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Lonnetapp01\asddata\AnalysisandResearch\3. Projects\2017 Projects\Opportunity Areas\02 Achieving Excellence Areas\OA Analytical Governance Group\AdhocOADataReleaseSept17\AdHoc Data Tables\AmendedtablespubJan2018\"/>
    </mc:Choice>
  </mc:AlternateContent>
  <bookViews>
    <workbookView xWindow="0" yWindow="0" windowWidth="13680" windowHeight="9360"/>
  </bookViews>
  <sheets>
    <sheet name="Index" sheetId="27" r:id="rId1"/>
    <sheet name="Secondary Attainment Footnotes" sheetId="34" r:id="rId2"/>
    <sheet name="Table SA1" sheetId="15" r:id="rId3"/>
    <sheet name="Table SA2" sheetId="22" r:id="rId4"/>
    <sheet name="Table SA3" sheetId="35" r:id="rId5"/>
    <sheet name="Table SA4" sheetId="48" r:id="rId6"/>
    <sheet name="Table SA5" sheetId="36" r:id="rId7"/>
    <sheet name="Table SA6a" sheetId="38" r:id="rId8"/>
    <sheet name="Table SA6b" sheetId="37" r:id="rId9"/>
    <sheet name="Table SA7" sheetId="39" r:id="rId10"/>
    <sheet name="Table SA8a" sheetId="41" r:id="rId11"/>
    <sheet name="Table SA8b" sheetId="40" r:id="rId12"/>
    <sheet name="Table SA9" sheetId="42" r:id="rId13"/>
    <sheet name="Reference -&gt;" sheetId="6" state="hidden" r:id="rId14"/>
    <sheet name="OverAllAreaList (England Only)" sheetId="3" state="hidden" r:id="rId15"/>
    <sheet name="LADtoLAtoRegtoNatLookup" sheetId="1" state="hidden" r:id="rId16"/>
    <sheet name="DataTabName" sheetId="13" state="hidden" r:id="rId17"/>
    <sheet name="Barrier" sheetId="12"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s>
  <definedNames>
    <definedName name="__123Graph_ADUMMY" localSheetId="16" hidden="1">[1]weekly!#REF!</definedName>
    <definedName name="__123Graph_ADUMMY" localSheetId="4" hidden="1">[1]weekly!#REF!</definedName>
    <definedName name="__123Graph_ADUMMY" localSheetId="5" hidden="1">[1]weekly!#REF!</definedName>
    <definedName name="__123Graph_ADUMMY" localSheetId="6" hidden="1">[1]weekly!#REF!</definedName>
    <definedName name="__123Graph_ADUMMY" localSheetId="7" hidden="1">[1]weekly!#REF!</definedName>
    <definedName name="__123Graph_ADUMMY" localSheetId="8" hidden="1">[1]weekly!#REF!</definedName>
    <definedName name="__123Graph_ADUMMY" localSheetId="9" hidden="1">[1]weekly!#REF!</definedName>
    <definedName name="__123Graph_ADUMMY" localSheetId="10" hidden="1">[1]weekly!#REF!</definedName>
    <definedName name="__123Graph_ADUMMY" localSheetId="11" hidden="1">[1]weekly!#REF!</definedName>
    <definedName name="__123Graph_ADUMMY" localSheetId="12" hidden="1">[1]weekly!#REF!</definedName>
    <definedName name="__123Graph_ADUMMY" hidden="1">[1]weekly!#REF!</definedName>
    <definedName name="__123Graph_AMAIN" localSheetId="16" hidden="1">[1]weekly!#REF!</definedName>
    <definedName name="__123Graph_AMAIN" localSheetId="4" hidden="1">[1]weekly!#REF!</definedName>
    <definedName name="__123Graph_AMAIN" localSheetId="5" hidden="1">[1]weekly!#REF!</definedName>
    <definedName name="__123Graph_AMAIN" localSheetId="6" hidden="1">[1]weekly!#REF!</definedName>
    <definedName name="__123Graph_AMAIN" localSheetId="7" hidden="1">[1]weekly!#REF!</definedName>
    <definedName name="__123Graph_AMAIN" localSheetId="8" hidden="1">[1]weekly!#REF!</definedName>
    <definedName name="__123Graph_AMAIN" localSheetId="9" hidden="1">[1]weekly!#REF!</definedName>
    <definedName name="__123Graph_AMAIN" localSheetId="10" hidden="1">[1]weekly!#REF!</definedName>
    <definedName name="__123Graph_AMAIN" localSheetId="11" hidden="1">[1]weekly!#REF!</definedName>
    <definedName name="__123Graph_AMAIN" localSheetId="12" hidden="1">[1]weekly!#REF!</definedName>
    <definedName name="__123Graph_AMAIN" hidden="1">[1]weekly!#REF!</definedName>
    <definedName name="__123Graph_AMONTHLY" localSheetId="16" hidden="1">[1]weekly!#REF!</definedName>
    <definedName name="__123Graph_AMONTHLY" localSheetId="4" hidden="1">[1]weekly!#REF!</definedName>
    <definedName name="__123Graph_AMONTHLY" localSheetId="5" hidden="1">[1]weekly!#REF!</definedName>
    <definedName name="__123Graph_AMONTHLY" localSheetId="6" hidden="1">[1]weekly!#REF!</definedName>
    <definedName name="__123Graph_AMONTHLY" localSheetId="7" hidden="1">[1]weekly!#REF!</definedName>
    <definedName name="__123Graph_AMONTHLY" localSheetId="8" hidden="1">[1]weekly!#REF!</definedName>
    <definedName name="__123Graph_AMONTHLY" localSheetId="9" hidden="1">[1]weekly!#REF!</definedName>
    <definedName name="__123Graph_AMONTHLY" localSheetId="10" hidden="1">[1]weekly!#REF!</definedName>
    <definedName name="__123Graph_AMONTHLY" localSheetId="11" hidden="1">[1]weekly!#REF!</definedName>
    <definedName name="__123Graph_AMONTHLY" localSheetId="12" hidden="1">[1]weekly!#REF!</definedName>
    <definedName name="__123Graph_AMONTHLY" hidden="1">[1]weekly!#REF!</definedName>
    <definedName name="__123Graph_AMONTHLY2" localSheetId="16" hidden="1">[1]weekly!#REF!</definedName>
    <definedName name="__123Graph_AMONTHLY2" localSheetId="4" hidden="1">[1]weekly!#REF!</definedName>
    <definedName name="__123Graph_AMONTHLY2" localSheetId="5" hidden="1">[1]weekly!#REF!</definedName>
    <definedName name="__123Graph_AMONTHLY2" localSheetId="6" hidden="1">[1]weekly!#REF!</definedName>
    <definedName name="__123Graph_AMONTHLY2" localSheetId="7" hidden="1">[1]weekly!#REF!</definedName>
    <definedName name="__123Graph_AMONTHLY2" localSheetId="8" hidden="1">[1]weekly!#REF!</definedName>
    <definedName name="__123Graph_AMONTHLY2" localSheetId="9" hidden="1">[1]weekly!#REF!</definedName>
    <definedName name="__123Graph_AMONTHLY2" localSheetId="10" hidden="1">[1]weekly!#REF!</definedName>
    <definedName name="__123Graph_AMONTHLY2" localSheetId="11" hidden="1">[1]weekly!#REF!</definedName>
    <definedName name="__123Graph_AMONTHLY2" localSheetId="12" hidden="1">[1]weekly!#REF!</definedName>
    <definedName name="__123Graph_AMONTHLY2" hidden="1">[1]weekly!#REF!</definedName>
    <definedName name="__123Graph_BDUMMY" localSheetId="16" hidden="1">[1]weekly!#REF!</definedName>
    <definedName name="__123Graph_BDUMMY" localSheetId="4" hidden="1">[1]weekly!#REF!</definedName>
    <definedName name="__123Graph_BDUMMY" localSheetId="5" hidden="1">[1]weekly!#REF!</definedName>
    <definedName name="__123Graph_BDUMMY" localSheetId="6" hidden="1">[1]weekly!#REF!</definedName>
    <definedName name="__123Graph_BDUMMY" localSheetId="7" hidden="1">[1]weekly!#REF!</definedName>
    <definedName name="__123Graph_BDUMMY" localSheetId="8" hidden="1">[1]weekly!#REF!</definedName>
    <definedName name="__123Graph_BDUMMY" localSheetId="9" hidden="1">[1]weekly!#REF!</definedName>
    <definedName name="__123Graph_BDUMMY" localSheetId="10" hidden="1">[1]weekly!#REF!</definedName>
    <definedName name="__123Graph_BDUMMY" localSheetId="11" hidden="1">[1]weekly!#REF!</definedName>
    <definedName name="__123Graph_BDUMMY" localSheetId="12" hidden="1">[1]weekly!#REF!</definedName>
    <definedName name="__123Graph_BDUMMY" hidden="1">[1]weekly!#REF!</definedName>
    <definedName name="__123Graph_BMAIN" localSheetId="16" hidden="1">[1]weekly!#REF!</definedName>
    <definedName name="__123Graph_BMAIN" localSheetId="4" hidden="1">[1]weekly!#REF!</definedName>
    <definedName name="__123Graph_BMAIN" localSheetId="5" hidden="1">[1]weekly!#REF!</definedName>
    <definedName name="__123Graph_BMAIN" localSheetId="6" hidden="1">[1]weekly!#REF!</definedName>
    <definedName name="__123Graph_BMAIN" localSheetId="7" hidden="1">[1]weekly!#REF!</definedName>
    <definedName name="__123Graph_BMAIN" localSheetId="8" hidden="1">[1]weekly!#REF!</definedName>
    <definedName name="__123Graph_BMAIN" localSheetId="9" hidden="1">[1]weekly!#REF!</definedName>
    <definedName name="__123Graph_BMAIN" localSheetId="10" hidden="1">[1]weekly!#REF!</definedName>
    <definedName name="__123Graph_BMAIN" localSheetId="11" hidden="1">[1]weekly!#REF!</definedName>
    <definedName name="__123Graph_BMAIN" localSheetId="12" hidden="1">[1]weekly!#REF!</definedName>
    <definedName name="__123Graph_BMAIN" hidden="1">[1]weekly!#REF!</definedName>
    <definedName name="__123Graph_BMONTHLY" localSheetId="16" hidden="1">[1]weekly!#REF!</definedName>
    <definedName name="__123Graph_BMONTHLY" localSheetId="4" hidden="1">[1]weekly!#REF!</definedName>
    <definedName name="__123Graph_BMONTHLY" localSheetId="5" hidden="1">[1]weekly!#REF!</definedName>
    <definedName name="__123Graph_BMONTHLY" localSheetId="6" hidden="1">[1]weekly!#REF!</definedName>
    <definedName name="__123Graph_BMONTHLY" localSheetId="7" hidden="1">[1]weekly!#REF!</definedName>
    <definedName name="__123Graph_BMONTHLY" localSheetId="8" hidden="1">[1]weekly!#REF!</definedName>
    <definedName name="__123Graph_BMONTHLY" localSheetId="9" hidden="1">[1]weekly!#REF!</definedName>
    <definedName name="__123Graph_BMONTHLY" localSheetId="10" hidden="1">[1]weekly!#REF!</definedName>
    <definedName name="__123Graph_BMONTHLY" localSheetId="11" hidden="1">[1]weekly!#REF!</definedName>
    <definedName name="__123Graph_BMONTHLY" localSheetId="12" hidden="1">[1]weekly!#REF!</definedName>
    <definedName name="__123Graph_BMONTHLY" hidden="1">[1]weekly!#REF!</definedName>
    <definedName name="__123Graph_BMONTHLY2" localSheetId="16" hidden="1">[1]weekly!#REF!</definedName>
    <definedName name="__123Graph_BMONTHLY2" localSheetId="4" hidden="1">[1]weekly!#REF!</definedName>
    <definedName name="__123Graph_BMONTHLY2" localSheetId="5" hidden="1">[1]weekly!#REF!</definedName>
    <definedName name="__123Graph_BMONTHLY2" localSheetId="6" hidden="1">[1]weekly!#REF!</definedName>
    <definedName name="__123Graph_BMONTHLY2" localSheetId="7" hidden="1">[1]weekly!#REF!</definedName>
    <definedName name="__123Graph_BMONTHLY2" localSheetId="8" hidden="1">[1]weekly!#REF!</definedName>
    <definedName name="__123Graph_BMONTHLY2" localSheetId="9" hidden="1">[1]weekly!#REF!</definedName>
    <definedName name="__123Graph_BMONTHLY2" localSheetId="10" hidden="1">[1]weekly!#REF!</definedName>
    <definedName name="__123Graph_BMONTHLY2" localSheetId="11" hidden="1">[1]weekly!#REF!</definedName>
    <definedName name="__123Graph_BMONTHLY2" localSheetId="12" hidden="1">[1]weekly!#REF!</definedName>
    <definedName name="__123Graph_BMONTHLY2" hidden="1">[1]weekly!#REF!</definedName>
    <definedName name="__123Graph_CDUMMY" localSheetId="16" hidden="1">[1]weekly!#REF!</definedName>
    <definedName name="__123Graph_CDUMMY" localSheetId="4" hidden="1">[1]weekly!#REF!</definedName>
    <definedName name="__123Graph_CDUMMY" localSheetId="5" hidden="1">[1]weekly!#REF!</definedName>
    <definedName name="__123Graph_CDUMMY" localSheetId="6" hidden="1">[1]weekly!#REF!</definedName>
    <definedName name="__123Graph_CDUMMY" localSheetId="7" hidden="1">[1]weekly!#REF!</definedName>
    <definedName name="__123Graph_CDUMMY" localSheetId="8" hidden="1">[1]weekly!#REF!</definedName>
    <definedName name="__123Graph_CDUMMY" localSheetId="9" hidden="1">[1]weekly!#REF!</definedName>
    <definedName name="__123Graph_CDUMMY" localSheetId="10" hidden="1">[1]weekly!#REF!</definedName>
    <definedName name="__123Graph_CDUMMY" localSheetId="11" hidden="1">[1]weekly!#REF!</definedName>
    <definedName name="__123Graph_CDUMMY" localSheetId="12" hidden="1">[1]weekly!#REF!</definedName>
    <definedName name="__123Graph_CDUMMY" hidden="1">[1]weekly!#REF!</definedName>
    <definedName name="__123Graph_CMONTHLY" localSheetId="16" hidden="1">[1]weekly!#REF!</definedName>
    <definedName name="__123Graph_CMONTHLY" localSheetId="4" hidden="1">[1]weekly!#REF!</definedName>
    <definedName name="__123Graph_CMONTHLY" localSheetId="5" hidden="1">[1]weekly!#REF!</definedName>
    <definedName name="__123Graph_CMONTHLY" localSheetId="6" hidden="1">[1]weekly!#REF!</definedName>
    <definedName name="__123Graph_CMONTHLY" localSheetId="7" hidden="1">[1]weekly!#REF!</definedName>
    <definedName name="__123Graph_CMONTHLY" localSheetId="8" hidden="1">[1]weekly!#REF!</definedName>
    <definedName name="__123Graph_CMONTHLY" localSheetId="9" hidden="1">[1]weekly!#REF!</definedName>
    <definedName name="__123Graph_CMONTHLY" localSheetId="10" hidden="1">[1]weekly!#REF!</definedName>
    <definedName name="__123Graph_CMONTHLY" localSheetId="11" hidden="1">[1]weekly!#REF!</definedName>
    <definedName name="__123Graph_CMONTHLY" localSheetId="12" hidden="1">[1]weekly!#REF!</definedName>
    <definedName name="__123Graph_CMONTHLY" hidden="1">[1]weekly!#REF!</definedName>
    <definedName name="__123Graph_CMONTHLY2" localSheetId="16" hidden="1">[1]weekly!#REF!</definedName>
    <definedName name="__123Graph_CMONTHLY2" localSheetId="4" hidden="1">[1]weekly!#REF!</definedName>
    <definedName name="__123Graph_CMONTHLY2" localSheetId="5" hidden="1">[1]weekly!#REF!</definedName>
    <definedName name="__123Graph_CMONTHLY2" localSheetId="6" hidden="1">[1]weekly!#REF!</definedName>
    <definedName name="__123Graph_CMONTHLY2" localSheetId="7" hidden="1">[1]weekly!#REF!</definedName>
    <definedName name="__123Graph_CMONTHLY2" localSheetId="8" hidden="1">[1]weekly!#REF!</definedName>
    <definedName name="__123Graph_CMONTHLY2" localSheetId="9" hidden="1">[1]weekly!#REF!</definedName>
    <definedName name="__123Graph_CMONTHLY2" localSheetId="10" hidden="1">[1]weekly!#REF!</definedName>
    <definedName name="__123Graph_CMONTHLY2" localSheetId="11" hidden="1">[1]weekly!#REF!</definedName>
    <definedName name="__123Graph_CMONTHLY2" localSheetId="12" hidden="1">[1]weekly!#REF!</definedName>
    <definedName name="__123Graph_CMONTHLY2" hidden="1">[1]weekly!#REF!</definedName>
    <definedName name="__123Graph_DMONTHLY2" localSheetId="16" hidden="1">[1]weekly!#REF!</definedName>
    <definedName name="__123Graph_DMONTHLY2" localSheetId="4" hidden="1">[1]weekly!#REF!</definedName>
    <definedName name="__123Graph_DMONTHLY2" localSheetId="5" hidden="1">[1]weekly!#REF!</definedName>
    <definedName name="__123Graph_DMONTHLY2" localSheetId="6" hidden="1">[1]weekly!#REF!</definedName>
    <definedName name="__123Graph_DMONTHLY2" localSheetId="7" hidden="1">[1]weekly!#REF!</definedName>
    <definedName name="__123Graph_DMONTHLY2" localSheetId="8" hidden="1">[1]weekly!#REF!</definedName>
    <definedName name="__123Graph_DMONTHLY2" localSheetId="9" hidden="1">[1]weekly!#REF!</definedName>
    <definedName name="__123Graph_DMONTHLY2" localSheetId="10" hidden="1">[1]weekly!#REF!</definedName>
    <definedName name="__123Graph_DMONTHLY2" localSheetId="11" hidden="1">[1]weekly!#REF!</definedName>
    <definedName name="__123Graph_DMONTHLY2" localSheetId="12" hidden="1">[1]weekly!#REF!</definedName>
    <definedName name="__123Graph_DMONTHLY2" hidden="1">[1]weekly!#REF!</definedName>
    <definedName name="__123Graph_EMONTHLY2" localSheetId="16" hidden="1">[1]weekly!#REF!</definedName>
    <definedName name="__123Graph_EMONTHLY2" localSheetId="4" hidden="1">[1]weekly!#REF!</definedName>
    <definedName name="__123Graph_EMONTHLY2" localSheetId="5" hidden="1">[1]weekly!#REF!</definedName>
    <definedName name="__123Graph_EMONTHLY2" localSheetId="6" hidden="1">[1]weekly!#REF!</definedName>
    <definedName name="__123Graph_EMONTHLY2" localSheetId="7" hidden="1">[1]weekly!#REF!</definedName>
    <definedName name="__123Graph_EMONTHLY2" localSheetId="8" hidden="1">[1]weekly!#REF!</definedName>
    <definedName name="__123Graph_EMONTHLY2" localSheetId="9" hidden="1">[1]weekly!#REF!</definedName>
    <definedName name="__123Graph_EMONTHLY2" localSheetId="10" hidden="1">[1]weekly!#REF!</definedName>
    <definedName name="__123Graph_EMONTHLY2" localSheetId="11" hidden="1">[1]weekly!#REF!</definedName>
    <definedName name="__123Graph_EMONTHLY2" localSheetId="12" hidden="1">[1]weekly!#REF!</definedName>
    <definedName name="__123Graph_EMONTHLY2" hidden="1">[1]weekly!#REF!</definedName>
    <definedName name="__123Graph_FMONTHLY2" localSheetId="16" hidden="1">[1]weekly!#REF!</definedName>
    <definedName name="__123Graph_FMONTHLY2" localSheetId="4" hidden="1">[1]weekly!#REF!</definedName>
    <definedName name="__123Graph_FMONTHLY2" localSheetId="5" hidden="1">[1]weekly!#REF!</definedName>
    <definedName name="__123Graph_FMONTHLY2" localSheetId="6" hidden="1">[1]weekly!#REF!</definedName>
    <definedName name="__123Graph_FMONTHLY2" localSheetId="7" hidden="1">[1]weekly!#REF!</definedName>
    <definedName name="__123Graph_FMONTHLY2" localSheetId="8" hidden="1">[1]weekly!#REF!</definedName>
    <definedName name="__123Graph_FMONTHLY2" localSheetId="9" hidden="1">[1]weekly!#REF!</definedName>
    <definedName name="__123Graph_FMONTHLY2" localSheetId="10" hidden="1">[1]weekly!#REF!</definedName>
    <definedName name="__123Graph_FMONTHLY2" localSheetId="11" hidden="1">[1]weekly!#REF!</definedName>
    <definedName name="__123Graph_FMONTHLY2" localSheetId="12" hidden="1">[1]weekly!#REF!</definedName>
    <definedName name="__123Graph_FMONTHLY2" hidden="1">[1]weekly!#REF!</definedName>
    <definedName name="__123Graph_XMAIN" localSheetId="16" hidden="1">[1]weekly!#REF!</definedName>
    <definedName name="__123Graph_XMAIN" localSheetId="4" hidden="1">[1]weekly!#REF!</definedName>
    <definedName name="__123Graph_XMAIN" localSheetId="5" hidden="1">[1]weekly!#REF!</definedName>
    <definedName name="__123Graph_XMAIN" localSheetId="6" hidden="1">[1]weekly!#REF!</definedName>
    <definedName name="__123Graph_XMAIN" localSheetId="7" hidden="1">[1]weekly!#REF!</definedName>
    <definedName name="__123Graph_XMAIN" localSheetId="8" hidden="1">[1]weekly!#REF!</definedName>
    <definedName name="__123Graph_XMAIN" localSheetId="9" hidden="1">[1]weekly!#REF!</definedName>
    <definedName name="__123Graph_XMAIN" localSheetId="10" hidden="1">[1]weekly!#REF!</definedName>
    <definedName name="__123Graph_XMAIN" localSheetId="11" hidden="1">[1]weekly!#REF!</definedName>
    <definedName name="__123Graph_XMAIN" localSheetId="12" hidden="1">[1]weekly!#REF!</definedName>
    <definedName name="__123Graph_XMAIN" hidden="1">[1]weekly!#REF!</definedName>
    <definedName name="__123Graph_XMONTHLY" localSheetId="16" hidden="1">[1]weekly!#REF!</definedName>
    <definedName name="__123Graph_XMONTHLY" localSheetId="4" hidden="1">[1]weekly!#REF!</definedName>
    <definedName name="__123Graph_XMONTHLY" localSheetId="5" hidden="1">[1]weekly!#REF!</definedName>
    <definedName name="__123Graph_XMONTHLY" localSheetId="6" hidden="1">[1]weekly!#REF!</definedName>
    <definedName name="__123Graph_XMONTHLY" localSheetId="7" hidden="1">[1]weekly!#REF!</definedName>
    <definedName name="__123Graph_XMONTHLY" localSheetId="8" hidden="1">[1]weekly!#REF!</definedName>
    <definedName name="__123Graph_XMONTHLY" localSheetId="9" hidden="1">[1]weekly!#REF!</definedName>
    <definedName name="__123Graph_XMONTHLY" localSheetId="10" hidden="1">[1]weekly!#REF!</definedName>
    <definedName name="__123Graph_XMONTHLY" localSheetId="11" hidden="1">[1]weekly!#REF!</definedName>
    <definedName name="__123Graph_XMONTHLY" localSheetId="12" hidden="1">[1]weekly!#REF!</definedName>
    <definedName name="__123Graph_XMONTHLY" hidden="1">[1]weekly!#REF!</definedName>
    <definedName name="__123Graph_XMONTHLY2" localSheetId="16" hidden="1">[1]weekly!#REF!</definedName>
    <definedName name="__123Graph_XMONTHLY2" localSheetId="4" hidden="1">[1]weekly!#REF!</definedName>
    <definedName name="__123Graph_XMONTHLY2" localSheetId="5" hidden="1">[1]weekly!#REF!</definedName>
    <definedName name="__123Graph_XMONTHLY2" localSheetId="6" hidden="1">[1]weekly!#REF!</definedName>
    <definedName name="__123Graph_XMONTHLY2" localSheetId="7" hidden="1">[1]weekly!#REF!</definedName>
    <definedName name="__123Graph_XMONTHLY2" localSheetId="8" hidden="1">[1]weekly!#REF!</definedName>
    <definedName name="__123Graph_XMONTHLY2" localSheetId="9" hidden="1">[1]weekly!#REF!</definedName>
    <definedName name="__123Graph_XMONTHLY2" localSheetId="10" hidden="1">[1]weekly!#REF!</definedName>
    <definedName name="__123Graph_XMONTHLY2" localSheetId="11" hidden="1">[1]weekly!#REF!</definedName>
    <definedName name="__123Graph_XMONTHLY2" localSheetId="12" hidden="1">[1]weekly!#REF!</definedName>
    <definedName name="__123Graph_XMONTHLY2" hidden="1">[1]weekly!#REF!</definedName>
    <definedName name="_xlnm._FilterDatabase" localSheetId="14" hidden="1">'OverAllAreaList (England Only)'!$A$7:$I$378</definedName>
    <definedName name="_HIDE72_83" localSheetId="16">#REF!</definedName>
    <definedName name="_HIDE72_83" localSheetId="4">#REF!</definedName>
    <definedName name="_HIDE72_83" localSheetId="5">#REF!</definedName>
    <definedName name="_HIDE72_83" localSheetId="6">#REF!</definedName>
    <definedName name="_HIDE72_83" localSheetId="7">#REF!</definedName>
    <definedName name="_HIDE72_83" localSheetId="8">#REF!</definedName>
    <definedName name="_HIDE72_83" localSheetId="9">#REF!</definedName>
    <definedName name="_HIDE72_83" localSheetId="10">#REF!</definedName>
    <definedName name="_HIDE72_83" localSheetId="11">#REF!</definedName>
    <definedName name="_HIDE72_83" localSheetId="12">#REF!</definedName>
    <definedName name="_HIDE72_83">#REF!</definedName>
    <definedName name="_HIDE72_89" localSheetId="16">#REF!</definedName>
    <definedName name="_HIDE72_89" localSheetId="4">#REF!</definedName>
    <definedName name="_HIDE72_89" localSheetId="5">#REF!</definedName>
    <definedName name="_HIDE72_89" localSheetId="6">#REF!</definedName>
    <definedName name="_HIDE72_89" localSheetId="7">#REF!</definedName>
    <definedName name="_HIDE72_89" localSheetId="8">#REF!</definedName>
    <definedName name="_HIDE72_89" localSheetId="9">#REF!</definedName>
    <definedName name="_HIDE72_89" localSheetId="10">#REF!</definedName>
    <definedName name="_HIDE72_89" localSheetId="11">#REF!</definedName>
    <definedName name="_HIDE72_89" localSheetId="12">#REF!</definedName>
    <definedName name="_HIDE72_89">#REF!</definedName>
    <definedName name="_HIDE84_95" localSheetId="16">#REF!</definedName>
    <definedName name="_HIDE84_95" localSheetId="4">#REF!</definedName>
    <definedName name="_HIDE84_95" localSheetId="5">#REF!</definedName>
    <definedName name="_HIDE84_95" localSheetId="6">#REF!</definedName>
    <definedName name="_HIDE84_95" localSheetId="7">#REF!</definedName>
    <definedName name="_HIDE84_95" localSheetId="8">#REF!</definedName>
    <definedName name="_HIDE84_95" localSheetId="9">#REF!</definedName>
    <definedName name="_HIDE84_95" localSheetId="10">#REF!</definedName>
    <definedName name="_HIDE84_95" localSheetId="11">#REF!</definedName>
    <definedName name="_HIDE84_95" localSheetId="12">#REF!</definedName>
    <definedName name="_HIDE84_95">#REF!</definedName>
    <definedName name="_T1BODY" localSheetId="16">#REF!</definedName>
    <definedName name="_T1BODY" localSheetId="4">#REF!</definedName>
    <definedName name="_T1BODY" localSheetId="5">#REF!</definedName>
    <definedName name="_T1BODY" localSheetId="6">#REF!</definedName>
    <definedName name="_T1BODY" localSheetId="7">#REF!</definedName>
    <definedName name="_T1BODY" localSheetId="8">#REF!</definedName>
    <definedName name="_T1BODY" localSheetId="9">#REF!</definedName>
    <definedName name="_T1BODY" localSheetId="10">#REF!</definedName>
    <definedName name="_T1BODY" localSheetId="11">#REF!</definedName>
    <definedName name="_T1BODY" localSheetId="12">#REF!</definedName>
    <definedName name="_T1BODY">#REF!</definedName>
    <definedName name="_T1STUBS" localSheetId="16">#REF!</definedName>
    <definedName name="_T1STUBS" localSheetId="4">#REF!</definedName>
    <definedName name="_T1STUBS" localSheetId="5">#REF!</definedName>
    <definedName name="_T1STUBS" localSheetId="6">#REF!</definedName>
    <definedName name="_T1STUBS" localSheetId="7">#REF!</definedName>
    <definedName name="_T1STUBS" localSheetId="8">#REF!</definedName>
    <definedName name="_T1STUBS" localSheetId="9">#REF!</definedName>
    <definedName name="_T1STUBS" localSheetId="10">#REF!</definedName>
    <definedName name="_T1STUBS" localSheetId="11">#REF!</definedName>
    <definedName name="_T1STUBS" localSheetId="12">#REF!</definedName>
    <definedName name="_T1STUBS">#REF!</definedName>
    <definedName name="_T4A" localSheetId="16">#REF!</definedName>
    <definedName name="_T4A" localSheetId="4">#REF!</definedName>
    <definedName name="_T4A" localSheetId="5">#REF!</definedName>
    <definedName name="_T4A" localSheetId="6">#REF!</definedName>
    <definedName name="_T4A" localSheetId="7">#REF!</definedName>
    <definedName name="_T4A" localSheetId="8">#REF!</definedName>
    <definedName name="_T4A" localSheetId="9">#REF!</definedName>
    <definedName name="_T4A" localSheetId="10">#REF!</definedName>
    <definedName name="_T4A" localSheetId="11">#REF!</definedName>
    <definedName name="_T4A" localSheetId="12">#REF!</definedName>
    <definedName name="_T4A">#REF!</definedName>
    <definedName name="_T4B" localSheetId="16">#REF!</definedName>
    <definedName name="_T4B" localSheetId="4">#REF!</definedName>
    <definedName name="_T4B" localSheetId="5">#REF!</definedName>
    <definedName name="_T4B" localSheetId="6">#REF!</definedName>
    <definedName name="_T4B" localSheetId="7">#REF!</definedName>
    <definedName name="_T4B" localSheetId="8">#REF!</definedName>
    <definedName name="_T4B" localSheetId="9">#REF!</definedName>
    <definedName name="_T4B" localSheetId="10">#REF!</definedName>
    <definedName name="_T4B" localSheetId="11">#REF!</definedName>
    <definedName name="_T4B" localSheetId="12">#REF!</definedName>
    <definedName name="_T4B">#REF!</definedName>
    <definedName name="_T5A" localSheetId="16">#REF!</definedName>
    <definedName name="_T5A" localSheetId="4">#REF!</definedName>
    <definedName name="_T5A" localSheetId="5">#REF!</definedName>
    <definedName name="_T5A" localSheetId="6">#REF!</definedName>
    <definedName name="_T5A" localSheetId="7">#REF!</definedName>
    <definedName name="_T5A" localSheetId="8">#REF!</definedName>
    <definedName name="_T5A" localSheetId="9">#REF!</definedName>
    <definedName name="_T5A" localSheetId="10">#REF!</definedName>
    <definedName name="_T5A" localSheetId="11">#REF!</definedName>
    <definedName name="_T5A" localSheetId="12">#REF!</definedName>
    <definedName name="_T5A">#REF!</definedName>
    <definedName name="_T5B" localSheetId="16">#REF!</definedName>
    <definedName name="_T5B" localSheetId="4">#REF!</definedName>
    <definedName name="_T5B" localSheetId="5">#REF!</definedName>
    <definedName name="_T5B" localSheetId="6">#REF!</definedName>
    <definedName name="_T5B" localSheetId="7">#REF!</definedName>
    <definedName name="_T5B" localSheetId="8">#REF!</definedName>
    <definedName name="_T5B" localSheetId="9">#REF!</definedName>
    <definedName name="_T5B" localSheetId="10">#REF!</definedName>
    <definedName name="_T5B" localSheetId="11">#REF!</definedName>
    <definedName name="_T5B" localSheetId="12">#REF!</definedName>
    <definedName name="_T5B">#REF!</definedName>
    <definedName name="_T5C" localSheetId="16">#REF!</definedName>
    <definedName name="_T5C" localSheetId="4">#REF!</definedName>
    <definedName name="_T5C" localSheetId="5">#REF!</definedName>
    <definedName name="_T5C" localSheetId="6">#REF!</definedName>
    <definedName name="_T5C" localSheetId="7">#REF!</definedName>
    <definedName name="_T5C" localSheetId="8">#REF!</definedName>
    <definedName name="_T5C" localSheetId="9">#REF!</definedName>
    <definedName name="_T5C" localSheetId="10">#REF!</definedName>
    <definedName name="_T5C" localSheetId="11">#REF!</definedName>
    <definedName name="_T5C" localSheetId="12">#REF!</definedName>
    <definedName name="_T5C">#REF!</definedName>
    <definedName name="_v2" localSheetId="16" hidden="1">[2]weekly!#REF!</definedName>
    <definedName name="_v2" localSheetId="4" hidden="1">[2]weekly!#REF!</definedName>
    <definedName name="_v2" localSheetId="5" hidden="1">[2]weekly!#REF!</definedName>
    <definedName name="_v2" localSheetId="6" hidden="1">[2]weekly!#REF!</definedName>
    <definedName name="_v2" localSheetId="7" hidden="1">[2]weekly!#REF!</definedName>
    <definedName name="_v2" localSheetId="8" hidden="1">[2]weekly!#REF!</definedName>
    <definedName name="_v2" localSheetId="9" hidden="1">[2]weekly!#REF!</definedName>
    <definedName name="_v2" localSheetId="10" hidden="1">[2]weekly!#REF!</definedName>
    <definedName name="_v2" localSheetId="11" hidden="1">[2]weekly!#REF!</definedName>
    <definedName name="_v2" localSheetId="12" hidden="1">[2]weekly!#REF!</definedName>
    <definedName name="_v2" hidden="1">[2]weekly!#REF!</definedName>
    <definedName name="aAt2a" localSheetId="16">#REF!</definedName>
    <definedName name="aAt2a" localSheetId="4">#REF!</definedName>
    <definedName name="aAt2a" localSheetId="5">#REF!</definedName>
    <definedName name="aAt2a" localSheetId="6">#REF!</definedName>
    <definedName name="aAt2a" localSheetId="7">#REF!</definedName>
    <definedName name="aAt2a" localSheetId="8">#REF!</definedName>
    <definedName name="aAt2a" localSheetId="9">#REF!</definedName>
    <definedName name="aAt2a" localSheetId="10">#REF!</definedName>
    <definedName name="aAt2a" localSheetId="11">#REF!</definedName>
    <definedName name="aAt2a" localSheetId="12">#REF!</definedName>
    <definedName name="aAt2a">#REF!</definedName>
    <definedName name="AreaCode">[3]AreaList!$A:$A</definedName>
    <definedName name="AreaName">[3]AreaList!$D:$D</definedName>
    <definedName name="AreaTypeLookup" localSheetId="16">#REF!</definedName>
    <definedName name="AreaTypeLookup" localSheetId="4">#REF!</definedName>
    <definedName name="AreaTypeLookup" localSheetId="5">#REF!</definedName>
    <definedName name="AreaTypeLookup" localSheetId="6">#REF!</definedName>
    <definedName name="AreaTypeLookup" localSheetId="7">#REF!</definedName>
    <definedName name="AreaTypeLookup" localSheetId="8">#REF!</definedName>
    <definedName name="AreaTypeLookup" localSheetId="9">#REF!</definedName>
    <definedName name="AreaTypeLookup" localSheetId="10">#REF!</definedName>
    <definedName name="AreaTypeLookup" localSheetId="11">#REF!</definedName>
    <definedName name="AreaTypeLookup" localSheetId="12">#REF!</definedName>
    <definedName name="AreaTypeLookup">#REF!</definedName>
    <definedName name="COMMENTARY" localSheetId="16">#REF!</definedName>
    <definedName name="COMMENTARY" localSheetId="4">#REF!</definedName>
    <definedName name="COMMENTARY" localSheetId="5">#REF!</definedName>
    <definedName name="COMMENTARY" localSheetId="6">#REF!</definedName>
    <definedName name="COMMENTARY" localSheetId="7">#REF!</definedName>
    <definedName name="COMMENTARY" localSheetId="8">#REF!</definedName>
    <definedName name="COMMENTARY" localSheetId="9">#REF!</definedName>
    <definedName name="COMMENTARY" localSheetId="10">#REF!</definedName>
    <definedName name="COMMENTARY" localSheetId="11">#REF!</definedName>
    <definedName name="COMMENTARY" localSheetId="12">#REF!</definedName>
    <definedName name="COMMENTARY">#REF!</definedName>
    <definedName name="COUNTRY">[4]information!$H$3</definedName>
    <definedName name="COUNTRYINITIAL" localSheetId="16">#REF!</definedName>
    <definedName name="COUNTRYINITIAL" localSheetId="4">#REF!</definedName>
    <definedName name="COUNTRYINITIAL" localSheetId="5">#REF!</definedName>
    <definedName name="COUNTRYINITIAL" localSheetId="6">#REF!</definedName>
    <definedName name="COUNTRYINITIAL" localSheetId="7">#REF!</definedName>
    <definedName name="COUNTRYINITIAL" localSheetId="8">#REF!</definedName>
    <definedName name="COUNTRYINITIAL" localSheetId="9">#REF!</definedName>
    <definedName name="COUNTRYINITIAL" localSheetId="10">#REF!</definedName>
    <definedName name="COUNTRYINITIAL" localSheetId="11">#REF!</definedName>
    <definedName name="COUNTRYINITIAL" localSheetId="12">#REF!</definedName>
    <definedName name="COUNTRYINITIAL">#REF!</definedName>
    <definedName name="COUNTRYNAMES" localSheetId="16">#REF!</definedName>
    <definedName name="COUNTRYNAMES" localSheetId="4">#REF!</definedName>
    <definedName name="COUNTRYNAMES" localSheetId="5">#REF!</definedName>
    <definedName name="COUNTRYNAMES" localSheetId="6">#REF!</definedName>
    <definedName name="COUNTRYNAMES" localSheetId="7">#REF!</definedName>
    <definedName name="COUNTRYNAMES" localSheetId="8">#REF!</definedName>
    <definedName name="COUNTRYNAMES" localSheetId="9">#REF!</definedName>
    <definedName name="COUNTRYNAMES" localSheetId="10">#REF!</definedName>
    <definedName name="COUNTRYNAMES" localSheetId="11">#REF!</definedName>
    <definedName name="COUNTRYNAMES" localSheetId="12">#REF!</definedName>
    <definedName name="COUNTRYNAMES">#REF!</definedName>
    <definedName name="ELGList">'[3]1_EarlyYearsBarrier_2'!$AV$11:$AV$27</definedName>
    <definedName name="EXPANSION_FLAG" localSheetId="16">#REF!</definedName>
    <definedName name="EXPANSION_FLAG" localSheetId="4">#REF!</definedName>
    <definedName name="EXPANSION_FLAG" localSheetId="5">#REF!</definedName>
    <definedName name="EXPANSION_FLAG" localSheetId="6">#REF!</definedName>
    <definedName name="EXPANSION_FLAG" localSheetId="7">#REF!</definedName>
    <definedName name="EXPANSION_FLAG" localSheetId="8">#REF!</definedName>
    <definedName name="EXPANSION_FLAG" localSheetId="9">#REF!</definedName>
    <definedName name="EXPANSION_FLAG" localSheetId="10">#REF!</definedName>
    <definedName name="EXPANSION_FLAG" localSheetId="11">#REF!</definedName>
    <definedName name="EXPANSION_FLAG" localSheetId="12">#REF!</definedName>
    <definedName name="EXPANSION_FLAG">#REF!</definedName>
    <definedName name="f">[5]information!$H$5</definedName>
    <definedName name="FILENAME">[4]information!$H$5</definedName>
    <definedName name="IndicatorCategory">[6]Indicators!$AL$2:$AL$7</definedName>
    <definedName name="IndicatorHeading">[3]AreaList!$L$8:$P$8</definedName>
    <definedName name="IndicatorList">[3]AreaList!$L$9:$L$200</definedName>
    <definedName name="IndicatorTable">[3]AreaList!$L$9:$P$200</definedName>
    <definedName name="LACode" localSheetId="16">[3]LADtoLAtoRegtoNatLookup!$C$1:$C$328</definedName>
    <definedName name="LACode">LADtoLAtoRegtoNatLookup!$C$1:$C$328</definedName>
    <definedName name="LADAreaLookup" localSheetId="16">[3]LADtoLAtoRegtoNatLookup!$A$1:$N$328</definedName>
    <definedName name="LADAreaLookup">LADtoLAtoRegtoNatLookup!$A$1:$N$328</definedName>
    <definedName name="LADCode" localSheetId="16">[3]LADtoLAtoRegtoNatLookup!$A$1:$A$328</definedName>
    <definedName name="LADCode">LADtoLAtoRegtoNatLookup!$A$1:$A$328</definedName>
    <definedName name="LADLookupCol" localSheetId="16">[3]LADtoLAtoRegtoNatLookup!$A$1:$N$1</definedName>
    <definedName name="LADLookupCol">LADtoLAtoRegtoNatLookup!$A$1:$N$1</definedName>
    <definedName name="LADName" localSheetId="16">[3]LADtoLAtoRegtoNatLookup!$B$1:$B$328</definedName>
    <definedName name="LADName">LADtoLAtoRegtoNatLookup!$B$1:$B$328</definedName>
    <definedName name="revised">'[7]new %'!$B$10:$IT$176</definedName>
    <definedName name="SERIAL" localSheetId="16">#REF!</definedName>
    <definedName name="SERIAL" localSheetId="4">#REF!</definedName>
    <definedName name="SERIAL" localSheetId="5">#REF!</definedName>
    <definedName name="SERIAL" localSheetId="6">#REF!</definedName>
    <definedName name="SERIAL" localSheetId="7">#REF!</definedName>
    <definedName name="SERIAL" localSheetId="8">#REF!</definedName>
    <definedName name="SERIAL" localSheetId="9">#REF!</definedName>
    <definedName name="SERIAL" localSheetId="10">#REF!</definedName>
    <definedName name="SERIAL" localSheetId="11">#REF!</definedName>
    <definedName name="SERIAL" localSheetId="12">#REF!</definedName>
    <definedName name="SERIAL">#REF!</definedName>
    <definedName name="squeeze">0.8</definedName>
    <definedName name="T1D1" localSheetId="16">#REF!</definedName>
    <definedName name="T1D1" localSheetId="4">#REF!</definedName>
    <definedName name="T1D1" localSheetId="5">#REF!</definedName>
    <definedName name="T1D1" localSheetId="6">#REF!</definedName>
    <definedName name="T1D1" localSheetId="7">#REF!</definedName>
    <definedName name="T1D1" localSheetId="8">#REF!</definedName>
    <definedName name="T1D1" localSheetId="9">#REF!</definedName>
    <definedName name="T1D1" localSheetId="10">#REF!</definedName>
    <definedName name="T1D1" localSheetId="11">#REF!</definedName>
    <definedName name="T1D1" localSheetId="12">#REF!</definedName>
    <definedName name="T1D1">#REF!</definedName>
    <definedName name="T1D2" localSheetId="16">#REF!</definedName>
    <definedName name="T1D2" localSheetId="4">#REF!</definedName>
    <definedName name="T1D2" localSheetId="5">#REF!</definedName>
    <definedName name="T1D2" localSheetId="6">#REF!</definedName>
    <definedName name="T1D2" localSheetId="7">#REF!</definedName>
    <definedName name="T1D2" localSheetId="8">#REF!</definedName>
    <definedName name="T1D2" localSheetId="9">#REF!</definedName>
    <definedName name="T1D2" localSheetId="10">#REF!</definedName>
    <definedName name="T1D2" localSheetId="11">#REF!</definedName>
    <definedName name="T1D2" localSheetId="12">#REF!</definedName>
    <definedName name="T1D2">#REF!</definedName>
    <definedName name="T1D3" localSheetId="16">#REF!</definedName>
    <definedName name="T1D3" localSheetId="4">#REF!</definedName>
    <definedName name="T1D3" localSheetId="5">#REF!</definedName>
    <definedName name="T1D3" localSheetId="6">#REF!</definedName>
    <definedName name="T1D3" localSheetId="7">#REF!</definedName>
    <definedName name="T1D3" localSheetId="8">#REF!</definedName>
    <definedName name="T1D3" localSheetId="9">#REF!</definedName>
    <definedName name="T1D3" localSheetId="10">#REF!</definedName>
    <definedName name="T1D3" localSheetId="11">#REF!</definedName>
    <definedName name="T1D3" localSheetId="12">#REF!</definedName>
    <definedName name="T1D3">#REF!</definedName>
    <definedName name="T1D4" localSheetId="16">#REF!</definedName>
    <definedName name="T1D4" localSheetId="4">#REF!</definedName>
    <definedName name="T1D4" localSheetId="5">#REF!</definedName>
    <definedName name="T1D4" localSheetId="6">#REF!</definedName>
    <definedName name="T1D4" localSheetId="7">#REF!</definedName>
    <definedName name="T1D4" localSheetId="8">#REF!</definedName>
    <definedName name="T1D4" localSheetId="9">#REF!</definedName>
    <definedName name="T1D4" localSheetId="10">#REF!</definedName>
    <definedName name="T1D4" localSheetId="11">#REF!</definedName>
    <definedName name="T1D4" localSheetId="12">#REF!</definedName>
    <definedName name="T1D4">#REF!</definedName>
    <definedName name="T1T" localSheetId="16">#REF!</definedName>
    <definedName name="T1T" localSheetId="4">#REF!</definedName>
    <definedName name="T1T" localSheetId="5">#REF!</definedName>
    <definedName name="T1T" localSheetId="6">#REF!</definedName>
    <definedName name="T1T" localSheetId="7">#REF!</definedName>
    <definedName name="T1T" localSheetId="8">#REF!</definedName>
    <definedName name="T1T" localSheetId="9">#REF!</definedName>
    <definedName name="T1T" localSheetId="10">#REF!</definedName>
    <definedName name="T1T" localSheetId="11">#REF!</definedName>
    <definedName name="T1T" localSheetId="12">#REF!</definedName>
    <definedName name="T1T">#REF!</definedName>
    <definedName name="T2FD1" localSheetId="16">#REF!</definedName>
    <definedName name="T2FD1" localSheetId="4">#REF!</definedName>
    <definedName name="T2FD1" localSheetId="5">#REF!</definedName>
    <definedName name="T2FD1" localSheetId="6">#REF!</definedName>
    <definedName name="T2FD1" localSheetId="7">#REF!</definedName>
    <definedName name="T2FD1" localSheetId="8">#REF!</definedName>
    <definedName name="T2FD1" localSheetId="9">#REF!</definedName>
    <definedName name="T2FD1" localSheetId="10">#REF!</definedName>
    <definedName name="T2FD1" localSheetId="11">#REF!</definedName>
    <definedName name="T2FD1" localSheetId="12">#REF!</definedName>
    <definedName name="T2FD1">#REF!</definedName>
    <definedName name="T2FD2" localSheetId="16">#REF!</definedName>
    <definedName name="T2FD2" localSheetId="4">#REF!</definedName>
    <definedName name="T2FD2" localSheetId="5">#REF!</definedName>
    <definedName name="T2FD2" localSheetId="6">#REF!</definedName>
    <definedName name="T2FD2" localSheetId="7">#REF!</definedName>
    <definedName name="T2FD2" localSheetId="8">#REF!</definedName>
    <definedName name="T2FD2" localSheetId="9">#REF!</definedName>
    <definedName name="T2FD2" localSheetId="10">#REF!</definedName>
    <definedName name="T2FD2" localSheetId="11">#REF!</definedName>
    <definedName name="T2FD2" localSheetId="12">#REF!</definedName>
    <definedName name="T2FD2">#REF!</definedName>
    <definedName name="T2FD3" localSheetId="16">#REF!</definedName>
    <definedName name="T2FD3" localSheetId="4">#REF!</definedName>
    <definedName name="T2FD3" localSheetId="5">#REF!</definedName>
    <definedName name="T2FD3" localSheetId="6">#REF!</definedName>
    <definedName name="T2FD3" localSheetId="7">#REF!</definedName>
    <definedName name="T2FD3" localSheetId="8">#REF!</definedName>
    <definedName name="T2FD3" localSheetId="9">#REF!</definedName>
    <definedName name="T2FD3" localSheetId="10">#REF!</definedName>
    <definedName name="T2FD3" localSheetId="11">#REF!</definedName>
    <definedName name="T2FD3" localSheetId="12">#REF!</definedName>
    <definedName name="T2FD3">#REF!</definedName>
    <definedName name="T2FT" localSheetId="16">#REF!</definedName>
    <definedName name="T2FT" localSheetId="4">#REF!</definedName>
    <definedName name="T2FT" localSheetId="5">#REF!</definedName>
    <definedName name="T2FT" localSheetId="6">#REF!</definedName>
    <definedName name="T2FT" localSheetId="7">#REF!</definedName>
    <definedName name="T2FT" localSheetId="8">#REF!</definedName>
    <definedName name="T2FT" localSheetId="9">#REF!</definedName>
    <definedName name="T2FT" localSheetId="10">#REF!</definedName>
    <definedName name="T2FT" localSheetId="11">#REF!</definedName>
    <definedName name="T2FT" localSheetId="12">#REF!</definedName>
    <definedName name="T2FT">#REF!</definedName>
    <definedName name="T2MD1" localSheetId="16">#REF!</definedName>
    <definedName name="T2MD1" localSheetId="4">#REF!</definedName>
    <definedName name="T2MD1" localSheetId="5">#REF!</definedName>
    <definedName name="T2MD1" localSheetId="6">#REF!</definedName>
    <definedName name="T2MD1" localSheetId="7">#REF!</definedName>
    <definedName name="T2MD1" localSheetId="8">#REF!</definedName>
    <definedName name="T2MD1" localSheetId="9">#REF!</definedName>
    <definedName name="T2MD1" localSheetId="10">#REF!</definedName>
    <definedName name="T2MD1" localSheetId="11">#REF!</definedName>
    <definedName name="T2MD1" localSheetId="12">#REF!</definedName>
    <definedName name="T2MD1">#REF!</definedName>
    <definedName name="T2MD2" localSheetId="16">#REF!</definedName>
    <definedName name="T2MD2" localSheetId="4">#REF!</definedName>
    <definedName name="T2MD2" localSheetId="5">#REF!</definedName>
    <definedName name="T2MD2" localSheetId="6">#REF!</definedName>
    <definedName name="T2MD2" localSheetId="7">#REF!</definedName>
    <definedName name="T2MD2" localSheetId="8">#REF!</definedName>
    <definedName name="T2MD2" localSheetId="9">#REF!</definedName>
    <definedName name="T2MD2" localSheetId="10">#REF!</definedName>
    <definedName name="T2MD2" localSheetId="11">#REF!</definedName>
    <definedName name="T2MD2" localSheetId="12">#REF!</definedName>
    <definedName name="T2MD2">#REF!</definedName>
    <definedName name="T2MD3" localSheetId="16">#REF!</definedName>
    <definedName name="T2MD3" localSheetId="4">#REF!</definedName>
    <definedName name="T2MD3" localSheetId="5">#REF!</definedName>
    <definedName name="T2MD3" localSheetId="6">#REF!</definedName>
    <definedName name="T2MD3" localSheetId="7">#REF!</definedName>
    <definedName name="T2MD3" localSheetId="8">#REF!</definedName>
    <definedName name="T2MD3" localSheetId="9">#REF!</definedName>
    <definedName name="T2MD3" localSheetId="10">#REF!</definedName>
    <definedName name="T2MD3" localSheetId="11">#REF!</definedName>
    <definedName name="T2MD3" localSheetId="12">#REF!</definedName>
    <definedName name="T2MD3">#REF!</definedName>
    <definedName name="T2MT" localSheetId="16">#REF!</definedName>
    <definedName name="T2MT" localSheetId="4">#REF!</definedName>
    <definedName name="T2MT" localSheetId="5">#REF!</definedName>
    <definedName name="T2MT" localSheetId="6">#REF!</definedName>
    <definedName name="T2MT" localSheetId="7">#REF!</definedName>
    <definedName name="T2MT" localSheetId="8">#REF!</definedName>
    <definedName name="T2MT" localSheetId="9">#REF!</definedName>
    <definedName name="T2MT" localSheetId="10">#REF!</definedName>
    <definedName name="T2MT" localSheetId="11">#REF!</definedName>
    <definedName name="T2MT" localSheetId="12">#REF!</definedName>
    <definedName name="T2MT">#REF!</definedName>
    <definedName name="T3F_BASE" localSheetId="16">#REF!</definedName>
    <definedName name="T3F_BASE" localSheetId="4">#REF!</definedName>
    <definedName name="T3F_BASE" localSheetId="5">#REF!</definedName>
    <definedName name="T3F_BASE" localSheetId="6">#REF!</definedName>
    <definedName name="T3F_BASE" localSheetId="7">#REF!</definedName>
    <definedName name="T3F_BASE" localSheetId="8">#REF!</definedName>
    <definedName name="T3F_BASE" localSheetId="9">#REF!</definedName>
    <definedName name="T3F_BASE" localSheetId="10">#REF!</definedName>
    <definedName name="T3F_BASE" localSheetId="11">#REF!</definedName>
    <definedName name="T3F_BASE" localSheetId="12">#REF!</definedName>
    <definedName name="T3F_BASE">#REF!</definedName>
    <definedName name="T3F_FILL" localSheetId="16">#REF!</definedName>
    <definedName name="T3F_FILL" localSheetId="4">#REF!</definedName>
    <definedName name="T3F_FILL" localSheetId="5">#REF!</definedName>
    <definedName name="T3F_FILL" localSheetId="6">#REF!</definedName>
    <definedName name="T3F_FILL" localSheetId="7">#REF!</definedName>
    <definedName name="T3F_FILL" localSheetId="8">#REF!</definedName>
    <definedName name="T3F_FILL" localSheetId="9">#REF!</definedName>
    <definedName name="T3F_FILL" localSheetId="10">#REF!</definedName>
    <definedName name="T3F_FILL" localSheetId="11">#REF!</definedName>
    <definedName name="T3F_FILL" localSheetId="12">#REF!</definedName>
    <definedName name="T3F_FILL">#REF!</definedName>
    <definedName name="T3FD1" localSheetId="16">#REF!</definedName>
    <definedName name="T3FD1" localSheetId="4">#REF!</definedName>
    <definedName name="T3FD1" localSheetId="5">#REF!</definedName>
    <definedName name="T3FD1" localSheetId="6">#REF!</definedName>
    <definedName name="T3FD1" localSheetId="7">#REF!</definedName>
    <definedName name="T3FD1" localSheetId="8">#REF!</definedName>
    <definedName name="T3FD1" localSheetId="9">#REF!</definedName>
    <definedName name="T3FD1" localSheetId="10">#REF!</definedName>
    <definedName name="T3FD1" localSheetId="11">#REF!</definedName>
    <definedName name="T3FD1" localSheetId="12">#REF!</definedName>
    <definedName name="T3FD1">#REF!</definedName>
    <definedName name="T3FD2" localSheetId="16">#REF!</definedName>
    <definedName name="T3FD2" localSheetId="4">#REF!</definedName>
    <definedName name="T3FD2" localSheetId="5">#REF!</definedName>
    <definedName name="T3FD2" localSheetId="6">#REF!</definedName>
    <definedName name="T3FD2" localSheetId="7">#REF!</definedName>
    <definedName name="T3FD2" localSheetId="8">#REF!</definedName>
    <definedName name="T3FD2" localSheetId="9">#REF!</definedName>
    <definedName name="T3FD2" localSheetId="10">#REF!</definedName>
    <definedName name="T3FD2" localSheetId="11">#REF!</definedName>
    <definedName name="T3FD2" localSheetId="12">#REF!</definedName>
    <definedName name="T3FD2">#REF!</definedName>
    <definedName name="T3FD3" localSheetId="16">#REF!</definedName>
    <definedName name="T3FD3" localSheetId="4">#REF!</definedName>
    <definedName name="T3FD3" localSheetId="5">#REF!</definedName>
    <definedName name="T3FD3" localSheetId="6">#REF!</definedName>
    <definedName name="T3FD3" localSheetId="7">#REF!</definedName>
    <definedName name="T3FD3" localSheetId="8">#REF!</definedName>
    <definedName name="T3FD3" localSheetId="9">#REF!</definedName>
    <definedName name="T3FD3" localSheetId="10">#REF!</definedName>
    <definedName name="T3FD3" localSheetId="11">#REF!</definedName>
    <definedName name="T3FD3" localSheetId="12">#REF!</definedName>
    <definedName name="T3FD3">#REF!</definedName>
    <definedName name="T3FT" localSheetId="16">#REF!</definedName>
    <definedName name="T3FT" localSheetId="4">#REF!</definedName>
    <definedName name="T3FT" localSheetId="5">#REF!</definedName>
    <definedName name="T3FT" localSheetId="6">#REF!</definedName>
    <definedName name="T3FT" localSheetId="7">#REF!</definedName>
    <definedName name="T3FT" localSheetId="8">#REF!</definedName>
    <definedName name="T3FT" localSheetId="9">#REF!</definedName>
    <definedName name="T3FT" localSheetId="10">#REF!</definedName>
    <definedName name="T3FT" localSheetId="11">#REF!</definedName>
    <definedName name="T3FT" localSheetId="12">#REF!</definedName>
    <definedName name="T3FT">#REF!</definedName>
    <definedName name="T3M_BASE" localSheetId="16">#REF!</definedName>
    <definedName name="T3M_BASE" localSheetId="4">#REF!</definedName>
    <definedName name="T3M_BASE" localSheetId="5">#REF!</definedName>
    <definedName name="T3M_BASE" localSheetId="6">#REF!</definedName>
    <definedName name="T3M_BASE" localSheetId="7">#REF!</definedName>
    <definedName name="T3M_BASE" localSheetId="8">#REF!</definedName>
    <definedName name="T3M_BASE" localSheetId="9">#REF!</definedName>
    <definedName name="T3M_BASE" localSheetId="10">#REF!</definedName>
    <definedName name="T3M_BASE" localSheetId="11">#REF!</definedName>
    <definedName name="T3M_BASE" localSheetId="12">#REF!</definedName>
    <definedName name="T3M_BASE">#REF!</definedName>
    <definedName name="T3M_FILL" localSheetId="16">#REF!</definedName>
    <definedName name="T3M_FILL" localSheetId="4">#REF!</definedName>
    <definedName name="T3M_FILL" localSheetId="5">#REF!</definedName>
    <definedName name="T3M_FILL" localSheetId="6">#REF!</definedName>
    <definedName name="T3M_FILL" localSheetId="7">#REF!</definedName>
    <definedName name="T3M_FILL" localSheetId="8">#REF!</definedName>
    <definedName name="T3M_FILL" localSheetId="9">#REF!</definedName>
    <definedName name="T3M_FILL" localSheetId="10">#REF!</definedName>
    <definedName name="T3M_FILL" localSheetId="11">#REF!</definedName>
    <definedName name="T3M_FILL" localSheetId="12">#REF!</definedName>
    <definedName name="T3M_FILL">#REF!</definedName>
    <definedName name="T3MD1" localSheetId="16">#REF!</definedName>
    <definedName name="T3MD1" localSheetId="4">#REF!</definedName>
    <definedName name="T3MD1" localSheetId="5">#REF!</definedName>
    <definedName name="T3MD1" localSheetId="6">#REF!</definedName>
    <definedName name="T3MD1" localSheetId="7">#REF!</definedName>
    <definedName name="T3MD1" localSheetId="8">#REF!</definedName>
    <definedName name="T3MD1" localSheetId="9">#REF!</definedName>
    <definedName name="T3MD1" localSheetId="10">#REF!</definedName>
    <definedName name="T3MD1" localSheetId="11">#REF!</definedName>
    <definedName name="T3MD1" localSheetId="12">#REF!</definedName>
    <definedName name="T3MD1">#REF!</definedName>
    <definedName name="T3MD2" localSheetId="16">#REF!</definedName>
    <definedName name="T3MD2" localSheetId="4">#REF!</definedName>
    <definedName name="T3MD2" localSheetId="5">#REF!</definedName>
    <definedName name="T3MD2" localSheetId="6">#REF!</definedName>
    <definedName name="T3MD2" localSheetId="7">#REF!</definedName>
    <definedName name="T3MD2" localSheetId="8">#REF!</definedName>
    <definedName name="T3MD2" localSheetId="9">#REF!</definedName>
    <definedName name="T3MD2" localSheetId="10">#REF!</definedName>
    <definedName name="T3MD2" localSheetId="11">#REF!</definedName>
    <definedName name="T3MD2" localSheetId="12">#REF!</definedName>
    <definedName name="T3MD2">#REF!</definedName>
    <definedName name="T3MD3" localSheetId="16">#REF!</definedName>
    <definedName name="T3MD3" localSheetId="4">#REF!</definedName>
    <definedName name="T3MD3" localSheetId="5">#REF!</definedName>
    <definedName name="T3MD3" localSheetId="6">#REF!</definedName>
    <definedName name="T3MD3" localSheetId="7">#REF!</definedName>
    <definedName name="T3MD3" localSheetId="8">#REF!</definedName>
    <definedName name="T3MD3" localSheetId="9">#REF!</definedName>
    <definedName name="T3MD3" localSheetId="10">#REF!</definedName>
    <definedName name="T3MD3" localSheetId="11">#REF!</definedName>
    <definedName name="T3MD3" localSheetId="12">#REF!</definedName>
    <definedName name="T3MD3">#REF!</definedName>
    <definedName name="T3MT" localSheetId="16">#REF!</definedName>
    <definedName name="T3MT" localSheetId="4">#REF!</definedName>
    <definedName name="T3MT" localSheetId="5">#REF!</definedName>
    <definedName name="T3MT" localSheetId="6">#REF!</definedName>
    <definedName name="T3MT" localSheetId="7">#REF!</definedName>
    <definedName name="T3MT" localSheetId="8">#REF!</definedName>
    <definedName name="T3MT" localSheetId="9">#REF!</definedName>
    <definedName name="T3MT" localSheetId="10">#REF!</definedName>
    <definedName name="T3MT" localSheetId="11">#REF!</definedName>
    <definedName name="T3MT" localSheetId="12">#REF!</definedName>
    <definedName name="T3MT">#REF!</definedName>
    <definedName name="T4BD1" localSheetId="16">#REF!</definedName>
    <definedName name="T4BD1" localSheetId="4">#REF!</definedName>
    <definedName name="T4BD1" localSheetId="5">#REF!</definedName>
    <definedName name="T4BD1" localSheetId="6">#REF!</definedName>
    <definedName name="T4BD1" localSheetId="7">#REF!</definedName>
    <definedName name="T4BD1" localSheetId="8">#REF!</definedName>
    <definedName name="T4BD1" localSheetId="9">#REF!</definedName>
    <definedName name="T4BD1" localSheetId="10">#REF!</definedName>
    <definedName name="T4BD1" localSheetId="11">#REF!</definedName>
    <definedName name="T4BD1" localSheetId="12">#REF!</definedName>
    <definedName name="T4BD1">#REF!</definedName>
    <definedName name="T4BD2" localSheetId="16">#REF!</definedName>
    <definedName name="T4BD2" localSheetId="4">#REF!</definedName>
    <definedName name="T4BD2" localSheetId="5">#REF!</definedName>
    <definedName name="T4BD2" localSheetId="6">#REF!</definedName>
    <definedName name="T4BD2" localSheetId="7">#REF!</definedName>
    <definedName name="T4BD2" localSheetId="8">#REF!</definedName>
    <definedName name="T4BD2" localSheetId="9">#REF!</definedName>
    <definedName name="T4BD2" localSheetId="10">#REF!</definedName>
    <definedName name="T4BD2" localSheetId="11">#REF!</definedName>
    <definedName name="T4BD2" localSheetId="12">#REF!</definedName>
    <definedName name="T4BD2">#REF!</definedName>
    <definedName name="T4BD3" localSheetId="16">#REF!</definedName>
    <definedName name="T4BD3" localSheetId="4">#REF!</definedName>
    <definedName name="T4BD3" localSheetId="5">#REF!</definedName>
    <definedName name="T4BD3" localSheetId="6">#REF!</definedName>
    <definedName name="T4BD3" localSheetId="7">#REF!</definedName>
    <definedName name="T4BD3" localSheetId="8">#REF!</definedName>
    <definedName name="T4BD3" localSheetId="9">#REF!</definedName>
    <definedName name="T4BD3" localSheetId="10">#REF!</definedName>
    <definedName name="T4BD3" localSheetId="11">#REF!</definedName>
    <definedName name="T4BD3" localSheetId="12">#REF!</definedName>
    <definedName name="T4BD3">#REF!</definedName>
    <definedName name="T4BT" localSheetId="16">#REF!</definedName>
    <definedName name="T4BT" localSheetId="4">#REF!</definedName>
    <definedName name="T4BT" localSheetId="5">#REF!</definedName>
    <definedName name="T4BT" localSheetId="6">#REF!</definedName>
    <definedName name="T4BT" localSheetId="7">#REF!</definedName>
    <definedName name="T4BT" localSheetId="8">#REF!</definedName>
    <definedName name="T4BT" localSheetId="9">#REF!</definedName>
    <definedName name="T4BT" localSheetId="10">#REF!</definedName>
    <definedName name="T4BT" localSheetId="11">#REF!</definedName>
    <definedName name="T4BT" localSheetId="12">#REF!</definedName>
    <definedName name="T4BT">#REF!</definedName>
    <definedName name="T4F_BASE" localSheetId="16">#REF!</definedName>
    <definedName name="T4F_BASE" localSheetId="4">#REF!</definedName>
    <definedName name="T4F_BASE" localSheetId="5">#REF!</definedName>
    <definedName name="T4F_BASE" localSheetId="6">#REF!</definedName>
    <definedName name="T4F_BASE" localSheetId="7">#REF!</definedName>
    <definedName name="T4F_BASE" localSheetId="8">#REF!</definedName>
    <definedName name="T4F_BASE" localSheetId="9">#REF!</definedName>
    <definedName name="T4F_BASE" localSheetId="10">#REF!</definedName>
    <definedName name="T4F_BASE" localSheetId="11">#REF!</definedName>
    <definedName name="T4F_BASE" localSheetId="12">#REF!</definedName>
    <definedName name="T4F_BASE">#REF!</definedName>
    <definedName name="T4F_FILL" localSheetId="16">#REF!</definedName>
    <definedName name="T4F_FILL" localSheetId="4">#REF!</definedName>
    <definedName name="T4F_FILL" localSheetId="5">#REF!</definedName>
    <definedName name="T4F_FILL" localSheetId="6">#REF!</definedName>
    <definedName name="T4F_FILL" localSheetId="7">#REF!</definedName>
    <definedName name="T4F_FILL" localSheetId="8">#REF!</definedName>
    <definedName name="T4F_FILL" localSheetId="9">#REF!</definedName>
    <definedName name="T4F_FILL" localSheetId="10">#REF!</definedName>
    <definedName name="T4F_FILL" localSheetId="11">#REF!</definedName>
    <definedName name="T4F_FILL" localSheetId="12">#REF!</definedName>
    <definedName name="T4F_FILL">#REF!</definedName>
    <definedName name="T4FD1" localSheetId="16">#REF!</definedName>
    <definedName name="T4FD1" localSheetId="4">#REF!</definedName>
    <definedName name="T4FD1" localSheetId="5">#REF!</definedName>
    <definedName name="T4FD1" localSheetId="6">#REF!</definedName>
    <definedName name="T4FD1" localSheetId="7">#REF!</definedName>
    <definedName name="T4FD1" localSheetId="8">#REF!</definedName>
    <definedName name="T4FD1" localSheetId="9">#REF!</definedName>
    <definedName name="T4FD1" localSheetId="10">#REF!</definedName>
    <definedName name="T4FD1" localSheetId="11">#REF!</definedName>
    <definedName name="T4FD1" localSheetId="12">#REF!</definedName>
    <definedName name="T4FD1">#REF!</definedName>
    <definedName name="T4FD2" localSheetId="16">#REF!</definedName>
    <definedName name="T4FD2" localSheetId="4">#REF!</definedName>
    <definedName name="T4FD2" localSheetId="5">#REF!</definedName>
    <definedName name="T4FD2" localSheetId="6">#REF!</definedName>
    <definedName name="T4FD2" localSheetId="7">#REF!</definedName>
    <definedName name="T4FD2" localSheetId="8">#REF!</definedName>
    <definedName name="T4FD2" localSheetId="9">#REF!</definedName>
    <definedName name="T4FD2" localSheetId="10">#REF!</definedName>
    <definedName name="T4FD2" localSheetId="11">#REF!</definedName>
    <definedName name="T4FD2" localSheetId="12">#REF!</definedName>
    <definedName name="T4FD2">#REF!</definedName>
    <definedName name="T4FD3" localSheetId="16">#REF!</definedName>
    <definedName name="T4FD3" localSheetId="4">#REF!</definedName>
    <definedName name="T4FD3" localSheetId="5">#REF!</definedName>
    <definedName name="T4FD3" localSheetId="6">#REF!</definedName>
    <definedName name="T4FD3" localSheetId="7">#REF!</definedName>
    <definedName name="T4FD3" localSheetId="8">#REF!</definedName>
    <definedName name="T4FD3" localSheetId="9">#REF!</definedName>
    <definedName name="T4FD3" localSheetId="10">#REF!</definedName>
    <definedName name="T4FD3" localSheetId="11">#REF!</definedName>
    <definedName name="T4FD3" localSheetId="12">#REF!</definedName>
    <definedName name="T4FD3">#REF!</definedName>
    <definedName name="T4FT" localSheetId="16">#REF!</definedName>
    <definedName name="T4FT" localSheetId="4">#REF!</definedName>
    <definedName name="T4FT" localSheetId="5">#REF!</definedName>
    <definedName name="T4FT" localSheetId="6">#REF!</definedName>
    <definedName name="T4FT" localSheetId="7">#REF!</definedName>
    <definedName name="T4FT" localSheetId="8">#REF!</definedName>
    <definedName name="T4FT" localSheetId="9">#REF!</definedName>
    <definedName name="T4FT" localSheetId="10">#REF!</definedName>
    <definedName name="T4FT" localSheetId="11">#REF!</definedName>
    <definedName name="T4FT" localSheetId="12">#REF!</definedName>
    <definedName name="T4FT">#REF!</definedName>
    <definedName name="T4M_BASE" localSheetId="16">#REF!</definedName>
    <definedName name="T4M_BASE" localSheetId="4">#REF!</definedName>
    <definedName name="T4M_BASE" localSheetId="5">#REF!</definedName>
    <definedName name="T4M_BASE" localSheetId="6">#REF!</definedName>
    <definedName name="T4M_BASE" localSheetId="7">#REF!</definedName>
    <definedName name="T4M_BASE" localSheetId="8">#REF!</definedName>
    <definedName name="T4M_BASE" localSheetId="9">#REF!</definedName>
    <definedName name="T4M_BASE" localSheetId="10">#REF!</definedName>
    <definedName name="T4M_BASE" localSheetId="11">#REF!</definedName>
    <definedName name="T4M_BASE" localSheetId="12">#REF!</definedName>
    <definedName name="T4M_BASE">#REF!</definedName>
    <definedName name="T4M_FILL" localSheetId="16">#REF!</definedName>
    <definedName name="T4M_FILL" localSheetId="4">#REF!</definedName>
    <definedName name="T4M_FILL" localSheetId="5">#REF!</definedName>
    <definedName name="T4M_FILL" localSheetId="6">#REF!</definedName>
    <definedName name="T4M_FILL" localSheetId="7">#REF!</definedName>
    <definedName name="T4M_FILL" localSheetId="8">#REF!</definedName>
    <definedName name="T4M_FILL" localSheetId="9">#REF!</definedName>
    <definedName name="T4M_FILL" localSheetId="10">#REF!</definedName>
    <definedName name="T4M_FILL" localSheetId="11">#REF!</definedName>
    <definedName name="T4M_FILL" localSheetId="12">#REF!</definedName>
    <definedName name="T4M_FILL">#REF!</definedName>
    <definedName name="T4MD1" localSheetId="16">#REF!</definedName>
    <definedName name="T4MD1" localSheetId="4">#REF!</definedName>
    <definedName name="T4MD1" localSheetId="5">#REF!</definedName>
    <definedName name="T4MD1" localSheetId="6">#REF!</definedName>
    <definedName name="T4MD1" localSheetId="7">#REF!</definedName>
    <definedName name="T4MD1" localSheetId="8">#REF!</definedName>
    <definedName name="T4MD1" localSheetId="9">#REF!</definedName>
    <definedName name="T4MD1" localSheetId="10">#REF!</definedName>
    <definedName name="T4MD1" localSheetId="11">#REF!</definedName>
    <definedName name="T4MD1" localSheetId="12">#REF!</definedName>
    <definedName name="T4MD1">#REF!</definedName>
    <definedName name="T4MD2" localSheetId="16">#REF!</definedName>
    <definedName name="T4MD2" localSheetId="4">#REF!</definedName>
    <definedName name="T4MD2" localSheetId="5">#REF!</definedName>
    <definedName name="T4MD2" localSheetId="6">#REF!</definedName>
    <definedName name="T4MD2" localSheetId="7">#REF!</definedName>
    <definedName name="T4MD2" localSheetId="8">#REF!</definedName>
    <definedName name="T4MD2" localSheetId="9">#REF!</definedName>
    <definedName name="T4MD2" localSheetId="10">#REF!</definedName>
    <definedName name="T4MD2" localSheetId="11">#REF!</definedName>
    <definedName name="T4MD2" localSheetId="12">#REF!</definedName>
    <definedName name="T4MD2">#REF!</definedName>
    <definedName name="T4MD3" localSheetId="16">#REF!</definedName>
    <definedName name="T4MD3" localSheetId="4">#REF!</definedName>
    <definedName name="T4MD3" localSheetId="5">#REF!</definedName>
    <definedName name="T4MD3" localSheetId="6">#REF!</definedName>
    <definedName name="T4MD3" localSheetId="7">#REF!</definedName>
    <definedName name="T4MD3" localSheetId="8">#REF!</definedName>
    <definedName name="T4MD3" localSheetId="9">#REF!</definedName>
    <definedName name="T4MD3" localSheetId="10">#REF!</definedName>
    <definedName name="T4MD3" localSheetId="11">#REF!</definedName>
    <definedName name="T4MD3" localSheetId="12">#REF!</definedName>
    <definedName name="T4MD3">#REF!</definedName>
    <definedName name="T4MT" localSheetId="16">#REF!</definedName>
    <definedName name="T4MT" localSheetId="4">#REF!</definedName>
    <definedName name="T4MT" localSheetId="5">#REF!</definedName>
    <definedName name="T4MT" localSheetId="6">#REF!</definedName>
    <definedName name="T4MT" localSheetId="7">#REF!</definedName>
    <definedName name="T4MT" localSheetId="8">#REF!</definedName>
    <definedName name="T4MT" localSheetId="9">#REF!</definedName>
    <definedName name="T4MT" localSheetId="10">#REF!</definedName>
    <definedName name="T4MT" localSheetId="11">#REF!</definedName>
    <definedName name="T4MT" localSheetId="12">#REF!</definedName>
    <definedName name="T4MT">#REF!</definedName>
    <definedName name="T4T_BASE" localSheetId="16">#REF!</definedName>
    <definedName name="T4T_BASE" localSheetId="4">#REF!</definedName>
    <definedName name="T4T_BASE" localSheetId="5">#REF!</definedName>
    <definedName name="T4T_BASE" localSheetId="6">#REF!</definedName>
    <definedName name="T4T_BASE" localSheetId="7">#REF!</definedName>
    <definedName name="T4T_BASE" localSheetId="8">#REF!</definedName>
    <definedName name="T4T_BASE" localSheetId="9">#REF!</definedName>
    <definedName name="T4T_BASE" localSheetId="10">#REF!</definedName>
    <definedName name="T4T_BASE" localSheetId="11">#REF!</definedName>
    <definedName name="T4T_BASE" localSheetId="12">#REF!</definedName>
    <definedName name="T4T_BASE">#REF!</definedName>
    <definedName name="T4T_FILL" localSheetId="16">#REF!</definedName>
    <definedName name="T4T_FILL" localSheetId="4">#REF!</definedName>
    <definedName name="T4T_FILL" localSheetId="5">#REF!</definedName>
    <definedName name="T4T_FILL" localSheetId="6">#REF!</definedName>
    <definedName name="T4T_FILL" localSheetId="7">#REF!</definedName>
    <definedName name="T4T_FILL" localSheetId="8">#REF!</definedName>
    <definedName name="T4T_FILL" localSheetId="9">#REF!</definedName>
    <definedName name="T4T_FILL" localSheetId="10">#REF!</definedName>
    <definedName name="T4T_FILL" localSheetId="11">#REF!</definedName>
    <definedName name="T4T_FILL" localSheetId="12">#REF!</definedName>
    <definedName name="T4T_FILL">#REF!</definedName>
    <definedName name="T5BD1" localSheetId="16">#REF!</definedName>
    <definedName name="T5BD1" localSheetId="4">#REF!</definedName>
    <definedName name="T5BD1" localSheetId="5">#REF!</definedName>
    <definedName name="T5BD1" localSheetId="6">#REF!</definedName>
    <definedName name="T5BD1" localSheetId="7">#REF!</definedName>
    <definedName name="T5BD1" localSheetId="8">#REF!</definedName>
    <definedName name="T5BD1" localSheetId="9">#REF!</definedName>
    <definedName name="T5BD1" localSheetId="10">#REF!</definedName>
    <definedName name="T5BD1" localSheetId="11">#REF!</definedName>
    <definedName name="T5BD1" localSheetId="12">#REF!</definedName>
    <definedName name="T5BD1">#REF!</definedName>
    <definedName name="T5BD2" localSheetId="16">#REF!</definedName>
    <definedName name="T5BD2" localSheetId="4">#REF!</definedName>
    <definedName name="T5BD2" localSheetId="5">#REF!</definedName>
    <definedName name="T5BD2" localSheetId="6">#REF!</definedName>
    <definedName name="T5BD2" localSheetId="7">#REF!</definedName>
    <definedName name="T5BD2" localSheetId="8">#REF!</definedName>
    <definedName name="T5BD2" localSheetId="9">#REF!</definedName>
    <definedName name="T5BD2" localSheetId="10">#REF!</definedName>
    <definedName name="T5BD2" localSheetId="11">#REF!</definedName>
    <definedName name="T5BD2" localSheetId="12">#REF!</definedName>
    <definedName name="T5BD2">#REF!</definedName>
    <definedName name="T5BD3" localSheetId="16">#REF!</definedName>
    <definedName name="T5BD3" localSheetId="4">#REF!</definedName>
    <definedName name="T5BD3" localSheetId="5">#REF!</definedName>
    <definedName name="T5BD3" localSheetId="6">#REF!</definedName>
    <definedName name="T5BD3" localSheetId="7">#REF!</definedName>
    <definedName name="T5BD3" localSheetId="8">#REF!</definedName>
    <definedName name="T5BD3" localSheetId="9">#REF!</definedName>
    <definedName name="T5BD3" localSheetId="10">#REF!</definedName>
    <definedName name="T5BD3" localSheetId="11">#REF!</definedName>
    <definedName name="T5BD3" localSheetId="12">#REF!</definedName>
    <definedName name="T5BD3">#REF!</definedName>
    <definedName name="T5BT" localSheetId="16">#REF!</definedName>
    <definedName name="T5BT" localSheetId="4">#REF!</definedName>
    <definedName name="T5BT" localSheetId="5">#REF!</definedName>
    <definedName name="T5BT" localSheetId="6">#REF!</definedName>
    <definedName name="T5BT" localSheetId="7">#REF!</definedName>
    <definedName name="T5BT" localSheetId="8">#REF!</definedName>
    <definedName name="T5BT" localSheetId="9">#REF!</definedName>
    <definedName name="T5BT" localSheetId="10">#REF!</definedName>
    <definedName name="T5BT" localSheetId="11">#REF!</definedName>
    <definedName name="T5BT" localSheetId="12">#REF!</definedName>
    <definedName name="T5BT">#REF!</definedName>
    <definedName name="T5F_BASE" localSheetId="16">#REF!</definedName>
    <definedName name="T5F_BASE" localSheetId="4">#REF!</definedName>
    <definedName name="T5F_BASE" localSheetId="5">#REF!</definedName>
    <definedName name="T5F_BASE" localSheetId="6">#REF!</definedName>
    <definedName name="T5F_BASE" localSheetId="7">#REF!</definedName>
    <definedName name="T5F_BASE" localSheetId="8">#REF!</definedName>
    <definedName name="T5F_BASE" localSheetId="9">#REF!</definedName>
    <definedName name="T5F_BASE" localSheetId="10">#REF!</definedName>
    <definedName name="T5F_BASE" localSheetId="11">#REF!</definedName>
    <definedName name="T5F_BASE" localSheetId="12">#REF!</definedName>
    <definedName name="T5F_BASE">#REF!</definedName>
    <definedName name="T5F_FILL" localSheetId="16">#REF!</definedName>
    <definedName name="T5F_FILL" localSheetId="4">#REF!</definedName>
    <definedName name="T5F_FILL" localSheetId="5">#REF!</definedName>
    <definedName name="T5F_FILL" localSheetId="6">#REF!</definedName>
    <definedName name="T5F_FILL" localSheetId="7">#REF!</definedName>
    <definedName name="T5F_FILL" localSheetId="8">#REF!</definedName>
    <definedName name="T5F_FILL" localSheetId="9">#REF!</definedName>
    <definedName name="T5F_FILL" localSheetId="10">#REF!</definedName>
    <definedName name="T5F_FILL" localSheetId="11">#REF!</definedName>
    <definedName name="T5F_FILL" localSheetId="12">#REF!</definedName>
    <definedName name="T5F_FILL">#REF!</definedName>
    <definedName name="T5FD1" localSheetId="16">#REF!</definedName>
    <definedName name="T5FD1" localSheetId="4">#REF!</definedName>
    <definedName name="T5FD1" localSheetId="5">#REF!</definedName>
    <definedName name="T5FD1" localSheetId="6">#REF!</definedName>
    <definedName name="T5FD1" localSheetId="7">#REF!</definedName>
    <definedName name="T5FD1" localSheetId="8">#REF!</definedName>
    <definedName name="T5FD1" localSheetId="9">#REF!</definedName>
    <definedName name="T5FD1" localSheetId="10">#REF!</definedName>
    <definedName name="T5FD1" localSheetId="11">#REF!</definedName>
    <definedName name="T5FD1" localSheetId="12">#REF!</definedName>
    <definedName name="T5FD1">#REF!</definedName>
    <definedName name="T5FD2" localSheetId="16">#REF!</definedName>
    <definedName name="T5FD2" localSheetId="4">#REF!</definedName>
    <definedName name="T5FD2" localSheetId="5">#REF!</definedName>
    <definedName name="T5FD2" localSheetId="6">#REF!</definedName>
    <definedName name="T5FD2" localSheetId="7">#REF!</definedName>
    <definedName name="T5FD2" localSheetId="8">#REF!</definedName>
    <definedName name="T5FD2" localSheetId="9">#REF!</definedName>
    <definedName name="T5FD2" localSheetId="10">#REF!</definedName>
    <definedName name="T5FD2" localSheetId="11">#REF!</definedName>
    <definedName name="T5FD2" localSheetId="12">#REF!</definedName>
    <definedName name="T5FD2">#REF!</definedName>
    <definedName name="T5FD3" localSheetId="16">#REF!</definedName>
    <definedName name="T5FD3" localSheetId="4">#REF!</definedName>
    <definedName name="T5FD3" localSheetId="5">#REF!</definedName>
    <definedName name="T5FD3" localSheetId="6">#REF!</definedName>
    <definedName name="T5FD3" localSheetId="7">#REF!</definedName>
    <definedName name="T5FD3" localSheetId="8">#REF!</definedName>
    <definedName name="T5FD3" localSheetId="9">#REF!</definedName>
    <definedName name="T5FD3" localSheetId="10">#REF!</definedName>
    <definedName name="T5FD3" localSheetId="11">#REF!</definedName>
    <definedName name="T5FD3" localSheetId="12">#REF!</definedName>
    <definedName name="T5FD3">#REF!</definedName>
    <definedName name="T5FT" localSheetId="16">#REF!</definedName>
    <definedName name="T5FT" localSheetId="4">#REF!</definedName>
    <definedName name="T5FT" localSheetId="5">#REF!</definedName>
    <definedName name="T5FT" localSheetId="6">#REF!</definedName>
    <definedName name="T5FT" localSheetId="7">#REF!</definedName>
    <definedName name="T5FT" localSheetId="8">#REF!</definedName>
    <definedName name="T5FT" localSheetId="9">#REF!</definedName>
    <definedName name="T5FT" localSheetId="10">#REF!</definedName>
    <definedName name="T5FT" localSheetId="11">#REF!</definedName>
    <definedName name="T5FT" localSheetId="12">#REF!</definedName>
    <definedName name="T5FT">#REF!</definedName>
    <definedName name="T5M_BASE" localSheetId="16">#REF!</definedName>
    <definedName name="T5M_BASE" localSheetId="4">#REF!</definedName>
    <definedName name="T5M_BASE" localSheetId="5">#REF!</definedName>
    <definedName name="T5M_BASE" localSheetId="6">#REF!</definedName>
    <definedName name="T5M_BASE" localSheetId="7">#REF!</definedName>
    <definedName name="T5M_BASE" localSheetId="8">#REF!</definedName>
    <definedName name="T5M_BASE" localSheetId="9">#REF!</definedName>
    <definedName name="T5M_BASE" localSheetId="10">#REF!</definedName>
    <definedName name="T5M_BASE" localSheetId="11">#REF!</definedName>
    <definedName name="T5M_BASE" localSheetId="12">#REF!</definedName>
    <definedName name="T5M_BASE">#REF!</definedName>
    <definedName name="T5M_FILL" localSheetId="16">#REF!</definedName>
    <definedName name="T5M_FILL" localSheetId="4">#REF!</definedName>
    <definedName name="T5M_FILL" localSheetId="5">#REF!</definedName>
    <definedName name="T5M_FILL" localSheetId="6">#REF!</definedName>
    <definedName name="T5M_FILL" localSheetId="7">#REF!</definedName>
    <definedName name="T5M_FILL" localSheetId="8">#REF!</definedName>
    <definedName name="T5M_FILL" localSheetId="9">#REF!</definedName>
    <definedName name="T5M_FILL" localSheetId="10">#REF!</definedName>
    <definedName name="T5M_FILL" localSheetId="11">#REF!</definedName>
    <definedName name="T5M_FILL" localSheetId="12">#REF!</definedName>
    <definedName name="T5M_FILL">#REF!</definedName>
    <definedName name="T5MD1" localSheetId="16">#REF!</definedName>
    <definedName name="T5MD1" localSheetId="4">#REF!</definedName>
    <definedName name="T5MD1" localSheetId="5">#REF!</definedName>
    <definedName name="T5MD1" localSheetId="6">#REF!</definedName>
    <definedName name="T5MD1" localSheetId="7">#REF!</definedName>
    <definedName name="T5MD1" localSheetId="8">#REF!</definedName>
    <definedName name="T5MD1" localSheetId="9">#REF!</definedName>
    <definedName name="T5MD1" localSheetId="10">#REF!</definedName>
    <definedName name="T5MD1" localSheetId="11">#REF!</definedName>
    <definedName name="T5MD1" localSheetId="12">#REF!</definedName>
    <definedName name="T5MD1">#REF!</definedName>
    <definedName name="T5MD2" localSheetId="16">#REF!</definedName>
    <definedName name="T5MD2" localSheetId="4">#REF!</definedName>
    <definedName name="T5MD2" localSheetId="5">#REF!</definedName>
    <definedName name="T5MD2" localSheetId="6">#REF!</definedName>
    <definedName name="T5MD2" localSheetId="7">#REF!</definedName>
    <definedName name="T5MD2" localSheetId="8">#REF!</definedName>
    <definedName name="T5MD2" localSheetId="9">#REF!</definedName>
    <definedName name="T5MD2" localSheetId="10">#REF!</definedName>
    <definedName name="T5MD2" localSheetId="11">#REF!</definedName>
    <definedName name="T5MD2" localSheetId="12">#REF!</definedName>
    <definedName name="T5MD2">#REF!</definedName>
    <definedName name="T5MD3" localSheetId="16">#REF!</definedName>
    <definedName name="T5MD3" localSheetId="4">#REF!</definedName>
    <definedName name="T5MD3" localSheetId="5">#REF!</definedName>
    <definedName name="T5MD3" localSheetId="6">#REF!</definedName>
    <definedName name="T5MD3" localSheetId="7">#REF!</definedName>
    <definedName name="T5MD3" localSheetId="8">#REF!</definedName>
    <definedName name="T5MD3" localSheetId="9">#REF!</definedName>
    <definedName name="T5MD3" localSheetId="10">#REF!</definedName>
    <definedName name="T5MD3" localSheetId="11">#REF!</definedName>
    <definedName name="T5MD3" localSheetId="12">#REF!</definedName>
    <definedName name="T5MD3">#REF!</definedName>
    <definedName name="T5MT" localSheetId="16">#REF!</definedName>
    <definedName name="T5MT" localSheetId="4">#REF!</definedName>
    <definedName name="T5MT" localSheetId="5">#REF!</definedName>
    <definedName name="T5MT" localSheetId="6">#REF!</definedName>
    <definedName name="T5MT" localSheetId="7">#REF!</definedName>
    <definedName name="T5MT" localSheetId="8">#REF!</definedName>
    <definedName name="T5MT" localSheetId="9">#REF!</definedName>
    <definedName name="T5MT" localSheetId="10">#REF!</definedName>
    <definedName name="T5MT" localSheetId="11">#REF!</definedName>
    <definedName name="T5MT" localSheetId="12">#REF!</definedName>
    <definedName name="T5MT">#REF!</definedName>
    <definedName name="T5T_BASE" localSheetId="16">#REF!</definedName>
    <definedName name="T5T_BASE" localSheetId="4">#REF!</definedName>
    <definedName name="T5T_BASE" localSheetId="5">#REF!</definedName>
    <definedName name="T5T_BASE" localSheetId="6">#REF!</definedName>
    <definedName name="T5T_BASE" localSheetId="7">#REF!</definedName>
    <definedName name="T5T_BASE" localSheetId="8">#REF!</definedName>
    <definedName name="T5T_BASE" localSheetId="9">#REF!</definedName>
    <definedName name="T5T_BASE" localSheetId="10">#REF!</definedName>
    <definedName name="T5T_BASE" localSheetId="11">#REF!</definedName>
    <definedName name="T5T_BASE" localSheetId="12">#REF!</definedName>
    <definedName name="T5T_BASE">#REF!</definedName>
    <definedName name="T5T_FILL" localSheetId="16">#REF!</definedName>
    <definedName name="T5T_FILL" localSheetId="4">#REF!</definedName>
    <definedName name="T5T_FILL" localSheetId="5">#REF!</definedName>
    <definedName name="T5T_FILL" localSheetId="6">#REF!</definedName>
    <definedName name="T5T_FILL" localSheetId="7">#REF!</definedName>
    <definedName name="T5T_FILL" localSheetId="8">#REF!</definedName>
    <definedName name="T5T_FILL" localSheetId="9">#REF!</definedName>
    <definedName name="T5T_FILL" localSheetId="10">#REF!</definedName>
    <definedName name="T5T_FILL" localSheetId="11">#REF!</definedName>
    <definedName name="T5T_FILL" localSheetId="12">#REF!</definedName>
    <definedName name="T5T_FILL">#REF!</definedName>
    <definedName name="Table_A2__Achievements_at_Key_Stage_2_Mathematics_Level_4_and_above_by_ethnicity__free_school_meals_and_gender" localSheetId="5">#REF!</definedName>
    <definedName name="Table_A2__Achievements_at_Key_Stage_2_Mathematics_Level_4_and_above_by_ethnicity__free_school_meals_and_gender">#REF!</definedName>
    <definedName name="Table_A3">'[8]Table 6'!$A$1</definedName>
    <definedName name="Table_A3__Achievements_at_Key_Stage_2_Science_Level_4_and_above_by_ethnicity__free_school_meals_and_gender" localSheetId="5">#REF!</definedName>
    <definedName name="Table_A3__Achievements_at_Key_Stage_2_Science_Level_4_and_above_by_ethnicity__free_school_meals_and_gender">#REF!</definedName>
    <definedName name="Table1_ALLSEN_2010" localSheetId="5">#REF!</definedName>
    <definedName name="Table1_ALLSEN_2010">#REF!</definedName>
    <definedName name="Table21_2015" localSheetId="5">#REF!</definedName>
    <definedName name="Table21_2015">#REF!</definedName>
    <definedName name="Table22_2015" localSheetId="5">#REF!</definedName>
    <definedName name="Table22_2015">#REF!</definedName>
    <definedName name="Table23_2015" localSheetId="5">#REF!</definedName>
    <definedName name="Table23_2015">#REF!</definedName>
    <definedName name="Table24_2014" localSheetId="5">#REF!</definedName>
    <definedName name="Table24_2014">#REF!</definedName>
    <definedName name="Table24_2015" localSheetId="5">#REF!</definedName>
    <definedName name="Table24_2015">#REF!</definedName>
    <definedName name="Table2a_2011" localSheetId="5">#REF!</definedName>
    <definedName name="Table2a_2011">#REF!</definedName>
    <definedName name="Table2b_2011" localSheetId="5">#REF!</definedName>
    <definedName name="Table2b_2011">#REF!</definedName>
    <definedName name="Table2c_2011" localSheetId="5">#REF!</definedName>
    <definedName name="Table2c_2011">#REF!</definedName>
    <definedName name="Table3_2011" localSheetId="5">#REF!</definedName>
    <definedName name="Table3_2011">#REF!</definedName>
    <definedName name="Table3a_2011" localSheetId="5">#REF!</definedName>
    <definedName name="Table3a_2011">#REF!</definedName>
    <definedName name="Table3a_2012" localSheetId="5">#REF!</definedName>
    <definedName name="Table3a_2012">#REF!</definedName>
    <definedName name="Table3a_2015" localSheetId="5">#REF!</definedName>
    <definedName name="Table3a_2015">#REF!</definedName>
    <definedName name="Table4_2011" localSheetId="5">#REF!</definedName>
    <definedName name="Table4_2011">#REF!</definedName>
    <definedName name="Table4b_2012" localSheetId="5">#REF!</definedName>
    <definedName name="Table4b_2012">#REF!</definedName>
    <definedName name="Table5_ETH_2011" localSheetId="5">#REF!</definedName>
    <definedName name="Table5_ETH_2011">#REF!</definedName>
    <definedName name="Table5_FSM_2011" localSheetId="5">#REF!</definedName>
    <definedName name="Table5_FSM_2011">#REF!</definedName>
    <definedName name="Table5_FSM2_2011" localSheetId="5">#REF!</definedName>
    <definedName name="Table5_FSM2_2011">#REF!</definedName>
    <definedName name="Table5_PRIMARY_2011" localSheetId="5">#REF!</definedName>
    <definedName name="Table5_PRIMARY_2011">#REF!</definedName>
    <definedName name="Table5_SEN_2011" localSheetId="5">#REF!</definedName>
    <definedName name="Table5_SEN_2011">#REF!</definedName>
    <definedName name="Table5a_2012" localSheetId="5">#REF!</definedName>
    <definedName name="Table5a_2012">#REF!</definedName>
    <definedName name="TableC_2011" localSheetId="4">#REF!</definedName>
    <definedName name="TableC_2011" localSheetId="5">#REF!</definedName>
    <definedName name="TableC_2011" localSheetId="6">#REF!</definedName>
    <definedName name="TableC_2011" localSheetId="7">#REF!</definedName>
    <definedName name="TableC_2011" localSheetId="8">#REF!</definedName>
    <definedName name="TableC_2011" localSheetId="9">#REF!</definedName>
    <definedName name="TableC_2011" localSheetId="10">#REF!</definedName>
    <definedName name="TableC_2011" localSheetId="11">#REF!</definedName>
    <definedName name="TableC_2011" localSheetId="12">#REF!</definedName>
    <definedName name="TableC_2011">#REF!</definedName>
    <definedName name="TableC_2012" localSheetId="4">#REF!</definedName>
    <definedName name="TableC_2012" localSheetId="5">#REF!</definedName>
    <definedName name="TableC_2012" localSheetId="6">#REF!</definedName>
    <definedName name="TableC_2012" localSheetId="7">#REF!</definedName>
    <definedName name="TableC_2012" localSheetId="8">#REF!</definedName>
    <definedName name="TableC_2012" localSheetId="9">#REF!</definedName>
    <definedName name="TableC_2012" localSheetId="10">#REF!</definedName>
    <definedName name="TableC_2012" localSheetId="11">#REF!</definedName>
    <definedName name="TableC_2012" localSheetId="12">#REF!</definedName>
    <definedName name="TableC_2012">#REF!</definedName>
    <definedName name="TableC_2013" localSheetId="4">#REF!</definedName>
    <definedName name="TableC_2013" localSheetId="5">#REF!</definedName>
    <definedName name="TableC_2013" localSheetId="6">#REF!</definedName>
    <definedName name="TableC_2013" localSheetId="7">#REF!</definedName>
    <definedName name="TableC_2013" localSheetId="8">#REF!</definedName>
    <definedName name="TableC_2013" localSheetId="9">#REF!</definedName>
    <definedName name="TableC_2013" localSheetId="10">#REF!</definedName>
    <definedName name="TableC_2013" localSheetId="11">#REF!</definedName>
    <definedName name="TableC_2013" localSheetId="12">#REF!</definedName>
    <definedName name="TableC_2013">#REF!</definedName>
    <definedName name="TableC_2014" localSheetId="4">#REF!</definedName>
    <definedName name="TableC_2014" localSheetId="5">#REF!</definedName>
    <definedName name="TableC_2014" localSheetId="6">#REF!</definedName>
    <definedName name="TableC_2014" localSheetId="7">#REF!</definedName>
    <definedName name="TableC_2014" localSheetId="8">#REF!</definedName>
    <definedName name="TableC_2014" localSheetId="9">#REF!</definedName>
    <definedName name="TableC_2014" localSheetId="10">#REF!</definedName>
    <definedName name="TableC_2014" localSheetId="11">#REF!</definedName>
    <definedName name="TableC_2014" localSheetId="12">#REF!</definedName>
    <definedName name="TableC_2014">#REF!</definedName>
    <definedName name="TableC_2015" localSheetId="4">#REF!</definedName>
    <definedName name="TableC_2015" localSheetId="5">#REF!</definedName>
    <definedName name="TableC_2015" localSheetId="6">#REF!</definedName>
    <definedName name="TableC_2015" localSheetId="7">#REF!</definedName>
    <definedName name="TableC_2015" localSheetId="8">#REF!</definedName>
    <definedName name="TableC_2015" localSheetId="9">#REF!</definedName>
    <definedName name="TableC_2015" localSheetId="10">#REF!</definedName>
    <definedName name="TableC_2015" localSheetId="11">#REF!</definedName>
    <definedName name="TableC_2015" localSheetId="12">#REF!</definedName>
    <definedName name="TableC_2015">#REF!</definedName>
    <definedName name="y1972y" localSheetId="16">#REF!</definedName>
    <definedName name="y1972y" localSheetId="4">#REF!</definedName>
    <definedName name="y1972y" localSheetId="5">#REF!</definedName>
    <definedName name="y1972y" localSheetId="6">#REF!</definedName>
    <definedName name="y1972y" localSheetId="7">#REF!</definedName>
    <definedName name="y1972y" localSheetId="8">#REF!</definedName>
    <definedName name="y1972y" localSheetId="9">#REF!</definedName>
    <definedName name="y1972y" localSheetId="10">#REF!</definedName>
    <definedName name="y1972y" localSheetId="11">#REF!</definedName>
    <definedName name="y1972y" localSheetId="12">#REF!</definedName>
    <definedName name="y1972y">#REF!</definedName>
    <definedName name="y1973y" localSheetId="16">#REF!</definedName>
    <definedName name="y1973y" localSheetId="4">#REF!</definedName>
    <definedName name="y1973y" localSheetId="5">#REF!</definedName>
    <definedName name="y1973y" localSheetId="6">#REF!</definedName>
    <definedName name="y1973y" localSheetId="7">#REF!</definedName>
    <definedName name="y1973y" localSheetId="8">#REF!</definedName>
    <definedName name="y1973y" localSheetId="9">#REF!</definedName>
    <definedName name="y1973y" localSheetId="10">#REF!</definedName>
    <definedName name="y1973y" localSheetId="11">#REF!</definedName>
    <definedName name="y1973y" localSheetId="12">#REF!</definedName>
    <definedName name="y1973y">#REF!</definedName>
    <definedName name="y1974y" localSheetId="16">#REF!</definedName>
    <definedName name="y1974y" localSheetId="4">#REF!</definedName>
    <definedName name="y1974y" localSheetId="5">#REF!</definedName>
    <definedName name="y1974y" localSheetId="6">#REF!</definedName>
    <definedName name="y1974y" localSheetId="7">#REF!</definedName>
    <definedName name="y1974y" localSheetId="8">#REF!</definedName>
    <definedName name="y1974y" localSheetId="9">#REF!</definedName>
    <definedName name="y1974y" localSheetId="10">#REF!</definedName>
    <definedName name="y1974y" localSheetId="11">#REF!</definedName>
    <definedName name="y1974y" localSheetId="12">#REF!</definedName>
    <definedName name="y1974y">#REF!</definedName>
    <definedName name="y1975y" localSheetId="16">#REF!</definedName>
    <definedName name="y1975y" localSheetId="4">#REF!</definedName>
    <definedName name="y1975y" localSheetId="5">#REF!</definedName>
    <definedName name="y1975y" localSheetId="6">#REF!</definedName>
    <definedName name="y1975y" localSheetId="7">#REF!</definedName>
    <definedName name="y1975y" localSheetId="8">#REF!</definedName>
    <definedName name="y1975y" localSheetId="9">#REF!</definedName>
    <definedName name="y1975y" localSheetId="10">#REF!</definedName>
    <definedName name="y1975y" localSheetId="11">#REF!</definedName>
    <definedName name="y1975y" localSheetId="12">#REF!</definedName>
    <definedName name="y1975y">#REF!</definedName>
    <definedName name="y1976y" localSheetId="16">#REF!</definedName>
    <definedName name="y1976y" localSheetId="4">#REF!</definedName>
    <definedName name="y1976y" localSheetId="5">#REF!</definedName>
    <definedName name="y1976y" localSheetId="6">#REF!</definedName>
    <definedName name="y1976y" localSheetId="7">#REF!</definedName>
    <definedName name="y1976y" localSheetId="8">#REF!</definedName>
    <definedName name="y1976y" localSheetId="9">#REF!</definedName>
    <definedName name="y1976y" localSheetId="10">#REF!</definedName>
    <definedName name="y1976y" localSheetId="11">#REF!</definedName>
    <definedName name="y1976y" localSheetId="12">#REF!</definedName>
    <definedName name="y1976y">#REF!</definedName>
    <definedName name="y1977y" localSheetId="16">#REF!</definedName>
    <definedName name="y1977y" localSheetId="4">#REF!</definedName>
    <definedName name="y1977y" localSheetId="5">#REF!</definedName>
    <definedName name="y1977y" localSheetId="6">#REF!</definedName>
    <definedName name="y1977y" localSheetId="7">#REF!</definedName>
    <definedName name="y1977y" localSheetId="8">#REF!</definedName>
    <definedName name="y1977y" localSheetId="9">#REF!</definedName>
    <definedName name="y1977y" localSheetId="10">#REF!</definedName>
    <definedName name="y1977y" localSheetId="11">#REF!</definedName>
    <definedName name="y1977y" localSheetId="12">#REF!</definedName>
    <definedName name="y1977y">#REF!</definedName>
    <definedName name="y1978y" localSheetId="16">#REF!</definedName>
    <definedName name="y1978y" localSheetId="4">#REF!</definedName>
    <definedName name="y1978y" localSheetId="5">#REF!</definedName>
    <definedName name="y1978y" localSheetId="6">#REF!</definedName>
    <definedName name="y1978y" localSheetId="7">#REF!</definedName>
    <definedName name="y1978y" localSheetId="8">#REF!</definedName>
    <definedName name="y1978y" localSheetId="9">#REF!</definedName>
    <definedName name="y1978y" localSheetId="10">#REF!</definedName>
    <definedName name="y1978y" localSheetId="11">#REF!</definedName>
    <definedName name="y1978y" localSheetId="12">#REF!</definedName>
    <definedName name="y1978y">#REF!</definedName>
    <definedName name="y1979y" localSheetId="16">#REF!</definedName>
    <definedName name="y1979y" localSheetId="4">#REF!</definedName>
    <definedName name="y1979y" localSheetId="5">#REF!</definedName>
    <definedName name="y1979y" localSheetId="6">#REF!</definedName>
    <definedName name="y1979y" localSheetId="7">#REF!</definedName>
    <definedName name="y1979y" localSheetId="8">#REF!</definedName>
    <definedName name="y1979y" localSheetId="9">#REF!</definedName>
    <definedName name="y1979y" localSheetId="10">#REF!</definedName>
    <definedName name="y1979y" localSheetId="11">#REF!</definedName>
    <definedName name="y1979y" localSheetId="12">#REF!</definedName>
    <definedName name="y1979y">#REF!</definedName>
    <definedName name="y1980y" localSheetId="16">#REF!</definedName>
    <definedName name="y1980y" localSheetId="4">#REF!</definedName>
    <definedName name="y1980y" localSheetId="5">#REF!</definedName>
    <definedName name="y1980y" localSheetId="6">#REF!</definedName>
    <definedName name="y1980y" localSheetId="7">#REF!</definedName>
    <definedName name="y1980y" localSheetId="8">#REF!</definedName>
    <definedName name="y1980y" localSheetId="9">#REF!</definedName>
    <definedName name="y1980y" localSheetId="10">#REF!</definedName>
    <definedName name="y1980y" localSheetId="11">#REF!</definedName>
    <definedName name="y1980y" localSheetId="12">#REF!</definedName>
    <definedName name="y1980y">#REF!</definedName>
    <definedName name="y1981y" localSheetId="16">#REF!</definedName>
    <definedName name="y1981y" localSheetId="4">#REF!</definedName>
    <definedName name="y1981y" localSheetId="5">#REF!</definedName>
    <definedName name="y1981y" localSheetId="6">#REF!</definedName>
    <definedName name="y1981y" localSheetId="7">#REF!</definedName>
    <definedName name="y1981y" localSheetId="8">#REF!</definedName>
    <definedName name="y1981y" localSheetId="9">#REF!</definedName>
    <definedName name="y1981y" localSheetId="10">#REF!</definedName>
    <definedName name="y1981y" localSheetId="11">#REF!</definedName>
    <definedName name="y1981y" localSheetId="12">#REF!</definedName>
    <definedName name="y1981y">#REF!</definedName>
    <definedName name="y1982y" localSheetId="16">#REF!</definedName>
    <definedName name="y1982y" localSheetId="4">#REF!</definedName>
    <definedName name="y1982y" localSheetId="5">#REF!</definedName>
    <definedName name="y1982y" localSheetId="6">#REF!</definedName>
    <definedName name="y1982y" localSheetId="7">#REF!</definedName>
    <definedName name="y1982y" localSheetId="8">#REF!</definedName>
    <definedName name="y1982y" localSheetId="9">#REF!</definedName>
    <definedName name="y1982y" localSheetId="10">#REF!</definedName>
    <definedName name="y1982y" localSheetId="11">#REF!</definedName>
    <definedName name="y1982y" localSheetId="12">#REF!</definedName>
    <definedName name="y1982y">#REF!</definedName>
    <definedName name="y1983y" localSheetId="16">#REF!</definedName>
    <definedName name="y1983y" localSheetId="4">#REF!</definedName>
    <definedName name="y1983y" localSheetId="5">#REF!</definedName>
    <definedName name="y1983y" localSheetId="6">#REF!</definedName>
    <definedName name="y1983y" localSheetId="7">#REF!</definedName>
    <definedName name="y1983y" localSheetId="8">#REF!</definedName>
    <definedName name="y1983y" localSheetId="9">#REF!</definedName>
    <definedName name="y1983y" localSheetId="10">#REF!</definedName>
    <definedName name="y1983y" localSheetId="11">#REF!</definedName>
    <definedName name="y1983y" localSheetId="12">#REF!</definedName>
    <definedName name="y1983y">#REF!</definedName>
    <definedName name="y1984y" localSheetId="16">#REF!</definedName>
    <definedName name="y1984y" localSheetId="4">#REF!</definedName>
    <definedName name="y1984y" localSheetId="5">#REF!</definedName>
    <definedName name="y1984y" localSheetId="6">#REF!</definedName>
    <definedName name="y1984y" localSheetId="7">#REF!</definedName>
    <definedName name="y1984y" localSheetId="8">#REF!</definedName>
    <definedName name="y1984y" localSheetId="9">#REF!</definedName>
    <definedName name="y1984y" localSheetId="10">#REF!</definedName>
    <definedName name="y1984y" localSheetId="11">#REF!</definedName>
    <definedName name="y1984y" localSheetId="12">#REF!</definedName>
    <definedName name="y1984y">#REF!</definedName>
    <definedName name="y1985y" localSheetId="16">#REF!</definedName>
    <definedName name="y1985y" localSheetId="4">#REF!</definedName>
    <definedName name="y1985y" localSheetId="5">#REF!</definedName>
    <definedName name="y1985y" localSheetId="6">#REF!</definedName>
    <definedName name="y1985y" localSheetId="7">#REF!</definedName>
    <definedName name="y1985y" localSheetId="8">#REF!</definedName>
    <definedName name="y1985y" localSheetId="9">#REF!</definedName>
    <definedName name="y1985y" localSheetId="10">#REF!</definedName>
    <definedName name="y1985y" localSheetId="11">#REF!</definedName>
    <definedName name="y1985y" localSheetId="12">#REF!</definedName>
    <definedName name="y1985y">#REF!</definedName>
    <definedName name="y1986y" localSheetId="16">#REF!</definedName>
    <definedName name="y1986y" localSheetId="4">#REF!</definedName>
    <definedName name="y1986y" localSheetId="5">#REF!</definedName>
    <definedName name="y1986y" localSheetId="6">#REF!</definedName>
    <definedName name="y1986y" localSheetId="7">#REF!</definedName>
    <definedName name="y1986y" localSheetId="8">#REF!</definedName>
    <definedName name="y1986y" localSheetId="9">#REF!</definedName>
    <definedName name="y1986y" localSheetId="10">#REF!</definedName>
    <definedName name="y1986y" localSheetId="11">#REF!</definedName>
    <definedName name="y1986y" localSheetId="12">#REF!</definedName>
    <definedName name="y1986y">#REF!</definedName>
    <definedName name="y1987y" localSheetId="16">#REF!</definedName>
    <definedName name="y1987y" localSheetId="4">#REF!</definedName>
    <definedName name="y1987y" localSheetId="5">#REF!</definedName>
    <definedName name="y1987y" localSheetId="6">#REF!</definedName>
    <definedName name="y1987y" localSheetId="7">#REF!</definedName>
    <definedName name="y1987y" localSheetId="8">#REF!</definedName>
    <definedName name="y1987y" localSheetId="9">#REF!</definedName>
    <definedName name="y1987y" localSheetId="10">#REF!</definedName>
    <definedName name="y1987y" localSheetId="11">#REF!</definedName>
    <definedName name="y1987y" localSheetId="12">#REF!</definedName>
    <definedName name="y1987y">#REF!</definedName>
    <definedName name="y1988y" localSheetId="16">#REF!</definedName>
    <definedName name="y1988y" localSheetId="4">#REF!</definedName>
    <definedName name="y1988y" localSheetId="5">#REF!</definedName>
    <definedName name="y1988y" localSheetId="6">#REF!</definedName>
    <definedName name="y1988y" localSheetId="7">#REF!</definedName>
    <definedName name="y1988y" localSheetId="8">#REF!</definedName>
    <definedName name="y1988y" localSheetId="9">#REF!</definedName>
    <definedName name="y1988y" localSheetId="10">#REF!</definedName>
    <definedName name="y1988y" localSheetId="11">#REF!</definedName>
    <definedName name="y1988y" localSheetId="12">#REF!</definedName>
    <definedName name="y1988y">#REF!</definedName>
    <definedName name="y1989y" localSheetId="16">#REF!</definedName>
    <definedName name="y1989y" localSheetId="4">#REF!</definedName>
    <definedName name="y1989y" localSheetId="5">#REF!</definedName>
    <definedName name="y1989y" localSheetId="6">#REF!</definedName>
    <definedName name="y1989y" localSheetId="7">#REF!</definedName>
    <definedName name="y1989y" localSheetId="8">#REF!</definedName>
    <definedName name="y1989y" localSheetId="9">#REF!</definedName>
    <definedName name="y1989y" localSheetId="10">#REF!</definedName>
    <definedName name="y1989y" localSheetId="11">#REF!</definedName>
    <definedName name="y1989y" localSheetId="12">#REF!</definedName>
    <definedName name="y1989y">#REF!</definedName>
    <definedName name="y1990y" localSheetId="16">#REF!</definedName>
    <definedName name="y1990y" localSheetId="4">#REF!</definedName>
    <definedName name="y1990y" localSheetId="5">#REF!</definedName>
    <definedName name="y1990y" localSheetId="6">#REF!</definedName>
    <definedName name="y1990y" localSheetId="7">#REF!</definedName>
    <definedName name="y1990y" localSheetId="8">#REF!</definedName>
    <definedName name="y1990y" localSheetId="9">#REF!</definedName>
    <definedName name="y1990y" localSheetId="10">#REF!</definedName>
    <definedName name="y1990y" localSheetId="11">#REF!</definedName>
    <definedName name="y1990y" localSheetId="12">#REF!</definedName>
    <definedName name="y1990y">#REF!</definedName>
    <definedName name="y1991y" localSheetId="16">#REF!</definedName>
    <definedName name="y1991y" localSheetId="4">#REF!</definedName>
    <definedName name="y1991y" localSheetId="5">#REF!</definedName>
    <definedName name="y1991y" localSheetId="6">#REF!</definedName>
    <definedName name="y1991y" localSheetId="7">#REF!</definedName>
    <definedName name="y1991y" localSheetId="8">#REF!</definedName>
    <definedName name="y1991y" localSheetId="9">#REF!</definedName>
    <definedName name="y1991y" localSheetId="10">#REF!</definedName>
    <definedName name="y1991y" localSheetId="11">#REF!</definedName>
    <definedName name="y1991y" localSheetId="12">#REF!</definedName>
    <definedName name="y1991y">#REF!</definedName>
    <definedName name="y1992y" localSheetId="16">#REF!</definedName>
    <definedName name="y1992y" localSheetId="4">#REF!</definedName>
    <definedName name="y1992y" localSheetId="5">#REF!</definedName>
    <definedName name="y1992y" localSheetId="6">#REF!</definedName>
    <definedName name="y1992y" localSheetId="7">#REF!</definedName>
    <definedName name="y1992y" localSheetId="8">#REF!</definedName>
    <definedName name="y1992y" localSheetId="9">#REF!</definedName>
    <definedName name="y1992y" localSheetId="10">#REF!</definedName>
    <definedName name="y1992y" localSheetId="11">#REF!</definedName>
    <definedName name="y1992y" localSheetId="12">#REF!</definedName>
    <definedName name="y1992y">#REF!</definedName>
    <definedName name="y1993y" localSheetId="16">#REF!</definedName>
    <definedName name="y1993y" localSheetId="4">#REF!</definedName>
    <definedName name="y1993y" localSheetId="5">#REF!</definedName>
    <definedName name="y1993y" localSheetId="6">#REF!</definedName>
    <definedName name="y1993y" localSheetId="7">#REF!</definedName>
    <definedName name="y1993y" localSheetId="8">#REF!</definedName>
    <definedName name="y1993y" localSheetId="9">#REF!</definedName>
    <definedName name="y1993y" localSheetId="10">#REF!</definedName>
    <definedName name="y1993y" localSheetId="11">#REF!</definedName>
    <definedName name="y1993y" localSheetId="12">#REF!</definedName>
    <definedName name="y1993y">#REF!</definedName>
    <definedName name="y1994y" localSheetId="16">#REF!</definedName>
    <definedName name="y1994y" localSheetId="4">#REF!</definedName>
    <definedName name="y1994y" localSheetId="5">#REF!</definedName>
    <definedName name="y1994y" localSheetId="6">#REF!</definedName>
    <definedName name="y1994y" localSheetId="7">#REF!</definedName>
    <definedName name="y1994y" localSheetId="8">#REF!</definedName>
    <definedName name="y1994y" localSheetId="9">#REF!</definedName>
    <definedName name="y1994y" localSheetId="10">#REF!</definedName>
    <definedName name="y1994y" localSheetId="11">#REF!</definedName>
    <definedName name="y1994y" localSheetId="12">#REF!</definedName>
    <definedName name="y1994y">#REF!</definedName>
    <definedName name="y1995y" localSheetId="16">#REF!</definedName>
    <definedName name="y1995y" localSheetId="4">#REF!</definedName>
    <definedName name="y1995y" localSheetId="5">#REF!</definedName>
    <definedName name="y1995y" localSheetId="6">#REF!</definedName>
    <definedName name="y1995y" localSheetId="7">#REF!</definedName>
    <definedName name="y1995y" localSheetId="8">#REF!</definedName>
    <definedName name="y1995y" localSheetId="9">#REF!</definedName>
    <definedName name="y1995y" localSheetId="10">#REF!</definedName>
    <definedName name="y1995y" localSheetId="11">#REF!</definedName>
    <definedName name="y1995y" localSheetId="12">#REF!</definedName>
    <definedName name="y1995y">#REF!</definedName>
    <definedName name="y1996y" localSheetId="16">#REF!</definedName>
    <definedName name="y1996y" localSheetId="4">#REF!</definedName>
    <definedName name="y1996y" localSheetId="5">#REF!</definedName>
    <definedName name="y1996y" localSheetId="6">#REF!</definedName>
    <definedName name="y1996y" localSheetId="7">#REF!</definedName>
    <definedName name="y1996y" localSheetId="8">#REF!</definedName>
    <definedName name="y1996y" localSheetId="9">#REF!</definedName>
    <definedName name="y1996y" localSheetId="10">#REF!</definedName>
    <definedName name="y1996y" localSheetId="11">#REF!</definedName>
    <definedName name="y1996y" localSheetId="12">#REF!</definedName>
    <definedName name="y1996y">#REF!</definedName>
    <definedName name="y1997y" localSheetId="16">#REF!</definedName>
    <definedName name="y1997y" localSheetId="4">#REF!</definedName>
    <definedName name="y1997y" localSheetId="5">#REF!</definedName>
    <definedName name="y1997y" localSheetId="6">#REF!</definedName>
    <definedName name="y1997y" localSheetId="7">#REF!</definedName>
    <definedName name="y1997y" localSheetId="8">#REF!</definedName>
    <definedName name="y1997y" localSheetId="9">#REF!</definedName>
    <definedName name="y1997y" localSheetId="10">#REF!</definedName>
    <definedName name="y1997y" localSheetId="11">#REF!</definedName>
    <definedName name="y1997y" localSheetId="12">#REF!</definedName>
    <definedName name="y1997y">#REF!</definedName>
    <definedName name="y1998y" localSheetId="16">#REF!</definedName>
    <definedName name="y1998y" localSheetId="4">#REF!</definedName>
    <definedName name="y1998y" localSheetId="5">#REF!</definedName>
    <definedName name="y1998y" localSheetId="6">#REF!</definedName>
    <definedName name="y1998y" localSheetId="7">#REF!</definedName>
    <definedName name="y1998y" localSheetId="8">#REF!</definedName>
    <definedName name="y1998y" localSheetId="9">#REF!</definedName>
    <definedName name="y1998y" localSheetId="10">#REF!</definedName>
    <definedName name="y1998y" localSheetId="11">#REF!</definedName>
    <definedName name="y1998y" localSheetId="12">#REF!</definedName>
    <definedName name="y1998y">#REF!</definedName>
    <definedName name="y1999y" localSheetId="16">#REF!</definedName>
    <definedName name="y1999y" localSheetId="4">#REF!</definedName>
    <definedName name="y1999y" localSheetId="5">#REF!</definedName>
    <definedName name="y1999y" localSheetId="6">#REF!</definedName>
    <definedName name="y1999y" localSheetId="7">#REF!</definedName>
    <definedName name="y1999y" localSheetId="8">#REF!</definedName>
    <definedName name="y1999y" localSheetId="9">#REF!</definedName>
    <definedName name="y1999y" localSheetId="10">#REF!</definedName>
    <definedName name="y1999y" localSheetId="11">#REF!</definedName>
    <definedName name="y1999y" localSheetId="12">#REF!</definedName>
    <definedName name="y1999y">#REF!</definedName>
    <definedName name="y2000y" localSheetId="16">#REF!</definedName>
    <definedName name="y2000y" localSheetId="4">#REF!</definedName>
    <definedName name="y2000y" localSheetId="5">#REF!</definedName>
    <definedName name="y2000y" localSheetId="6">#REF!</definedName>
    <definedName name="y2000y" localSheetId="7">#REF!</definedName>
    <definedName name="y2000y" localSheetId="8">#REF!</definedName>
    <definedName name="y2000y" localSheetId="9">#REF!</definedName>
    <definedName name="y2000y" localSheetId="10">#REF!</definedName>
    <definedName name="y2000y" localSheetId="11">#REF!</definedName>
    <definedName name="y2000y" localSheetId="12">#REF!</definedName>
    <definedName name="y2000y">#REF!</definedName>
    <definedName name="y2001y" localSheetId="16">#REF!</definedName>
    <definedName name="y2001y" localSheetId="4">#REF!</definedName>
    <definedName name="y2001y" localSheetId="5">#REF!</definedName>
    <definedName name="y2001y" localSheetId="6">#REF!</definedName>
    <definedName name="y2001y" localSheetId="7">#REF!</definedName>
    <definedName name="y2001y" localSheetId="8">#REF!</definedName>
    <definedName name="y2001y" localSheetId="9">#REF!</definedName>
    <definedName name="y2001y" localSheetId="10">#REF!</definedName>
    <definedName name="y2001y" localSheetId="11">#REF!</definedName>
    <definedName name="y2001y" localSheetId="12">#REF!</definedName>
    <definedName name="y2001y">#REF!</definedName>
    <definedName name="y2002y" localSheetId="16">#REF!</definedName>
    <definedName name="y2002y" localSheetId="4">#REF!</definedName>
    <definedName name="y2002y" localSheetId="5">#REF!</definedName>
    <definedName name="y2002y" localSheetId="6">#REF!</definedName>
    <definedName name="y2002y" localSheetId="7">#REF!</definedName>
    <definedName name="y2002y" localSheetId="8">#REF!</definedName>
    <definedName name="y2002y" localSheetId="9">#REF!</definedName>
    <definedName name="y2002y" localSheetId="10">#REF!</definedName>
    <definedName name="y2002y" localSheetId="11">#REF!</definedName>
    <definedName name="y2002y" localSheetId="12">#REF!</definedName>
    <definedName name="y2002y">#REF!</definedName>
    <definedName name="y2003y" localSheetId="16">#REF!</definedName>
    <definedName name="y2003y" localSheetId="4">#REF!</definedName>
    <definedName name="y2003y" localSheetId="5">#REF!</definedName>
    <definedName name="y2003y" localSheetId="6">#REF!</definedName>
    <definedName name="y2003y" localSheetId="7">#REF!</definedName>
    <definedName name="y2003y" localSheetId="8">#REF!</definedName>
    <definedName name="y2003y" localSheetId="9">#REF!</definedName>
    <definedName name="y2003y" localSheetId="10">#REF!</definedName>
    <definedName name="y2003y" localSheetId="11">#REF!</definedName>
    <definedName name="y2003y" localSheetId="12">#REF!</definedName>
    <definedName name="y2003y">#REF!</definedName>
    <definedName name="y2004y" localSheetId="16">#REF!</definedName>
    <definedName name="y2004y" localSheetId="4">#REF!</definedName>
    <definedName name="y2004y" localSheetId="5">#REF!</definedName>
    <definedName name="y2004y" localSheetId="6">#REF!</definedName>
    <definedName name="y2004y" localSheetId="7">#REF!</definedName>
    <definedName name="y2004y" localSheetId="8">#REF!</definedName>
    <definedName name="y2004y" localSheetId="9">#REF!</definedName>
    <definedName name="y2004y" localSheetId="10">#REF!</definedName>
    <definedName name="y2004y" localSheetId="11">#REF!</definedName>
    <definedName name="y2004y" localSheetId="12">#REF!</definedName>
    <definedName name="y2004y">#REF!</definedName>
    <definedName name="y2005y" localSheetId="16">#REF!</definedName>
    <definedName name="y2005y" localSheetId="4">#REF!</definedName>
    <definedName name="y2005y" localSheetId="5">#REF!</definedName>
    <definedName name="y2005y" localSheetId="6">#REF!</definedName>
    <definedName name="y2005y" localSheetId="7">#REF!</definedName>
    <definedName name="y2005y" localSheetId="8">#REF!</definedName>
    <definedName name="y2005y" localSheetId="9">#REF!</definedName>
    <definedName name="y2005y" localSheetId="10">#REF!</definedName>
    <definedName name="y2005y" localSheetId="11">#REF!</definedName>
    <definedName name="y2005y" localSheetId="12">#REF!</definedName>
    <definedName name="y2005y">#REF!</definedName>
    <definedName name="y2006y" localSheetId="16">#REF!</definedName>
    <definedName name="y2006y" localSheetId="4">#REF!</definedName>
    <definedName name="y2006y" localSheetId="5">#REF!</definedName>
    <definedName name="y2006y" localSheetId="6">#REF!</definedName>
    <definedName name="y2006y" localSheetId="7">#REF!</definedName>
    <definedName name="y2006y" localSheetId="8">#REF!</definedName>
    <definedName name="y2006y" localSheetId="9">#REF!</definedName>
    <definedName name="y2006y" localSheetId="10">#REF!</definedName>
    <definedName name="y2006y" localSheetId="11">#REF!</definedName>
    <definedName name="y2006y" localSheetId="12">#REF!</definedName>
    <definedName name="y2006y">#REF!</definedName>
    <definedName name="y2007y" localSheetId="16">#REF!</definedName>
    <definedName name="y2007y" localSheetId="4">#REF!</definedName>
    <definedName name="y2007y" localSheetId="5">#REF!</definedName>
    <definedName name="y2007y" localSheetId="6">#REF!</definedName>
    <definedName name="y2007y" localSheetId="7">#REF!</definedName>
    <definedName name="y2007y" localSheetId="8">#REF!</definedName>
    <definedName name="y2007y" localSheetId="9">#REF!</definedName>
    <definedName name="y2007y" localSheetId="10">#REF!</definedName>
    <definedName name="y2007y" localSheetId="11">#REF!</definedName>
    <definedName name="y2007y" localSheetId="12">#REF!</definedName>
    <definedName name="y2007y">#REF!</definedName>
    <definedName name="y2008y" localSheetId="16">#REF!</definedName>
    <definedName name="y2008y" localSheetId="4">#REF!</definedName>
    <definedName name="y2008y" localSheetId="5">#REF!</definedName>
    <definedName name="y2008y" localSheetId="6">#REF!</definedName>
    <definedName name="y2008y" localSheetId="7">#REF!</definedName>
    <definedName name="y2008y" localSheetId="8">#REF!</definedName>
    <definedName name="y2008y" localSheetId="9">#REF!</definedName>
    <definedName name="y2008y" localSheetId="10">#REF!</definedName>
    <definedName name="y2008y" localSheetId="11">#REF!</definedName>
    <definedName name="y2008y" localSheetId="12">#REF!</definedName>
    <definedName name="y2008y">#REF!</definedName>
    <definedName name="y2009y" localSheetId="16">#REF!</definedName>
    <definedName name="y2009y" localSheetId="4">#REF!</definedName>
    <definedName name="y2009y" localSheetId="5">#REF!</definedName>
    <definedName name="y2009y" localSheetId="6">#REF!</definedName>
    <definedName name="y2009y" localSheetId="7">#REF!</definedName>
    <definedName name="y2009y" localSheetId="8">#REF!</definedName>
    <definedName name="y2009y" localSheetId="9">#REF!</definedName>
    <definedName name="y2009y" localSheetId="10">#REF!</definedName>
    <definedName name="y2009y" localSheetId="11">#REF!</definedName>
    <definedName name="y2009y" localSheetId="12">#REF!</definedName>
    <definedName name="y2009y">#REF!</definedName>
    <definedName name="y2010y" localSheetId="16">#REF!</definedName>
    <definedName name="y2010y" localSheetId="4">#REF!</definedName>
    <definedName name="y2010y" localSheetId="5">#REF!</definedName>
    <definedName name="y2010y" localSheetId="6">#REF!</definedName>
    <definedName name="y2010y" localSheetId="7">#REF!</definedName>
    <definedName name="y2010y" localSheetId="8">#REF!</definedName>
    <definedName name="y2010y" localSheetId="9">#REF!</definedName>
    <definedName name="y2010y" localSheetId="10">#REF!</definedName>
    <definedName name="y2010y" localSheetId="11">#REF!</definedName>
    <definedName name="y2010y" localSheetId="12">#REF!</definedName>
    <definedName name="y2010y">#REF!</definedName>
    <definedName name="y2011y" localSheetId="16">#REF!</definedName>
    <definedName name="y2011y" localSheetId="4">#REF!</definedName>
    <definedName name="y2011y" localSheetId="5">#REF!</definedName>
    <definedName name="y2011y" localSheetId="6">#REF!</definedName>
    <definedName name="y2011y" localSheetId="7">#REF!</definedName>
    <definedName name="y2011y" localSheetId="8">#REF!</definedName>
    <definedName name="y2011y" localSheetId="9">#REF!</definedName>
    <definedName name="y2011y" localSheetId="10">#REF!</definedName>
    <definedName name="y2011y" localSheetId="11">#REF!</definedName>
    <definedName name="y2011y" localSheetId="12">#REF!</definedName>
    <definedName name="y2011y">#REF!</definedName>
    <definedName name="y2012y" localSheetId="16">#REF!</definedName>
    <definedName name="y2012y" localSheetId="4">#REF!</definedName>
    <definedName name="y2012y" localSheetId="5">#REF!</definedName>
    <definedName name="y2012y" localSheetId="6">#REF!</definedName>
    <definedName name="y2012y" localSheetId="7">#REF!</definedName>
    <definedName name="y2012y" localSheetId="8">#REF!</definedName>
    <definedName name="y2012y" localSheetId="9">#REF!</definedName>
    <definedName name="y2012y" localSheetId="10">#REF!</definedName>
    <definedName name="y2012y" localSheetId="11">#REF!</definedName>
    <definedName name="y2012y" localSheetId="12">#REF!</definedName>
    <definedName name="y2012y">#REF!</definedName>
    <definedName name="y2013y" localSheetId="16">#REF!</definedName>
    <definedName name="y2013y" localSheetId="4">#REF!</definedName>
    <definedName name="y2013y" localSheetId="5">#REF!</definedName>
    <definedName name="y2013y" localSheetId="6">#REF!</definedName>
    <definedName name="y2013y" localSheetId="7">#REF!</definedName>
    <definedName name="y2013y" localSheetId="8">#REF!</definedName>
    <definedName name="y2013y" localSheetId="9">#REF!</definedName>
    <definedName name="y2013y" localSheetId="10">#REF!</definedName>
    <definedName name="y2013y" localSheetId="11">#REF!</definedName>
    <definedName name="y2013y" localSheetId="12">#REF!</definedName>
    <definedName name="y2013y">#REF!</definedName>
    <definedName name="y2014y" localSheetId="16">#REF!</definedName>
    <definedName name="y2014y" localSheetId="4">#REF!</definedName>
    <definedName name="y2014y" localSheetId="5">#REF!</definedName>
    <definedName name="y2014y" localSheetId="6">#REF!</definedName>
    <definedName name="y2014y" localSheetId="7">#REF!</definedName>
    <definedName name="y2014y" localSheetId="8">#REF!</definedName>
    <definedName name="y2014y" localSheetId="9">#REF!</definedName>
    <definedName name="y2014y" localSheetId="10">#REF!</definedName>
    <definedName name="y2014y" localSheetId="11">#REF!</definedName>
    <definedName name="y2014y" localSheetId="12">#REF!</definedName>
    <definedName name="y2014y">#REF!</definedName>
    <definedName name="y2015y" localSheetId="16">#REF!</definedName>
    <definedName name="y2015y" localSheetId="4">#REF!</definedName>
    <definedName name="y2015y" localSheetId="5">#REF!</definedName>
    <definedName name="y2015y" localSheetId="6">#REF!</definedName>
    <definedName name="y2015y" localSheetId="7">#REF!</definedName>
    <definedName name="y2015y" localSheetId="8">#REF!</definedName>
    <definedName name="y2015y" localSheetId="9">#REF!</definedName>
    <definedName name="y2015y" localSheetId="10">#REF!</definedName>
    <definedName name="y2015y" localSheetId="11">#REF!</definedName>
    <definedName name="y2015y" localSheetId="12">#REF!</definedName>
    <definedName name="y2015y">#REF!</definedName>
    <definedName name="y2016y" localSheetId="16">#REF!</definedName>
    <definedName name="y2016y" localSheetId="4">#REF!</definedName>
    <definedName name="y2016y" localSheetId="5">#REF!</definedName>
    <definedName name="y2016y" localSheetId="6">#REF!</definedName>
    <definedName name="y2016y" localSheetId="7">#REF!</definedName>
    <definedName name="y2016y" localSheetId="8">#REF!</definedName>
    <definedName name="y2016y" localSheetId="9">#REF!</definedName>
    <definedName name="y2016y" localSheetId="10">#REF!</definedName>
    <definedName name="y2016y" localSheetId="11">#REF!</definedName>
    <definedName name="y2016y" localSheetId="12">#REF!</definedName>
    <definedName name="y2016y">#REF!</definedName>
    <definedName name="y2017y" localSheetId="16">#REF!</definedName>
    <definedName name="y2017y" localSheetId="4">#REF!</definedName>
    <definedName name="y2017y" localSheetId="5">#REF!</definedName>
    <definedName name="y2017y" localSheetId="6">#REF!</definedName>
    <definedName name="y2017y" localSheetId="7">#REF!</definedName>
    <definedName name="y2017y" localSheetId="8">#REF!</definedName>
    <definedName name="y2017y" localSheetId="9">#REF!</definedName>
    <definedName name="y2017y" localSheetId="10">#REF!</definedName>
    <definedName name="y2017y" localSheetId="11">#REF!</definedName>
    <definedName name="y2017y" localSheetId="12">#REF!</definedName>
    <definedName name="y2017y">#REF!</definedName>
    <definedName name="YESNO">[6]Indicators!$AO$5:$AO$8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80" i="1" l="1"/>
  <c r="N171" i="1"/>
  <c r="N159" i="1"/>
  <c r="N13" i="1"/>
  <c r="N12" i="1"/>
  <c r="N11" i="1"/>
  <c r="M328" i="1" l="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0" i="1"/>
  <c r="M9" i="1"/>
  <c r="M8" i="1"/>
  <c r="M7" i="1"/>
  <c r="M6" i="1"/>
  <c r="M5" i="1"/>
  <c r="M4" i="1"/>
  <c r="M3" i="1"/>
  <c r="M2" i="1"/>
  <c r="M11" i="1"/>
  <c r="C16" i="6"/>
  <c r="C15" i="6"/>
  <c r="N10" i="1"/>
  <c r="F11" i="1"/>
  <c r="H6" i="12" l="1"/>
  <c r="G6" i="12"/>
  <c r="C16" i="12" l="1"/>
  <c r="G12" i="12"/>
  <c r="C17" i="12"/>
  <c r="H12" i="12"/>
  <c r="A370" i="13"/>
  <c r="A369" i="13"/>
  <c r="A368" i="13"/>
  <c r="A367" i="13"/>
  <c r="A366" i="13"/>
  <c r="A365" i="13"/>
  <c r="A364" i="13"/>
  <c r="A363" i="13"/>
  <c r="A362" i="13"/>
  <c r="A361" i="13"/>
  <c r="A360" i="13"/>
  <c r="A359" i="13"/>
  <c r="A358" i="13"/>
  <c r="A357" i="13"/>
  <c r="A356" i="13"/>
  <c r="A355" i="13"/>
  <c r="A354" i="13"/>
  <c r="A353" i="13"/>
  <c r="A352" i="13"/>
  <c r="A351" i="13"/>
  <c r="A350" i="13"/>
  <c r="A349" i="13"/>
  <c r="A348" i="13"/>
  <c r="A347" i="13"/>
  <c r="A346" i="13"/>
  <c r="A345" i="13"/>
  <c r="A344" i="13"/>
  <c r="A343" i="13"/>
  <c r="A342" i="13"/>
  <c r="A341" i="13"/>
  <c r="A340" i="13"/>
  <c r="A339" i="13"/>
  <c r="A338" i="13"/>
  <c r="A337" i="13"/>
  <c r="A336" i="13"/>
  <c r="A335" i="13"/>
  <c r="A334" i="13"/>
  <c r="A333" i="13"/>
  <c r="A332" i="13"/>
  <c r="A331" i="13"/>
  <c r="A330" i="13"/>
  <c r="A329" i="13"/>
  <c r="A328" i="13"/>
  <c r="A327" i="13"/>
  <c r="A326" i="13"/>
  <c r="A325" i="13"/>
  <c r="A324" i="13"/>
  <c r="A323" i="13"/>
  <c r="A322" i="13"/>
  <c r="A321" i="13"/>
  <c r="A320" i="13"/>
  <c r="A319" i="13"/>
  <c r="A318" i="13"/>
  <c r="A317" i="13"/>
  <c r="A316" i="13"/>
  <c r="A315" i="13"/>
  <c r="A314" i="13"/>
  <c r="A313" i="13"/>
  <c r="A312" i="13"/>
  <c r="A311" i="13"/>
  <c r="A310" i="13"/>
  <c r="A309" i="13"/>
  <c r="A308" i="13"/>
  <c r="A307" i="13"/>
  <c r="A306" i="13"/>
  <c r="A305" i="13"/>
  <c r="A304" i="13"/>
  <c r="A303" i="13"/>
  <c r="A302" i="13"/>
  <c r="A301" i="13"/>
  <c r="A300" i="13"/>
  <c r="A299" i="13"/>
  <c r="A298" i="13"/>
  <c r="A297" i="13"/>
  <c r="A296" i="13"/>
  <c r="A295" i="13"/>
  <c r="A294" i="13"/>
  <c r="A293" i="13"/>
  <c r="A292" i="13"/>
  <c r="A291" i="13"/>
  <c r="A290" i="13"/>
  <c r="A289" i="13"/>
  <c r="A288" i="13"/>
  <c r="A287" i="13"/>
  <c r="A286" i="13"/>
  <c r="A285" i="13"/>
  <c r="A284" i="13"/>
  <c r="A283" i="13"/>
  <c r="A282" i="13"/>
  <c r="A281" i="13"/>
  <c r="A280" i="13"/>
  <c r="A279" i="13"/>
  <c r="A278" i="13"/>
  <c r="A277" i="13"/>
  <c r="A276" i="13"/>
  <c r="A275" i="13"/>
  <c r="A274" i="13"/>
  <c r="A273" i="13"/>
  <c r="A272" i="13"/>
  <c r="A271" i="13"/>
  <c r="A270" i="13"/>
  <c r="A269" i="13"/>
  <c r="A268" i="13"/>
  <c r="A267" i="13"/>
  <c r="A266" i="13"/>
  <c r="A265" i="13"/>
  <c r="A264" i="13"/>
  <c r="A263" i="13"/>
  <c r="A262" i="13"/>
  <c r="A261" i="13"/>
  <c r="A260" i="13"/>
  <c r="A259" i="13"/>
  <c r="A258" i="13"/>
  <c r="A257" i="13"/>
  <c r="A256" i="13"/>
  <c r="A255" i="13"/>
  <c r="A254" i="13"/>
  <c r="A253" i="13"/>
  <c r="A252" i="13"/>
  <c r="A251" i="13"/>
  <c r="A250" i="13"/>
  <c r="A249" i="13"/>
  <c r="A248" i="13"/>
  <c r="A247" i="13"/>
  <c r="A246" i="13"/>
  <c r="A245" i="13"/>
  <c r="A244" i="13"/>
  <c r="A243" i="13"/>
  <c r="A242" i="13"/>
  <c r="A241" i="13"/>
  <c r="A240" i="13"/>
  <c r="A239" i="13"/>
  <c r="A238" i="13"/>
  <c r="A237" i="13"/>
  <c r="A236" i="13"/>
  <c r="A235" i="13"/>
  <c r="A234" i="13"/>
  <c r="A233" i="13"/>
  <c r="A232" i="13"/>
  <c r="A231" i="13"/>
  <c r="A230" i="13"/>
  <c r="A229" i="13"/>
  <c r="A228" i="13"/>
  <c r="A227" i="13"/>
  <c r="A226" i="13"/>
  <c r="A225" i="13"/>
  <c r="A224" i="13"/>
  <c r="A223" i="13"/>
  <c r="A222" i="13"/>
  <c r="A221" i="13"/>
  <c r="A220" i="13"/>
  <c r="A219" i="13"/>
  <c r="A218" i="13"/>
  <c r="A217" i="13"/>
  <c r="A216" i="13"/>
  <c r="A215" i="13"/>
  <c r="A214" i="13"/>
  <c r="A213" i="13"/>
  <c r="A212" i="13"/>
  <c r="A211" i="13"/>
  <c r="A210" i="13"/>
  <c r="A209" i="13"/>
  <c r="A208" i="13"/>
  <c r="A207" i="13"/>
  <c r="A206" i="13"/>
  <c r="A205" i="13"/>
  <c r="A204" i="13"/>
  <c r="A203" i="13"/>
  <c r="A202" i="13"/>
  <c r="A201" i="13"/>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D372" i="13" l="1" a="1"/>
  <c r="D372" i="13" s="1"/>
  <c r="D371" i="13" a="1"/>
  <c r="D371" i="13" s="1"/>
  <c r="R372" i="13" a="1"/>
  <c r="R372" i="13" s="1"/>
  <c r="P372" i="13" a="1"/>
  <c r="P372" i="13" s="1"/>
  <c r="N372" i="13" a="1"/>
  <c r="N372" i="13" s="1"/>
  <c r="J372" i="13" a="1"/>
  <c r="J372" i="13" s="1"/>
  <c r="H372" i="13" a="1"/>
  <c r="H372" i="13" s="1"/>
  <c r="P371" i="13" a="1"/>
  <c r="P371" i="13" s="1"/>
  <c r="J371" i="13" a="1"/>
  <c r="J371" i="13" s="1"/>
  <c r="M372" i="13" a="1"/>
  <c r="M372" i="13" s="1"/>
  <c r="E372" i="13" a="1"/>
  <c r="E372" i="13" s="1"/>
  <c r="O371" i="13" a="1"/>
  <c r="O371" i="13" s="1"/>
  <c r="K371" i="13" a="1"/>
  <c r="K371" i="13" s="1"/>
  <c r="L371" i="13" s="1"/>
  <c r="G371" i="13" a="1"/>
  <c r="G371" i="13" s="1"/>
  <c r="R371" i="13" a="1"/>
  <c r="R371" i="13" s="1"/>
  <c r="Q372" i="13" a="1"/>
  <c r="Q372" i="13" s="1"/>
  <c r="O372" i="13" a="1"/>
  <c r="O372" i="13" s="1"/>
  <c r="K372" i="13" a="1"/>
  <c r="K372" i="13" s="1"/>
  <c r="G372" i="13" a="1"/>
  <c r="G372" i="13" s="1"/>
  <c r="Q371" i="13" a="1"/>
  <c r="Q371" i="13" s="1"/>
  <c r="M371" i="13" a="1"/>
  <c r="M371" i="13" s="1"/>
  <c r="E371" i="13" a="1"/>
  <c r="E371" i="13" s="1"/>
  <c r="F371" i="13" s="1"/>
  <c r="N371" i="13" a="1"/>
  <c r="N371" i="13" s="1"/>
  <c r="H371" i="13" a="1"/>
  <c r="H371" i="13" s="1"/>
  <c r="C14" i="6"/>
  <c r="C13" i="6"/>
  <c r="C12" i="6"/>
  <c r="C11" i="6"/>
  <c r="C10" i="6"/>
  <c r="C9" i="6"/>
  <c r="C8" i="6"/>
  <c r="C7" i="6"/>
  <c r="C6" i="6"/>
  <c r="C5" i="6"/>
  <c r="C4" i="6"/>
  <c r="C3" i="6"/>
  <c r="F372" i="13" l="1"/>
  <c r="L372" i="13"/>
  <c r="I371" i="13"/>
  <c r="I372" i="13"/>
  <c r="B15" i="12"/>
  <c r="B14" i="12"/>
  <c r="B13" i="12"/>
  <c r="C2" i="12"/>
  <c r="N320" i="1" l="1"/>
  <c r="N317" i="1"/>
  <c r="N314" i="1"/>
  <c r="N306" i="1"/>
  <c r="N322" i="1"/>
  <c r="N318" i="1"/>
  <c r="N304" i="1"/>
  <c r="N303" i="1"/>
  <c r="N299" i="1"/>
  <c r="N296" i="1"/>
  <c r="N327" i="1"/>
  <c r="N326" i="1"/>
  <c r="N313" i="1"/>
  <c r="N309" i="1"/>
  <c r="N301" i="1"/>
  <c r="N297" i="1"/>
  <c r="N325" i="1"/>
  <c r="N324" i="1"/>
  <c r="N321" i="1"/>
  <c r="N316" i="1"/>
  <c r="N308" i="1"/>
  <c r="N307" i="1"/>
  <c r="N302" i="1"/>
  <c r="N300" i="1"/>
  <c r="N328" i="1"/>
  <c r="N305" i="1"/>
  <c r="N298" i="1"/>
  <c r="N319" i="1"/>
  <c r="N312" i="1"/>
  <c r="N294" i="1"/>
  <c r="N323" i="1"/>
  <c r="N311" i="1"/>
  <c r="N315" i="1"/>
  <c r="N310" i="1"/>
  <c r="N295" i="1"/>
  <c r="N293" i="1"/>
  <c r="N291" i="1"/>
  <c r="N257" i="1"/>
  <c r="N252" i="1"/>
  <c r="N238" i="1"/>
  <c r="N236" i="1"/>
  <c r="N228" i="1"/>
  <c r="N227" i="1"/>
  <c r="N289" i="1"/>
  <c r="N283" i="1"/>
  <c r="N277" i="1"/>
  <c r="N275" i="1"/>
  <c r="N274" i="1"/>
  <c r="N266" i="1"/>
  <c r="N264" i="1"/>
  <c r="N259" i="1"/>
  <c r="N249" i="1"/>
  <c r="N245" i="1"/>
  <c r="N244" i="1"/>
  <c r="N286" i="1"/>
  <c r="N282" i="1"/>
  <c r="N272" i="1"/>
  <c r="N261" i="1"/>
  <c r="N235" i="1"/>
  <c r="N281" i="1"/>
  <c r="N280" i="1"/>
  <c r="N279" i="1"/>
  <c r="N276" i="1"/>
  <c r="N269" i="1"/>
  <c r="N268" i="1"/>
  <c r="N255" i="1"/>
  <c r="N248" i="1"/>
  <c r="N240" i="1"/>
  <c r="N239" i="1"/>
  <c r="N234" i="1"/>
  <c r="N229" i="1"/>
  <c r="N287" i="1"/>
  <c r="N278" i="1"/>
  <c r="N267" i="1"/>
  <c r="N260" i="1"/>
  <c r="N251" i="1"/>
  <c r="N250" i="1"/>
  <c r="N247" i="1"/>
  <c r="N246" i="1"/>
  <c r="N243" i="1"/>
  <c r="N241" i="1"/>
  <c r="N231" i="1"/>
  <c r="N284" i="1"/>
  <c r="N265" i="1"/>
  <c r="N254" i="1"/>
  <c r="N242" i="1"/>
  <c r="N292" i="1"/>
  <c r="N271" i="1"/>
  <c r="N237" i="1"/>
  <c r="N230" i="1"/>
  <c r="N253" i="1"/>
  <c r="N273" i="1"/>
  <c r="N262" i="1"/>
  <c r="N233" i="1"/>
  <c r="N258" i="1"/>
  <c r="N290" i="1"/>
  <c r="N288" i="1"/>
  <c r="N270" i="1"/>
  <c r="N263" i="1"/>
  <c r="N285" i="1"/>
  <c r="N232" i="1"/>
  <c r="N256"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199" i="1"/>
  <c r="N198" i="1"/>
  <c r="N197" i="1"/>
  <c r="N196" i="1"/>
  <c r="N195" i="1"/>
  <c r="N194" i="1"/>
  <c r="N200" i="1"/>
  <c r="N185" i="1"/>
  <c r="N165" i="1"/>
  <c r="N193" i="1"/>
  <c r="N183" i="1"/>
  <c r="N192" i="1"/>
  <c r="N186" i="1"/>
  <c r="N184" i="1"/>
  <c r="N175" i="1"/>
  <c r="N167" i="1"/>
  <c r="N151" i="1"/>
  <c r="N181" i="1"/>
  <c r="N177" i="1"/>
  <c r="N172" i="1"/>
  <c r="N168" i="1"/>
  <c r="N157" i="1"/>
  <c r="N155" i="1"/>
  <c r="N191" i="1"/>
  <c r="N188" i="1"/>
  <c r="N176" i="1"/>
  <c r="N170" i="1"/>
  <c r="N164" i="1"/>
  <c r="N158" i="1"/>
  <c r="N190" i="1"/>
  <c r="N187" i="1"/>
  <c r="N179" i="1"/>
  <c r="N174" i="1"/>
  <c r="N169" i="1"/>
  <c r="N166" i="1"/>
  <c r="N163" i="1"/>
  <c r="N162" i="1"/>
  <c r="N160" i="1"/>
  <c r="N156" i="1"/>
  <c r="N154" i="1"/>
  <c r="N152" i="1"/>
  <c r="N161" i="1"/>
  <c r="N153" i="1"/>
  <c r="N189" i="1"/>
  <c r="N182" i="1"/>
  <c r="N173" i="1"/>
  <c r="N178" i="1"/>
  <c r="N147" i="1"/>
  <c r="N145" i="1"/>
  <c r="N138" i="1"/>
  <c r="N136" i="1"/>
  <c r="N126" i="1"/>
  <c r="N125" i="1"/>
  <c r="N122" i="1"/>
  <c r="N150" i="1"/>
  <c r="N149" i="1"/>
  <c r="N148" i="1"/>
  <c r="N134" i="1"/>
  <c r="N130" i="1"/>
  <c r="N123" i="1"/>
  <c r="N146" i="1"/>
  <c r="N142" i="1"/>
  <c r="N135" i="1"/>
  <c r="N133" i="1"/>
  <c r="N132" i="1"/>
  <c r="N143" i="1"/>
  <c r="N141" i="1"/>
  <c r="N140" i="1"/>
  <c r="N139" i="1"/>
  <c r="N131" i="1"/>
  <c r="N129" i="1"/>
  <c r="N127" i="1"/>
  <c r="N124" i="1"/>
  <c r="N137" i="1"/>
  <c r="N144" i="1"/>
  <c r="N128" i="1"/>
  <c r="N114" i="1"/>
  <c r="N107" i="1"/>
  <c r="N105" i="1"/>
  <c r="N98" i="1"/>
  <c r="N89" i="1"/>
  <c r="N85" i="1"/>
  <c r="N84" i="1"/>
  <c r="N120" i="1"/>
  <c r="N119" i="1"/>
  <c r="N111" i="1"/>
  <c r="N102" i="1"/>
  <c r="N96" i="1"/>
  <c r="N93" i="1"/>
  <c r="N92" i="1"/>
  <c r="N121" i="1"/>
  <c r="N118" i="1"/>
  <c r="N117" i="1"/>
  <c r="N109" i="1"/>
  <c r="N104" i="1"/>
  <c r="N95" i="1"/>
  <c r="N88" i="1"/>
  <c r="N113" i="1"/>
  <c r="N110" i="1"/>
  <c r="N106" i="1"/>
  <c r="N101" i="1"/>
  <c r="N99" i="1"/>
  <c r="N90" i="1"/>
  <c r="N86" i="1"/>
  <c r="N116" i="1"/>
  <c r="N108" i="1"/>
  <c r="N100" i="1"/>
  <c r="N97" i="1"/>
  <c r="N94" i="1"/>
  <c r="N91" i="1"/>
  <c r="N87" i="1"/>
  <c r="N83" i="1"/>
  <c r="N112" i="1"/>
  <c r="N115" i="1"/>
  <c r="N103" i="1"/>
  <c r="N81" i="1"/>
  <c r="N73" i="1"/>
  <c r="N72" i="1"/>
  <c r="N66" i="1"/>
  <c r="N80" i="1"/>
  <c r="N77" i="1"/>
  <c r="N65" i="1"/>
  <c r="N79" i="1"/>
  <c r="N78" i="1"/>
  <c r="N76" i="1"/>
  <c r="N70" i="1"/>
  <c r="N69" i="1"/>
  <c r="N67" i="1"/>
  <c r="N82" i="1"/>
  <c r="N75" i="1"/>
  <c r="N74" i="1"/>
  <c r="N68" i="1"/>
  <c r="N71" i="1"/>
  <c r="N63" i="1"/>
  <c r="N53" i="1"/>
  <c r="N56" i="1"/>
  <c r="N45" i="1"/>
  <c r="N43" i="1"/>
  <c r="N62" i="1"/>
  <c r="N59" i="1"/>
  <c r="N58" i="1"/>
  <c r="N57" i="1"/>
  <c r="N52" i="1"/>
  <c r="N50" i="1"/>
  <c r="N46" i="1"/>
  <c r="N33" i="1"/>
  <c r="N31" i="1"/>
  <c r="N64" i="1"/>
  <c r="N61" i="1"/>
  <c r="N55" i="1"/>
  <c r="N51" i="1"/>
  <c r="N49" i="1"/>
  <c r="N48" i="1"/>
  <c r="N47" i="1"/>
  <c r="N44" i="1"/>
  <c r="N42" i="1"/>
  <c r="N40" i="1"/>
  <c r="N37" i="1"/>
  <c r="N32" i="1"/>
  <c r="N54" i="1"/>
  <c r="N39" i="1"/>
  <c r="N38" i="1"/>
  <c r="N34" i="1"/>
  <c r="N29" i="1"/>
  <c r="N28" i="1"/>
  <c r="N36" i="1"/>
  <c r="N35" i="1"/>
  <c r="N30" i="1"/>
  <c r="N60" i="1"/>
  <c r="N41" i="1"/>
  <c r="N18" i="1"/>
  <c r="N27" i="1"/>
  <c r="N25" i="1"/>
  <c r="N22" i="1"/>
  <c r="N21" i="1"/>
  <c r="N23" i="1"/>
  <c r="N16" i="1"/>
  <c r="N17" i="1"/>
  <c r="N26" i="1"/>
  <c r="N24" i="1"/>
  <c r="N20" i="1"/>
  <c r="N19" i="1"/>
  <c r="N15" i="1"/>
  <c r="N14" i="1"/>
  <c r="N8" i="1"/>
  <c r="N9" i="1"/>
  <c r="N7" i="1"/>
  <c r="N6" i="1"/>
  <c r="N5" i="1"/>
  <c r="N4" i="1"/>
  <c r="N3" i="1"/>
  <c r="N2" i="1"/>
  <c r="C13" i="12" l="1"/>
  <c r="A13" i="12"/>
  <c r="D2" i="12"/>
  <c r="A15" i="12" l="1"/>
  <c r="C15" i="12"/>
  <c r="A14" i="12"/>
  <c r="C14" i="12"/>
  <c r="F14" i="12"/>
  <c r="E14" i="12"/>
  <c r="G13" i="12"/>
  <c r="L5" i="3"/>
  <c r="E16" i="12"/>
  <c r="D16" i="12"/>
  <c r="F17" i="12"/>
  <c r="F15" i="12"/>
  <c r="E17" i="12"/>
  <c r="D17" i="12"/>
  <c r="H13" i="12"/>
  <c r="F13" i="12"/>
  <c r="F16" i="12"/>
  <c r="L6" i="3" l="1"/>
  <c r="J8" i="3"/>
  <c r="F226" i="1" l="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199" i="1"/>
  <c r="F198" i="1"/>
  <c r="F197" i="1"/>
  <c r="F196" i="1"/>
  <c r="F195" i="1"/>
  <c r="F194" i="1"/>
  <c r="F200" i="1"/>
  <c r="F18" i="1"/>
  <c r="F81" i="1"/>
  <c r="F73" i="1"/>
  <c r="F72" i="1"/>
  <c r="F66" i="1"/>
  <c r="F8" i="1"/>
  <c r="F147" i="1"/>
  <c r="F145" i="1"/>
  <c r="F138" i="1"/>
  <c r="F136" i="1"/>
  <c r="F126" i="1"/>
  <c r="F125" i="1"/>
  <c r="F122" i="1"/>
  <c r="F27" i="1"/>
  <c r="F25" i="1"/>
  <c r="F22" i="1"/>
  <c r="F21" i="1"/>
  <c r="F80" i="1"/>
  <c r="F77" i="1"/>
  <c r="F9" i="1"/>
  <c r="F65" i="1"/>
  <c r="F63" i="1"/>
  <c r="F53" i="1"/>
  <c r="F56" i="1"/>
  <c r="F45" i="1"/>
  <c r="F43" i="1"/>
  <c r="F62" i="1"/>
  <c r="F59" i="1"/>
  <c r="F58" i="1"/>
  <c r="F57" i="1"/>
  <c r="F52" i="1"/>
  <c r="F50" i="1"/>
  <c r="F3" i="1"/>
  <c r="F46" i="1"/>
  <c r="F33" i="1"/>
  <c r="F31" i="1"/>
  <c r="F185" i="1"/>
  <c r="F165" i="1"/>
  <c r="F193" i="1"/>
  <c r="F183" i="1"/>
  <c r="F150" i="1"/>
  <c r="F149" i="1"/>
  <c r="F148" i="1"/>
  <c r="F134" i="1"/>
  <c r="F130" i="1"/>
  <c r="F123" i="1"/>
  <c r="F291" i="1"/>
  <c r="F257" i="1"/>
  <c r="F252" i="1"/>
  <c r="F238" i="1"/>
  <c r="F236" i="1"/>
  <c r="F228" i="1"/>
  <c r="F227" i="1"/>
  <c r="F146" i="1"/>
  <c r="F142" i="1"/>
  <c r="F135" i="1"/>
  <c r="F133" i="1"/>
  <c r="F132" i="1"/>
  <c r="F289" i="1"/>
  <c r="F283" i="1"/>
  <c r="F277" i="1"/>
  <c r="F275" i="1"/>
  <c r="F274" i="1"/>
  <c r="F266" i="1"/>
  <c r="F264" i="1"/>
  <c r="F259" i="1"/>
  <c r="F249" i="1"/>
  <c r="F245" i="1"/>
  <c r="F244" i="1"/>
  <c r="F192" i="1"/>
  <c r="F186" i="1"/>
  <c r="F184" i="1"/>
  <c r="F175" i="1"/>
  <c r="F14" i="1"/>
  <c r="F167" i="1"/>
  <c r="F151" i="1"/>
  <c r="F143" i="1"/>
  <c r="F141" i="1"/>
  <c r="F140" i="1"/>
  <c r="F139" i="1"/>
  <c r="F131" i="1"/>
  <c r="F129" i="1"/>
  <c r="F127" i="1"/>
  <c r="F124" i="1"/>
  <c r="F7" i="1"/>
  <c r="F320" i="1"/>
  <c r="F317" i="1"/>
  <c r="F314" i="1"/>
  <c r="F306" i="1"/>
  <c r="F286" i="1"/>
  <c r="F282" i="1"/>
  <c r="F272" i="1"/>
  <c r="F261" i="1"/>
  <c r="F235" i="1"/>
  <c r="F114" i="1"/>
  <c r="F107" i="1"/>
  <c r="F105" i="1"/>
  <c r="F98" i="1"/>
  <c r="F89" i="1"/>
  <c r="F85" i="1"/>
  <c r="F84" i="1"/>
  <c r="F79" i="1"/>
  <c r="F4" i="1"/>
  <c r="F78" i="1"/>
  <c r="F76" i="1"/>
  <c r="F70" i="1"/>
  <c r="F69" i="1"/>
  <c r="F67" i="1"/>
  <c r="F120" i="1"/>
  <c r="F119" i="1"/>
  <c r="F111" i="1"/>
  <c r="F102" i="1"/>
  <c r="F96" i="1"/>
  <c r="F93" i="1"/>
  <c r="F92" i="1"/>
  <c r="F181" i="1"/>
  <c r="F6" i="1"/>
  <c r="F177" i="1"/>
  <c r="F172" i="1"/>
  <c r="F168" i="1"/>
  <c r="F157" i="1"/>
  <c r="F155" i="1"/>
  <c r="F121" i="1"/>
  <c r="F118" i="1"/>
  <c r="F117" i="1"/>
  <c r="F109" i="1"/>
  <c r="F104" i="1"/>
  <c r="F95" i="1"/>
  <c r="F88" i="1"/>
  <c r="F113" i="1"/>
  <c r="F110" i="1"/>
  <c r="F106" i="1"/>
  <c r="F101" i="1"/>
  <c r="F99" i="1"/>
  <c r="F90" i="1"/>
  <c r="F86" i="1"/>
  <c r="F64" i="1"/>
  <c r="F61" i="1"/>
  <c r="F55" i="1"/>
  <c r="F51" i="1"/>
  <c r="F49" i="1"/>
  <c r="F48" i="1"/>
  <c r="F47" i="1"/>
  <c r="F44" i="1"/>
  <c r="F42" i="1"/>
  <c r="F40" i="1"/>
  <c r="F37" i="1"/>
  <c r="F32" i="1"/>
  <c r="F281" i="1"/>
  <c r="F280" i="1"/>
  <c r="F279" i="1"/>
  <c r="F276" i="1"/>
  <c r="F269" i="1"/>
  <c r="F268" i="1"/>
  <c r="F255" i="1"/>
  <c r="F248" i="1"/>
  <c r="F240" i="1"/>
  <c r="F239" i="1"/>
  <c r="F234" i="1"/>
  <c r="F229" i="1"/>
  <c r="F191" i="1"/>
  <c r="F188" i="1"/>
  <c r="F176" i="1"/>
  <c r="F170" i="1"/>
  <c r="F164" i="1"/>
  <c r="F158" i="1"/>
  <c r="F287" i="1"/>
  <c r="F278" i="1"/>
  <c r="F267" i="1"/>
  <c r="F260" i="1"/>
  <c r="F251" i="1"/>
  <c r="F250" i="1"/>
  <c r="F247" i="1"/>
  <c r="F246" i="1"/>
  <c r="F243" i="1"/>
  <c r="F241" i="1"/>
  <c r="F231" i="1"/>
  <c r="F322" i="1"/>
  <c r="F318" i="1"/>
  <c r="F304" i="1"/>
  <c r="F303" i="1"/>
  <c r="F299" i="1"/>
  <c r="F296" i="1"/>
  <c r="F190" i="1"/>
  <c r="F187" i="1"/>
  <c r="F179" i="1"/>
  <c r="F174" i="1"/>
  <c r="F169" i="1"/>
  <c r="F166" i="1"/>
  <c r="F163" i="1"/>
  <c r="F162" i="1"/>
  <c r="F160" i="1"/>
  <c r="F156" i="1"/>
  <c r="F154" i="1"/>
  <c r="F152" i="1"/>
  <c r="F284" i="1"/>
  <c r="F265" i="1"/>
  <c r="F254" i="1"/>
  <c r="F15" i="1"/>
  <c r="F242" i="1"/>
  <c r="F327" i="1"/>
  <c r="F326" i="1"/>
  <c r="F313" i="1"/>
  <c r="F309" i="1"/>
  <c r="F301" i="1"/>
  <c r="F297" i="1"/>
  <c r="F325" i="1"/>
  <c r="F324" i="1"/>
  <c r="F321" i="1"/>
  <c r="F316" i="1"/>
  <c r="F308" i="1"/>
  <c r="F307" i="1"/>
  <c r="F302" i="1"/>
  <c r="F300" i="1"/>
  <c r="F116" i="1"/>
  <c r="F108" i="1"/>
  <c r="F100" i="1"/>
  <c r="F97" i="1"/>
  <c r="F94" i="1"/>
  <c r="F91" i="1"/>
  <c r="F87" i="1"/>
  <c r="F83" i="1"/>
  <c r="F54" i="1"/>
  <c r="F39" i="1"/>
  <c r="F38" i="1"/>
  <c r="F34" i="1"/>
  <c r="F29" i="1"/>
  <c r="F28" i="1"/>
  <c r="F180" i="1"/>
  <c r="F171" i="1"/>
  <c r="F13" i="1"/>
  <c r="F12" i="1"/>
  <c r="F159" i="1"/>
  <c r="F292" i="1"/>
  <c r="F271" i="1"/>
  <c r="F237" i="1"/>
  <c r="F230" i="1"/>
  <c r="F23" i="1"/>
  <c r="F161" i="1"/>
  <c r="F153" i="1"/>
  <c r="F328" i="1"/>
  <c r="F305" i="1"/>
  <c r="F298" i="1"/>
  <c r="F137" i="1"/>
  <c r="F36" i="1"/>
  <c r="F35" i="1"/>
  <c r="F16" i="1"/>
  <c r="F253" i="1"/>
  <c r="F273" i="1"/>
  <c r="F262" i="1"/>
  <c r="F233" i="1"/>
  <c r="F258" i="1"/>
  <c r="F290" i="1"/>
  <c r="F288" i="1"/>
  <c r="F270" i="1"/>
  <c r="F263" i="1"/>
  <c r="F285" i="1"/>
  <c r="F232" i="1"/>
  <c r="F256" i="1"/>
  <c r="F189" i="1"/>
  <c r="F182" i="1"/>
  <c r="F173" i="1"/>
  <c r="F178" i="1"/>
  <c r="F319" i="1"/>
  <c r="F312" i="1"/>
  <c r="F294" i="1"/>
  <c r="F323" i="1"/>
  <c r="F311" i="1"/>
  <c r="F315" i="1"/>
  <c r="F310" i="1"/>
  <c r="F295" i="1"/>
  <c r="F293" i="1"/>
  <c r="F10" i="1"/>
  <c r="F144" i="1"/>
  <c r="F128" i="1"/>
  <c r="F112" i="1"/>
  <c r="F115" i="1"/>
  <c r="F103" i="1"/>
  <c r="F5" i="1"/>
  <c r="F82" i="1"/>
  <c r="F75" i="1"/>
  <c r="F74" i="1"/>
  <c r="F68" i="1"/>
  <c r="F71" i="1"/>
  <c r="F2" i="1"/>
  <c r="F30" i="1"/>
  <c r="F60" i="1"/>
  <c r="F41" i="1"/>
  <c r="F17" i="1"/>
  <c r="F26" i="1"/>
  <c r="F24" i="1"/>
  <c r="F20" i="1"/>
  <c r="F19" i="1"/>
  <c r="K8" i="3"/>
  <c r="L4" i="3" l="1"/>
  <c r="D14" i="12"/>
  <c r="G14" i="12"/>
  <c r="E13" i="12"/>
  <c r="G15" i="12"/>
  <c r="L8" i="3"/>
  <c r="D15" i="12"/>
  <c r="H15" i="12"/>
  <c r="D13" i="12"/>
  <c r="H14" i="12"/>
  <c r="E15" i="12"/>
</calcChain>
</file>

<file path=xl/sharedStrings.xml><?xml version="1.0" encoding="utf-8"?>
<sst xmlns="http://schemas.openxmlformats.org/spreadsheetml/2006/main" count="14576" uniqueCount="1267">
  <si>
    <t>LAD16CD</t>
  </si>
  <si>
    <t>LAD16NM</t>
  </si>
  <si>
    <t>LA16CD</t>
  </si>
  <si>
    <t>LA16NM</t>
  </si>
  <si>
    <t>LA_Code</t>
  </si>
  <si>
    <t>LA=LAD</t>
  </si>
  <si>
    <t>RGN16CD</t>
  </si>
  <si>
    <t>RGN16NM</t>
  </si>
  <si>
    <t>CTRY16CD</t>
  </si>
  <si>
    <t>CTRY16NM</t>
  </si>
  <si>
    <t>E06000001</t>
  </si>
  <si>
    <t>Hartlepool</t>
  </si>
  <si>
    <t>E06000002</t>
  </si>
  <si>
    <t>Middlesbrough</t>
  </si>
  <si>
    <t>E06000003</t>
  </si>
  <si>
    <t>Redcar and Cleveland</t>
  </si>
  <si>
    <t>E06000004</t>
  </si>
  <si>
    <t>Stockton-on-Tees</t>
  </si>
  <si>
    <t>E06000005</t>
  </si>
  <si>
    <t>Darlington</t>
  </si>
  <si>
    <t>E06000006</t>
  </si>
  <si>
    <t>Halton</t>
  </si>
  <si>
    <t>E06000007</t>
  </si>
  <si>
    <t>Warrington</t>
  </si>
  <si>
    <t>E06000008</t>
  </si>
  <si>
    <t>Blackburn with Darwen</t>
  </si>
  <si>
    <t>E06000009</t>
  </si>
  <si>
    <t>Blackpool</t>
  </si>
  <si>
    <t>E06000010</t>
  </si>
  <si>
    <t>Kingston upon Hull, City of</t>
  </si>
  <si>
    <t>E06000011</t>
  </si>
  <si>
    <t>East Riding of Yorkshire</t>
  </si>
  <si>
    <t>E06000012</t>
  </si>
  <si>
    <t>North East Lincolnshire</t>
  </si>
  <si>
    <t>E06000013</t>
  </si>
  <si>
    <t>North Lincolnshire</t>
  </si>
  <si>
    <t>E06000014</t>
  </si>
  <si>
    <t>York</t>
  </si>
  <si>
    <t>E06000015</t>
  </si>
  <si>
    <t>Derby</t>
  </si>
  <si>
    <t>E06000016</t>
  </si>
  <si>
    <t>Leicester</t>
  </si>
  <si>
    <t>E06000017</t>
  </si>
  <si>
    <t>Rutland</t>
  </si>
  <si>
    <t>E06000018</t>
  </si>
  <si>
    <t>Nottingham</t>
  </si>
  <si>
    <t>E06000019</t>
  </si>
  <si>
    <t>Herefordshire, County of</t>
  </si>
  <si>
    <t>E06000020</t>
  </si>
  <si>
    <t>Telford and Wrekin</t>
  </si>
  <si>
    <t>E06000021</t>
  </si>
  <si>
    <t>Stoke-on-Trent</t>
  </si>
  <si>
    <t>E06000022</t>
  </si>
  <si>
    <t>Bath and North East Somerset</t>
  </si>
  <si>
    <t>E06000023</t>
  </si>
  <si>
    <t>Bristol, City of</t>
  </si>
  <si>
    <t>E06000024</t>
  </si>
  <si>
    <t>North Somerset</t>
  </si>
  <si>
    <t>E06000025</t>
  </si>
  <si>
    <t>South Gloucestershire</t>
  </si>
  <si>
    <t>E06000026</t>
  </si>
  <si>
    <t>Plymouth</t>
  </si>
  <si>
    <t>E06000027</t>
  </si>
  <si>
    <t>Torbay</t>
  </si>
  <si>
    <t>E06000028</t>
  </si>
  <si>
    <t>Bournemouth</t>
  </si>
  <si>
    <t>E06000029</t>
  </si>
  <si>
    <t>Poole</t>
  </si>
  <si>
    <t>E06000030</t>
  </si>
  <si>
    <t>Swindon</t>
  </si>
  <si>
    <t>E06000031</t>
  </si>
  <si>
    <t>Peterborough</t>
  </si>
  <si>
    <t>E06000032</t>
  </si>
  <si>
    <t>Luton</t>
  </si>
  <si>
    <t>E06000033</t>
  </si>
  <si>
    <t>Southend-on-Sea</t>
  </si>
  <si>
    <t>E06000034</t>
  </si>
  <si>
    <t>Thurrock</t>
  </si>
  <si>
    <t>E06000035</t>
  </si>
  <si>
    <t>Medway</t>
  </si>
  <si>
    <t>E06000036</t>
  </si>
  <si>
    <t>Bracknell Forest</t>
  </si>
  <si>
    <t>E06000037</t>
  </si>
  <si>
    <t>West Berkshire</t>
  </si>
  <si>
    <t>E06000038</t>
  </si>
  <si>
    <t>Reading</t>
  </si>
  <si>
    <t>E06000039</t>
  </si>
  <si>
    <t>Slough</t>
  </si>
  <si>
    <t>E06000040</t>
  </si>
  <si>
    <t>Windsor and Maidenhead</t>
  </si>
  <si>
    <t>E06000041</t>
  </si>
  <si>
    <t>Wokingham</t>
  </si>
  <si>
    <t>E06000042</t>
  </si>
  <si>
    <t>Milton Keynes</t>
  </si>
  <si>
    <t>E06000043</t>
  </si>
  <si>
    <t>Brighton and Hove</t>
  </si>
  <si>
    <t>E06000044</t>
  </si>
  <si>
    <t>Portsmouth</t>
  </si>
  <si>
    <t>E06000045</t>
  </si>
  <si>
    <t>Southampton</t>
  </si>
  <si>
    <t>E06000046</t>
  </si>
  <si>
    <t>Isle of Wight</t>
  </si>
  <si>
    <t>E06000047</t>
  </si>
  <si>
    <t>County Durham</t>
  </si>
  <si>
    <t>E06000049</t>
  </si>
  <si>
    <t>Cheshire East</t>
  </si>
  <si>
    <t>E06000050</t>
  </si>
  <si>
    <t>Cheshire West and Chester</t>
  </si>
  <si>
    <t>E06000051</t>
  </si>
  <si>
    <t>Shropshire</t>
  </si>
  <si>
    <t>E06000052</t>
  </si>
  <si>
    <t>Cornwall</t>
  </si>
  <si>
    <t>E06000053</t>
  </si>
  <si>
    <t>Isles of Scilly</t>
  </si>
  <si>
    <t>E06000054</t>
  </si>
  <si>
    <t>Wiltshire</t>
  </si>
  <si>
    <t>E06000055</t>
  </si>
  <si>
    <t>Bedford</t>
  </si>
  <si>
    <t>E06000056</t>
  </si>
  <si>
    <t>Central Bedfordshire</t>
  </si>
  <si>
    <t>E06000057</t>
  </si>
  <si>
    <t>Northumberland</t>
  </si>
  <si>
    <t>E07000004</t>
  </si>
  <si>
    <t>Aylesbury Vale</t>
  </si>
  <si>
    <t>E10000002</t>
  </si>
  <si>
    <t>Buckinghamshire</t>
  </si>
  <si>
    <t>E07000005</t>
  </si>
  <si>
    <t>Chiltern</t>
  </si>
  <si>
    <t>E07000006</t>
  </si>
  <si>
    <t>South Bucks</t>
  </si>
  <si>
    <t>E07000007</t>
  </si>
  <si>
    <t>Wycombe</t>
  </si>
  <si>
    <t>E07000008</t>
  </si>
  <si>
    <t>Cambridge</t>
  </si>
  <si>
    <t>E10000003</t>
  </si>
  <si>
    <t>Cambridgeshire</t>
  </si>
  <si>
    <t>E07000009</t>
  </si>
  <si>
    <t>East Cambridgeshire</t>
  </si>
  <si>
    <t>E07000010</t>
  </si>
  <si>
    <t>Fenland</t>
  </si>
  <si>
    <t>E07000011</t>
  </si>
  <si>
    <t>Huntingdonshire</t>
  </si>
  <si>
    <t>E07000012</t>
  </si>
  <si>
    <t>South Cambridgeshire</t>
  </si>
  <si>
    <t>E07000026</t>
  </si>
  <si>
    <t>Allerdale</t>
  </si>
  <si>
    <t>E10000006</t>
  </si>
  <si>
    <t>Cumbria</t>
  </si>
  <si>
    <t>E07000027</t>
  </si>
  <si>
    <t>Barrow-in-Furness</t>
  </si>
  <si>
    <t>E07000028</t>
  </si>
  <si>
    <t>Carlisle</t>
  </si>
  <si>
    <t>E07000029</t>
  </si>
  <si>
    <t>Copeland</t>
  </si>
  <si>
    <t>E07000030</t>
  </si>
  <si>
    <t>Eden</t>
  </si>
  <si>
    <t>E07000031</t>
  </si>
  <si>
    <t>South Lakeland</t>
  </si>
  <si>
    <t>E07000032</t>
  </si>
  <si>
    <t>Amber Valley</t>
  </si>
  <si>
    <t>E10000007</t>
  </si>
  <si>
    <t>Derbyshire</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</si>
  <si>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</si>
  <si>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</si>
  <si>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</si>
  <si>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</si>
  <si>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</si>
  <si>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</si>
  <si>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</si>
  <si>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</si>
  <si>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</si>
  <si>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</si>
  <si>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</si>
  <si>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</si>
  <si>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</si>
  <si>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</si>
  <si>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E07000040</t>
  </si>
  <si>
    <t>East Devon</t>
  </si>
  <si>
    <t>E10000008</t>
  </si>
  <si>
    <t>Devon</t>
  </si>
  <si>
    <t>E07000041</t>
  </si>
  <si>
    <t>Exeter</t>
  </si>
  <si>
    <t>E07000042</t>
  </si>
  <si>
    <t>Mid Devon</t>
  </si>
  <si>
    <t>E07000043</t>
  </si>
  <si>
    <t>North Devon</t>
  </si>
  <si>
    <t>E07000044</t>
  </si>
  <si>
    <t>South Hams</t>
  </si>
  <si>
    <t>E07000045</t>
  </si>
  <si>
    <t>Teignbridge</t>
  </si>
  <si>
    <t>E07000046</t>
  </si>
  <si>
    <t>Torridge</t>
  </si>
  <si>
    <t>E07000047</t>
  </si>
  <si>
    <t>West Devon</t>
  </si>
  <si>
    <t>E07000048</t>
  </si>
  <si>
    <t>Christchurch</t>
  </si>
  <si>
    <t>E10000009</t>
  </si>
  <si>
    <t>Dorset</t>
  </si>
  <si>
    <t>E07000049</t>
  </si>
  <si>
    <t>East Dorset</t>
  </si>
  <si>
    <t>E07000050</t>
  </si>
  <si>
    <t>North Dorset</t>
  </si>
  <si>
    <t>E07000051</t>
  </si>
  <si>
    <t>Purbeck</t>
  </si>
  <si>
    <t>E07000052</t>
  </si>
  <si>
    <t>West Dorset</t>
  </si>
  <si>
    <t>E07000053</t>
  </si>
  <si>
    <t>Weymouth and Portland</t>
  </si>
  <si>
    <t>E07000061</t>
  </si>
  <si>
    <t>Eastbourne</t>
  </si>
  <si>
    <t>E10000011</t>
  </si>
  <si>
    <t>East Sussex</t>
  </si>
  <si>
    <t>E07000062</t>
  </si>
  <si>
    <t>Hastings</t>
  </si>
  <si>
    <t>E07000063</t>
  </si>
  <si>
    <t>Lewes</t>
  </si>
  <si>
    <t>E07000064</t>
  </si>
  <si>
    <t>Rother</t>
  </si>
  <si>
    <t>E07000065</t>
  </si>
  <si>
    <t>Wealden</t>
  </si>
  <si>
    <t>E07000066</t>
  </si>
  <si>
    <t>Basildon</t>
  </si>
  <si>
    <t>E10000012</t>
  </si>
  <si>
    <t>Essex</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</si>
  <si>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</si>
  <si>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</si>
  <si>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</si>
  <si>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</si>
  <si>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</si>
  <si>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</si>
  <si>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</si>
  <si>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</si>
  <si>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</si>
  <si>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</si>
  <si>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</si>
  <si>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</si>
  <si>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</si>
  <si>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</si>
  <si>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</si>
  <si>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</si>
  <si>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</si>
  <si>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</si>
  <si>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</si>
  <si>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</si>
  <si>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</si>
  <si>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</si>
  <si>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E07000078</t>
  </si>
  <si>
    <t>Cheltenham</t>
  </si>
  <si>
    <t>E10000013</t>
  </si>
  <si>
    <t>Gloucestershire</t>
  </si>
  <si>
    <t>E07000079</t>
  </si>
  <si>
    <t>Cotswold</t>
  </si>
  <si>
    <t>E07000080</t>
  </si>
  <si>
    <t>Forest of Dean</t>
  </si>
  <si>
    <t>E07000081</t>
  </si>
  <si>
    <t>Gloucester</t>
  </si>
  <si>
    <t>E07000082</t>
  </si>
  <si>
    <t>Stroud</t>
  </si>
  <si>
    <t>E07000083</t>
  </si>
  <si>
    <t>Tewkesbury</t>
  </si>
  <si>
    <t>E07000084</t>
  </si>
  <si>
    <t>Basingstoke and Deane</t>
  </si>
  <si>
    <t>E10000014</t>
  </si>
  <si>
    <t>Hampshire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</si>
  <si>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</si>
  <si>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</si>
  <si>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</si>
  <si>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</si>
  <si>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</si>
  <si>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</si>
  <si>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</si>
  <si>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</si>
  <si>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</si>
  <si>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</si>
  <si>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</si>
  <si>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</si>
  <si>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</si>
  <si>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</si>
  <si>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</si>
  <si>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</si>
  <si>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</si>
  <si>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</si>
  <si>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</si>
  <si>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</si>
  <si>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E07000095</t>
  </si>
  <si>
    <t>Broxbourne</t>
  </si>
  <si>
    <t>E10000015</t>
  </si>
  <si>
    <t>Hertfordshire</t>
  </si>
  <si>
    <t>E07000096</t>
  </si>
  <si>
    <t>Dacorum</t>
  </si>
  <si>
    <t>E07000098</t>
  </si>
  <si>
    <t>Hertsmere</t>
  </si>
  <si>
    <t>E07000099</t>
  </si>
  <si>
    <t>North Hertfordshire</t>
  </si>
  <si>
    <t>E07000102</t>
  </si>
  <si>
    <t>Three Rivers</t>
  </si>
  <si>
    <t>E07000103</t>
  </si>
  <si>
    <t>Watford</t>
  </si>
  <si>
    <t>E07000105</t>
  </si>
  <si>
    <t>Ashford</t>
  </si>
  <si>
    <t>E10000016</t>
  </si>
  <si>
    <t>Kent</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</si>
  <si>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</si>
  <si>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</si>
  <si>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</si>
  <si>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</si>
  <si>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</si>
  <si>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</si>
  <si>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</si>
  <si>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</si>
  <si>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</si>
  <si>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</si>
  <si>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</si>
  <si>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</si>
  <si>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</si>
  <si>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</si>
  <si>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</si>
  <si>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</si>
  <si>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</si>
  <si>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</si>
  <si>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</si>
  <si>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</si>
  <si>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</si>
  <si>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</si>
  <si>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E07000117</t>
  </si>
  <si>
    <t>Burnley</t>
  </si>
  <si>
    <t>E10000017</t>
  </si>
  <si>
    <t>Lancashire</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</si>
  <si>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</si>
  <si>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</si>
  <si>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</si>
  <si>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</si>
  <si>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</si>
  <si>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</si>
  <si>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</si>
  <si>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</si>
  <si>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</si>
  <si>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</si>
  <si>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</si>
  <si>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</si>
  <si>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</si>
  <si>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</si>
  <si>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</si>
  <si>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</si>
  <si>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</si>
  <si>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</si>
  <si>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</si>
  <si>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</si>
  <si>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</si>
  <si>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</si>
  <si>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E07000129</t>
  </si>
  <si>
    <t>Blaby</t>
  </si>
  <si>
    <t>E10000018</t>
  </si>
  <si>
    <t>Leicestershire</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</si>
  <si>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</si>
  <si>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</si>
  <si>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</si>
  <si>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</si>
  <si>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</si>
  <si>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</si>
  <si>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</si>
  <si>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</si>
  <si>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</si>
  <si>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</si>
  <si>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</si>
  <si>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</si>
  <si>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</si>
  <si>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</si>
  <si>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E10000019</t>
  </si>
  <si>
    <t>Lincolnshire</t>
  </si>
  <si>
    <t>E07000137</t>
  </si>
  <si>
    <t>East Lindsey</t>
  </si>
  <si>
    <t>E07000138</t>
  </si>
  <si>
    <t>Lincoln</t>
  </si>
  <si>
    <t>E07000139</t>
  </si>
  <si>
    <t>North Kesteven</t>
  </si>
  <si>
    <t>E07000140</t>
  </si>
  <si>
    <t>South Holland</t>
  </si>
  <si>
    <t>E07000141</t>
  </si>
  <si>
    <t>South Kesteven</t>
  </si>
  <si>
    <t>E07000142</t>
  </si>
  <si>
    <t>West Lindsey</t>
  </si>
  <si>
    <t>E07000143</t>
  </si>
  <si>
    <t>Breckland</t>
  </si>
  <si>
    <t>E10000020</t>
  </si>
  <si>
    <t>Norfolk</t>
  </si>
  <si>
    <t>E07000144</t>
  </si>
  <si>
    <t>Broadland</t>
  </si>
  <si>
    <t>E07000145</t>
  </si>
  <si>
    <t>Great Yarmouth</t>
  </si>
  <si>
    <t>E07000146</t>
  </si>
  <si>
    <t>King's Lynn and West Norfolk</t>
  </si>
  <si>
    <t>E07000147</t>
  </si>
  <si>
    <t>North Norfolk</t>
  </si>
  <si>
    <t>E07000148</t>
  </si>
  <si>
    <t>Norwich</t>
  </si>
  <si>
    <t>E07000149</t>
  </si>
  <si>
    <t>South Norfolk</t>
  </si>
  <si>
    <t>E07000150</t>
  </si>
  <si>
    <t>Corby</t>
  </si>
  <si>
    <t>E10000021</t>
  </si>
  <si>
    <t>Northamptonshire</t>
  </si>
  <si>
    <t>E07000151</t>
  </si>
  <si>
    <t>Daventry</t>
  </si>
  <si>
    <t>E07000152</t>
  </si>
  <si>
    <t>East Northamptonshire</t>
  </si>
  <si>
    <t>E07000153</t>
  </si>
  <si>
    <t>Kettering</t>
  </si>
  <si>
    <t>E07000154</t>
  </si>
  <si>
    <t>Northampton</t>
  </si>
  <si>
    <t>E07000155</t>
  </si>
  <si>
    <t>South Northamptonshire</t>
  </si>
  <si>
    <t>E07000156</t>
  </si>
  <si>
    <t>Wellingborough</t>
  </si>
  <si>
    <t>E07000163</t>
  </si>
  <si>
    <t>Craven</t>
  </si>
  <si>
    <t>E10000023</t>
  </si>
  <si>
    <t>North Yorkshire</t>
  </si>
  <si>
    <t>E07000164</t>
  </si>
  <si>
    <t>Hambleton</t>
  </si>
  <si>
    <t>E07000165</t>
  </si>
  <si>
    <t>Harrogate</t>
  </si>
  <si>
    <t>E07000166</t>
  </si>
  <si>
    <t>Richmondshire</t>
  </si>
  <si>
    <t>E07000167</t>
  </si>
  <si>
    <t>Ryedale</t>
  </si>
  <si>
    <t>E07000168</t>
  </si>
  <si>
    <t>Scarborough</t>
  </si>
  <si>
    <t>E07000169</t>
  </si>
  <si>
    <t>Selby</t>
  </si>
  <si>
    <t>E07000170</t>
  </si>
  <si>
    <t>Ashfield</t>
  </si>
  <si>
    <t>E10000024</t>
  </si>
  <si>
    <t>Nottinghamshire</t>
  </si>
  <si>
    <t>E07000171</t>
  </si>
  <si>
    <t>Bassetlaw</t>
  </si>
  <si>
    <t>E07000172</t>
  </si>
  <si>
    <t>Broxtowe</t>
  </si>
  <si>
    <t>E07000173</t>
  </si>
  <si>
    <t>Gedling</t>
  </si>
  <si>
    <t>E07000174</t>
  </si>
  <si>
    <t>Mansfield</t>
  </si>
  <si>
    <t>E07000175</t>
  </si>
  <si>
    <t>Newark and Sherwood</t>
  </si>
  <si>
    <t>E07000176</t>
  </si>
  <si>
    <t>Rushcliffe</t>
  </si>
  <si>
    <t>E07000177</t>
  </si>
  <si>
    <t>Cherwell</t>
  </si>
  <si>
    <t>E10000025</t>
  </si>
  <si>
    <t>Oxfordshire</t>
  </si>
  <si>
    <t>E07000178</t>
  </si>
  <si>
    <t>Oxford</t>
  </si>
  <si>
    <t>E07000179</t>
  </si>
  <si>
    <t>South Oxfordshire</t>
  </si>
  <si>
    <t>E07000180</t>
  </si>
  <si>
    <t>Vale of White Horse</t>
  </si>
  <si>
    <t>E07000181</t>
  </si>
  <si>
    <t>West Oxfordshire</t>
  </si>
  <si>
    <t>E07000187</t>
  </si>
  <si>
    <t>Mendip</t>
  </si>
  <si>
    <t>E10000027</t>
  </si>
  <si>
    <t>Somerset</t>
  </si>
  <si>
    <t>E07000188</t>
  </si>
  <si>
    <t>Sedgemoor</t>
  </si>
  <si>
    <t>E07000189</t>
  </si>
  <si>
    <t>South Somerset</t>
  </si>
  <si>
    <t>E07000190</t>
  </si>
  <si>
    <t>Taunton Deane</t>
  </si>
  <si>
    <t>E07000191</t>
  </si>
  <si>
    <t>West Somerset</t>
  </si>
  <si>
    <t>E07000192</t>
  </si>
  <si>
    <t>Cannock Chase</t>
  </si>
  <si>
    <t>E10000028</t>
  </si>
  <si>
    <t>Staffordshire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</si>
  <si>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</si>
  <si>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</si>
  <si>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</si>
  <si>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</si>
  <si>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</si>
  <si>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</si>
  <si>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</si>
  <si>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</si>
  <si>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</si>
  <si>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</si>
  <si>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</si>
  <si>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</si>
  <si>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</si>
  <si>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</si>
  <si>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E07000200</t>
  </si>
  <si>
    <t>Babergh</t>
  </si>
  <si>
    <t>E10000029</t>
  </si>
  <si>
    <t>Suffolk</t>
  </si>
  <si>
    <t>E07000201</t>
  </si>
  <si>
    <t>Forest Heath</t>
  </si>
  <si>
    <t>E07000202</t>
  </si>
  <si>
    <t>Ipswich</t>
  </si>
  <si>
    <t>E07000203</t>
  </si>
  <si>
    <t>Mid Suffolk</t>
  </si>
  <si>
    <t>E07000204</t>
  </si>
  <si>
    <t>St Edmundsbury</t>
  </si>
  <si>
    <t>E07000205</t>
  </si>
  <si>
    <t>Suffolk Coastal</t>
  </si>
  <si>
    <t>E07000206</t>
  </si>
  <si>
    <t>Waveney</t>
  </si>
  <si>
    <t>E07000207</t>
  </si>
  <si>
    <t>Elmbridge</t>
  </si>
  <si>
    <t>E10000030</t>
  </si>
  <si>
    <t>Surrey</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</si>
  <si>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</si>
  <si>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</si>
  <si>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</si>
  <si>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</si>
  <si>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</si>
  <si>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</si>
  <si>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</si>
  <si>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</si>
  <si>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</si>
  <si>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</si>
  <si>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</si>
  <si>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</si>
  <si>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</si>
  <si>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</si>
  <si>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</si>
  <si>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</si>
  <si>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</si>
  <si>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</si>
  <si>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</si>
  <si>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</si>
  <si>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E07000218</t>
  </si>
  <si>
    <t>North Warwickshire</t>
  </si>
  <si>
    <t>E10000031</t>
  </si>
  <si>
    <t>Warwickshire</t>
  </si>
  <si>
    <t>E07000219</t>
  </si>
  <si>
    <t>Nuneaton and Bedworth</t>
  </si>
  <si>
    <t>E07000220</t>
  </si>
  <si>
    <t>Rugby</t>
  </si>
  <si>
    <t>E07000221</t>
  </si>
  <si>
    <t>Stratford-on-Avon</t>
  </si>
  <si>
    <t>E07000222</t>
  </si>
  <si>
    <t>Warwick</t>
  </si>
  <si>
    <t>E07000223</t>
  </si>
  <si>
    <t>Adur</t>
  </si>
  <si>
    <t>E10000032</t>
  </si>
  <si>
    <t>West Sussex</t>
  </si>
  <si>
    <t>E07000224</t>
  </si>
  <si>
    <t>Arun</t>
  </si>
  <si>
    <t>E07000225</t>
  </si>
  <si>
    <t>Chichester</t>
  </si>
  <si>
    <t>E07000226</t>
  </si>
  <si>
    <t>Crawley</t>
  </si>
  <si>
    <t>E07000227</t>
  </si>
  <si>
    <t>Horsham</t>
  </si>
  <si>
    <t>E07000228</t>
  </si>
  <si>
    <t>Mid Sussex</t>
  </si>
  <si>
    <t>E07000229</t>
  </si>
  <si>
    <t>Worthing</t>
  </si>
  <si>
    <t>E07000234</t>
  </si>
  <si>
    <t>Bromsgrove</t>
  </si>
  <si>
    <t>E10000034</t>
  </si>
  <si>
    <t>Worcestershire</t>
  </si>
  <si>
    <t>E07000235</t>
  </si>
  <si>
    <t>Malvern Hills</t>
  </si>
  <si>
    <t>E07000236</t>
  </si>
  <si>
    <t>Redditch</t>
  </si>
  <si>
    <t>E07000237</t>
  </si>
  <si>
    <t>Worcester</t>
  </si>
  <si>
    <t>E07000238</t>
  </si>
  <si>
    <t>Wychavon</t>
  </si>
  <si>
    <t>E07000239</t>
  </si>
  <si>
    <t>Wyre Forest</t>
  </si>
  <si>
    <t>E07000240</t>
  </si>
  <si>
    <t>St Albans</t>
  </si>
  <si>
    <t>E07000241</t>
  </si>
  <si>
    <t>Welwyn Hatfield</t>
  </si>
  <si>
    <t>E07000242</t>
  </si>
  <si>
    <t>East Hertfordshire</t>
  </si>
  <si>
    <t>E07000243</t>
  </si>
  <si>
    <t>Stevenage</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</si>
  <si>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</si>
  <si>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</si>
  <si>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</si>
  <si>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</si>
  <si>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</si>
  <si>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</si>
  <si>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</si>
  <si>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</si>
  <si>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</si>
  <si>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</si>
  <si>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</si>
  <si>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</si>
  <si>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</si>
  <si>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</si>
  <si>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</si>
  <si>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</si>
  <si>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</si>
  <si>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</si>
  <si>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</si>
  <si>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</si>
  <si>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E08000011</t>
  </si>
  <si>
    <t>Knowsley</t>
  </si>
  <si>
    <t>E08000012</t>
  </si>
  <si>
    <t>Liverpool</t>
  </si>
  <si>
    <t>E08000013</t>
  </si>
  <si>
    <t>St. Helens</t>
  </si>
  <si>
    <t>E08000014</t>
  </si>
  <si>
    <t>Sefton</t>
  </si>
  <si>
    <t>E08000015</t>
  </si>
  <si>
    <t>Wirral</t>
  </si>
  <si>
    <t>E08000016</t>
  </si>
  <si>
    <t>Barnsley</t>
  </si>
  <si>
    <t>E08000017</t>
  </si>
  <si>
    <t>Doncaster</t>
  </si>
  <si>
    <t>E08000018</t>
  </si>
  <si>
    <t>Rotherham</t>
  </si>
  <si>
    <t>E08000019</t>
  </si>
  <si>
    <t>Sheffield</t>
  </si>
  <si>
    <t>E08000021</t>
  </si>
  <si>
    <t>Newcastle upon Tyne</t>
  </si>
  <si>
    <t>E08000022</t>
  </si>
  <si>
    <t>North Tyneside</t>
  </si>
  <si>
    <t>E08000023</t>
  </si>
  <si>
    <t>South Tyneside</t>
  </si>
  <si>
    <t>E08000024</t>
  </si>
  <si>
    <t>Sunderland</t>
  </si>
  <si>
    <t>E08000025</t>
  </si>
  <si>
    <t>Birmingham</t>
  </si>
  <si>
    <t>E08000026</t>
  </si>
  <si>
    <t>Coventry</t>
  </si>
  <si>
    <t>E08000027</t>
  </si>
  <si>
    <t>Dudley</t>
  </si>
  <si>
    <t>E08000028</t>
  </si>
  <si>
    <t>Sandwell</t>
  </si>
  <si>
    <t>E08000029</t>
  </si>
  <si>
    <t>Solihull</t>
  </si>
  <si>
    <t>E08000030</t>
  </si>
  <si>
    <t>Walsall</t>
  </si>
  <si>
    <t>E08000031</t>
  </si>
  <si>
    <t>Wolverhampton</t>
  </si>
  <si>
    <t>E08000032</t>
  </si>
  <si>
    <t>Bradford</t>
  </si>
  <si>
    <t>E08000033</t>
  </si>
  <si>
    <t>Calderdale</t>
  </si>
  <si>
    <t>E08000034</t>
  </si>
  <si>
    <t>Kirklees</t>
  </si>
  <si>
    <t>E08000035</t>
  </si>
  <si>
    <t>Leeds</t>
  </si>
  <si>
    <t>E08000036</t>
  </si>
  <si>
    <t>Wakefield</t>
  </si>
  <si>
    <t>E08000037</t>
  </si>
  <si>
    <t>Gateshead</t>
  </si>
  <si>
    <t>E09000001</t>
  </si>
  <si>
    <t>City of London</t>
  </si>
  <si>
    <t>E09000002</t>
  </si>
  <si>
    <t>Barking and Dagenham</t>
  </si>
  <si>
    <t>E09000003</t>
  </si>
  <si>
    <t>Barnet</t>
  </si>
  <si>
    <t>E09000004</t>
  </si>
  <si>
    <t>Bexley</t>
  </si>
  <si>
    <t>E09000005</t>
  </si>
  <si>
    <t>Brent</t>
  </si>
  <si>
    <t>E09000006</t>
  </si>
  <si>
    <t>Bromley</t>
  </si>
  <si>
    <t>E09000007</t>
  </si>
  <si>
    <t>Camden</t>
  </si>
  <si>
    <t>E09000008</t>
  </si>
  <si>
    <t>Croydon</t>
  </si>
  <si>
    <t>E09000009</t>
  </si>
  <si>
    <t>Ealing</t>
  </si>
  <si>
    <t>E09000010</t>
  </si>
  <si>
    <t>Enfield</t>
  </si>
  <si>
    <t>E09000011</t>
  </si>
  <si>
    <t>Greenwich</t>
  </si>
  <si>
    <t>E09000012</t>
  </si>
  <si>
    <t>Hackney</t>
  </si>
  <si>
    <t>E09000013</t>
  </si>
  <si>
    <t>Hammersmith and Fulham</t>
  </si>
  <si>
    <t>E09000014</t>
  </si>
  <si>
    <t>Haringey</t>
  </si>
  <si>
    <t>E09000015</t>
  </si>
  <si>
    <t>Harrow</t>
  </si>
  <si>
    <t>E09000016</t>
  </si>
  <si>
    <t>Havering</t>
  </si>
  <si>
    <t>E09000017</t>
  </si>
  <si>
    <t>Hillingdon</t>
  </si>
  <si>
    <t>E09000018</t>
  </si>
  <si>
    <t>Hounslow</t>
  </si>
  <si>
    <t>E09000019</t>
  </si>
  <si>
    <t>Islington</t>
  </si>
  <si>
    <t>E09000020</t>
  </si>
  <si>
    <t>Kensington and Chelsea</t>
  </si>
  <si>
    <t>E09000021</t>
  </si>
  <si>
    <t>Kingston upon Thames</t>
  </si>
  <si>
    <t>E09000022</t>
  </si>
  <si>
    <t>Lambeth</t>
  </si>
  <si>
    <t>E09000023</t>
  </si>
  <si>
    <t>Lewisham</t>
  </si>
  <si>
    <t>E09000024</t>
  </si>
  <si>
    <t>Merton</t>
  </si>
  <si>
    <t>E09000025</t>
  </si>
  <si>
    <t>Newham</t>
  </si>
  <si>
    <t>E09000026</t>
  </si>
  <si>
    <t>Redbridge</t>
  </si>
  <si>
    <t>E09000027</t>
  </si>
  <si>
    <t>Richmond upon Thames</t>
  </si>
  <si>
    <t>E09000028</t>
  </si>
  <si>
    <t>Southwark</t>
  </si>
  <si>
    <t>E09000029</t>
  </si>
  <si>
    <t>Sutton</t>
  </si>
  <si>
    <t>E09000030</t>
  </si>
  <si>
    <t>Tower Hamlets</t>
  </si>
  <si>
    <t>E09000031</t>
  </si>
  <si>
    <t>Waltham Forest</t>
  </si>
  <si>
    <t>E09000032</t>
  </si>
  <si>
    <t>Wandsworth</t>
  </si>
  <si>
    <t>E09000033</t>
  </si>
  <si>
    <t>Westminster</t>
  </si>
  <si>
    <t>LAs=LADs</t>
  </si>
  <si>
    <t>LAs/=LADs</t>
  </si>
  <si>
    <t>E12000001</t>
  </si>
  <si>
    <t>North East</t>
  </si>
  <si>
    <t>E92000001</t>
  </si>
  <si>
    <t>England</t>
  </si>
  <si>
    <t>E12000002</t>
  </si>
  <si>
    <t>North West</t>
  </si>
  <si>
    <t>E12000003</t>
  </si>
  <si>
    <t>Yorkshire and The Humber</t>
  </si>
  <si>
    <t>E12000004</t>
  </si>
  <si>
    <t>East Midlands</t>
  </si>
  <si>
    <t>E12000005</t>
  </si>
  <si>
    <t>West Midlands</t>
  </si>
  <si>
    <t>E12000009</t>
  </si>
  <si>
    <t>South West</t>
  </si>
  <si>
    <t>E12000006</t>
  </si>
  <si>
    <t>East of England</t>
  </si>
  <si>
    <t>E12000008</t>
  </si>
  <si>
    <t>South East</t>
  </si>
  <si>
    <t>E12000007</t>
  </si>
  <si>
    <t>London</t>
  </si>
  <si>
    <t>45UB</t>
  </si>
  <si>
    <t/>
  </si>
  <si>
    <t>44UF</t>
  </si>
  <si>
    <t>44UE</t>
  </si>
  <si>
    <t>44UD</t>
  </si>
  <si>
    <t>44UC</t>
  </si>
  <si>
    <t>44UB</t>
  </si>
  <si>
    <t>43UM</t>
  </si>
  <si>
    <t>43UL</t>
  </si>
  <si>
    <t>43UK</t>
  </si>
  <si>
    <t>43UJ</t>
  </si>
  <si>
    <t>43UH</t>
  </si>
  <si>
    <t>43UG</t>
  </si>
  <si>
    <t>43UF</t>
  </si>
  <si>
    <t>17UH</t>
  </si>
  <si>
    <t>26UG</t>
  </si>
  <si>
    <t>17UG</t>
  </si>
  <si>
    <t>43UE</t>
  </si>
  <si>
    <t>26UF</t>
  </si>
  <si>
    <t>43UD</t>
  </si>
  <si>
    <t>17UF</t>
  </si>
  <si>
    <t>26UE</t>
  </si>
  <si>
    <t>43UC</t>
  </si>
  <si>
    <t>17UD</t>
  </si>
  <si>
    <t>00KF</t>
  </si>
  <si>
    <t>26UD</t>
  </si>
  <si>
    <t>34UH</t>
  </si>
  <si>
    <t>17UC</t>
  </si>
  <si>
    <t>00KC</t>
  </si>
  <si>
    <t>26UC</t>
  </si>
  <si>
    <t>34UG</t>
  </si>
  <si>
    <t>43UB</t>
  </si>
  <si>
    <t>17UB</t>
  </si>
  <si>
    <t>26UB</t>
  </si>
  <si>
    <t>00KB</t>
  </si>
  <si>
    <t>42UH</t>
  </si>
  <si>
    <t>34UF</t>
  </si>
  <si>
    <t>00KA</t>
  </si>
  <si>
    <t>24UP</t>
  </si>
  <si>
    <t>16UG</t>
  </si>
  <si>
    <t>42UG</t>
  </si>
  <si>
    <t>34UE</t>
  </si>
  <si>
    <t>00JA</t>
  </si>
  <si>
    <t>16UF</t>
  </si>
  <si>
    <t>24UN</t>
  </si>
  <si>
    <t>34UD</t>
  </si>
  <si>
    <t>42UF</t>
  </si>
  <si>
    <t>00HY</t>
  </si>
  <si>
    <t>16UE</t>
  </si>
  <si>
    <t>24UL</t>
  </si>
  <si>
    <t>42UE</t>
  </si>
  <si>
    <t>34UC</t>
  </si>
  <si>
    <t>00HX</t>
  </si>
  <si>
    <t>24UJ</t>
  </si>
  <si>
    <t>16UD</t>
  </si>
  <si>
    <t>42UD</t>
  </si>
  <si>
    <t>34UB</t>
  </si>
  <si>
    <t>16UC</t>
  </si>
  <si>
    <t>24UH</t>
  </si>
  <si>
    <t>00HP</t>
  </si>
  <si>
    <t>33UH</t>
  </si>
  <si>
    <t>42UC</t>
  </si>
  <si>
    <t>00HN</t>
  </si>
  <si>
    <t>24UG</t>
  </si>
  <si>
    <t>16UB</t>
  </si>
  <si>
    <t>33UG</t>
  </si>
  <si>
    <t>42UB</t>
  </si>
  <si>
    <t>00HH</t>
  </si>
  <si>
    <t>24UF</t>
  </si>
  <si>
    <t>33UF</t>
  </si>
  <si>
    <t>12UG</t>
  </si>
  <si>
    <t>41UK</t>
  </si>
  <si>
    <t>00HG</t>
  </si>
  <si>
    <t>12UE</t>
  </si>
  <si>
    <t>33UE</t>
  </si>
  <si>
    <t>00CL</t>
  </si>
  <si>
    <t>24UE</t>
  </si>
  <si>
    <t>41UH</t>
  </si>
  <si>
    <t>00HF</t>
  </si>
  <si>
    <t>12UD</t>
  </si>
  <si>
    <t>33UD</t>
  </si>
  <si>
    <t>00CK</t>
  </si>
  <si>
    <t>24UD</t>
  </si>
  <si>
    <t>41UG</t>
  </si>
  <si>
    <t>00CJ</t>
  </si>
  <si>
    <t>41UF</t>
  </si>
  <si>
    <t>24UC</t>
  </si>
  <si>
    <t>00HE</t>
  </si>
  <si>
    <t>12UC</t>
  </si>
  <si>
    <t>33UC</t>
  </si>
  <si>
    <t>00HD</t>
  </si>
  <si>
    <t>41UE</t>
  </si>
  <si>
    <t>00CH</t>
  </si>
  <si>
    <t>24UB</t>
  </si>
  <si>
    <t>12UB</t>
  </si>
  <si>
    <t>33UB</t>
  </si>
  <si>
    <t>00HC</t>
  </si>
  <si>
    <t>41UD</t>
  </si>
  <si>
    <t>23UG</t>
  </si>
  <si>
    <t>00CG</t>
  </si>
  <si>
    <t>11UF</t>
  </si>
  <si>
    <t>32UH</t>
  </si>
  <si>
    <t>11UE</t>
  </si>
  <si>
    <t>32UG</t>
  </si>
  <si>
    <t>41UC</t>
  </si>
  <si>
    <t>00CF</t>
  </si>
  <si>
    <t>00HB</t>
  </si>
  <si>
    <t>23UF</t>
  </si>
  <si>
    <t>11UC</t>
  </si>
  <si>
    <t>41UB</t>
  </si>
  <si>
    <t>32UF</t>
  </si>
  <si>
    <t>00CE</t>
  </si>
  <si>
    <t>23UE</t>
  </si>
  <si>
    <t>00HA</t>
  </si>
  <si>
    <t>11UB</t>
  </si>
  <si>
    <t>40UF</t>
  </si>
  <si>
    <t>32UE</t>
  </si>
  <si>
    <t>00CC</t>
  </si>
  <si>
    <t>23UD</t>
  </si>
  <si>
    <t>00GL</t>
  </si>
  <si>
    <t>40UE</t>
  </si>
  <si>
    <t>23UC</t>
  </si>
  <si>
    <t>00CB</t>
  </si>
  <si>
    <t>32UD</t>
  </si>
  <si>
    <t>00GG</t>
  </si>
  <si>
    <t>40UD</t>
  </si>
  <si>
    <t>00CA</t>
  </si>
  <si>
    <t>32UC</t>
  </si>
  <si>
    <t>23UB</t>
  </si>
  <si>
    <t>00GF</t>
  </si>
  <si>
    <t>00BZ</t>
  </si>
  <si>
    <t>32UB</t>
  </si>
  <si>
    <t>40UC</t>
  </si>
  <si>
    <t>22UQ</t>
  </si>
  <si>
    <t>00GA</t>
  </si>
  <si>
    <t>40UB</t>
  </si>
  <si>
    <t>31UJ</t>
  </si>
  <si>
    <t>00BY</t>
  </si>
  <si>
    <t>22UN</t>
  </si>
  <si>
    <t>00FY</t>
  </si>
  <si>
    <t>00BX</t>
  </si>
  <si>
    <t>31UH</t>
  </si>
  <si>
    <t>38UF</t>
  </si>
  <si>
    <t>22UL</t>
  </si>
  <si>
    <t>00FP</t>
  </si>
  <si>
    <t>00BW</t>
  </si>
  <si>
    <t>38UE</t>
  </si>
  <si>
    <t>00FN</t>
  </si>
  <si>
    <t>31UG</t>
  </si>
  <si>
    <t>22UK</t>
  </si>
  <si>
    <t>38UD</t>
  </si>
  <si>
    <t>00FK</t>
  </si>
  <si>
    <t>31UE</t>
  </si>
  <si>
    <t>00BU</t>
  </si>
  <si>
    <t>22UJ</t>
  </si>
  <si>
    <t>00FF</t>
  </si>
  <si>
    <t>00BT</t>
  </si>
  <si>
    <t>22UH</t>
  </si>
  <si>
    <t>31UD</t>
  </si>
  <si>
    <t>38UC</t>
  </si>
  <si>
    <t>00BS</t>
  </si>
  <si>
    <t>38UB</t>
  </si>
  <si>
    <t>22UG</t>
  </si>
  <si>
    <t>31UC</t>
  </si>
  <si>
    <t>00FD</t>
  </si>
  <si>
    <t>00BR</t>
  </si>
  <si>
    <t>37UJ</t>
  </si>
  <si>
    <t>22UF</t>
  </si>
  <si>
    <t>31UB</t>
  </si>
  <si>
    <t>00FC</t>
  </si>
  <si>
    <t>00BQ</t>
  </si>
  <si>
    <t>37UG</t>
  </si>
  <si>
    <t>30UQ</t>
  </si>
  <si>
    <t>00FB</t>
  </si>
  <si>
    <t>22UE</t>
  </si>
  <si>
    <t>00BP</t>
  </si>
  <si>
    <t>30UP</t>
  </si>
  <si>
    <t>37UF</t>
  </si>
  <si>
    <t>00FA</t>
  </si>
  <si>
    <t>22UD</t>
  </si>
  <si>
    <t>37UE</t>
  </si>
  <si>
    <t>30UN</t>
  </si>
  <si>
    <t>00BN</t>
  </si>
  <si>
    <t>22UC</t>
  </si>
  <si>
    <t>00EY</t>
  </si>
  <si>
    <t>37UD</t>
  </si>
  <si>
    <t>00BM</t>
  </si>
  <si>
    <t>22UB</t>
  </si>
  <si>
    <t>00EX</t>
  </si>
  <si>
    <t>47UG</t>
  </si>
  <si>
    <t>30UM</t>
  </si>
  <si>
    <t>37UC</t>
  </si>
  <si>
    <t>00BL</t>
  </si>
  <si>
    <t>00EW</t>
  </si>
  <si>
    <t>30UL</t>
  </si>
  <si>
    <t>21UH</t>
  </si>
  <si>
    <t>47UF</t>
  </si>
  <si>
    <t>00EU</t>
  </si>
  <si>
    <t>37UB</t>
  </si>
  <si>
    <t>30UK</t>
  </si>
  <si>
    <t>00BK</t>
  </si>
  <si>
    <t>21UG</t>
  </si>
  <si>
    <t>47UE</t>
  </si>
  <si>
    <t>00ET</t>
  </si>
  <si>
    <t>36UH</t>
  </si>
  <si>
    <t>00BJ</t>
  </si>
  <si>
    <t>21UF</t>
  </si>
  <si>
    <t>30UJ</t>
  </si>
  <si>
    <t>47UD</t>
  </si>
  <si>
    <t>00EQ</t>
  </si>
  <si>
    <t>36UG</t>
  </si>
  <si>
    <t>00BH</t>
  </si>
  <si>
    <t>21UD</t>
  </si>
  <si>
    <t>30UH</t>
  </si>
  <si>
    <t>47UC</t>
  </si>
  <si>
    <t>00BG</t>
  </si>
  <si>
    <t>00EM</t>
  </si>
  <si>
    <t>21UC</t>
  </si>
  <si>
    <t>36UF</t>
  </si>
  <si>
    <t>30UG</t>
  </si>
  <si>
    <t>47UB</t>
  </si>
  <si>
    <t>36UE</t>
  </si>
  <si>
    <t>19UJ</t>
  </si>
  <si>
    <t>00EJ</t>
  </si>
  <si>
    <t>30UF</t>
  </si>
  <si>
    <t>00BF</t>
  </si>
  <si>
    <t>45UH</t>
  </si>
  <si>
    <t>36UD</t>
  </si>
  <si>
    <t>00EH</t>
  </si>
  <si>
    <t>19UH</t>
  </si>
  <si>
    <t>00BE</t>
  </si>
  <si>
    <t>30UE</t>
  </si>
  <si>
    <t>45UG</t>
  </si>
  <si>
    <t>30UD</t>
  </si>
  <si>
    <t>00BD</t>
  </si>
  <si>
    <t>19UG</t>
  </si>
  <si>
    <t>00MW</t>
  </si>
  <si>
    <t>00EF</t>
  </si>
  <si>
    <t>36UC</t>
  </si>
  <si>
    <t>45UF</t>
  </si>
  <si>
    <t>29UQ</t>
  </si>
  <si>
    <t>19UE</t>
  </si>
  <si>
    <t>00EE</t>
  </si>
  <si>
    <t>00BC</t>
  </si>
  <si>
    <t>00MS</t>
  </si>
  <si>
    <t>36UB</t>
  </si>
  <si>
    <t>29UP</t>
  </si>
  <si>
    <t>19UD</t>
  </si>
  <si>
    <t>45UE</t>
  </si>
  <si>
    <t>00MR</t>
  </si>
  <si>
    <t>19UC</t>
  </si>
  <si>
    <t>29UN</t>
  </si>
  <si>
    <t>45UD</t>
  </si>
  <si>
    <t>00BB</t>
  </si>
  <si>
    <t>00EC</t>
  </si>
  <si>
    <t>00ML</t>
  </si>
  <si>
    <t>45UC</t>
  </si>
  <si>
    <t>29UM</t>
  </si>
  <si>
    <t>18UL</t>
  </si>
  <si>
    <t>29UL</t>
  </si>
  <si>
    <t>00MG</t>
  </si>
  <si>
    <t>18UK</t>
  </si>
  <si>
    <t>00EB</t>
  </si>
  <si>
    <t>00BA</t>
  </si>
  <si>
    <t>29UK</t>
  </si>
  <si>
    <t>18UH</t>
  </si>
  <si>
    <t>00AZ</t>
  </si>
  <si>
    <t>29UH</t>
  </si>
  <si>
    <t>00DB</t>
  </si>
  <si>
    <t>18UG</t>
  </si>
  <si>
    <t>00MF</t>
  </si>
  <si>
    <t>00AY</t>
  </si>
  <si>
    <t>00DA</t>
  </si>
  <si>
    <t>29UG</t>
  </si>
  <si>
    <t>18UE</t>
  </si>
  <si>
    <t>00ME</t>
  </si>
  <si>
    <t>00AX</t>
  </si>
  <si>
    <t>00CZ</t>
  </si>
  <si>
    <t>29UE</t>
  </si>
  <si>
    <t>18UD</t>
  </si>
  <si>
    <t>00MD</t>
  </si>
  <si>
    <t>00AW</t>
  </si>
  <si>
    <t>00CY</t>
  </si>
  <si>
    <t>29UD</t>
  </si>
  <si>
    <t>18UC</t>
  </si>
  <si>
    <t>00MC</t>
  </si>
  <si>
    <t>00CX</t>
  </si>
  <si>
    <t>00AU</t>
  </si>
  <si>
    <t>29UC</t>
  </si>
  <si>
    <t>18UB</t>
  </si>
  <si>
    <t>00AT</t>
  </si>
  <si>
    <t>29UB</t>
  </si>
  <si>
    <t>00CW</t>
  </si>
  <si>
    <t>00MB</t>
  </si>
  <si>
    <t>17UK</t>
  </si>
  <si>
    <t>17UJ</t>
  </si>
  <si>
    <t>00MA</t>
  </si>
  <si>
    <t>00CU</t>
  </si>
  <si>
    <t>00AS</t>
  </si>
  <si>
    <t>26UL</t>
  </si>
  <si>
    <t>00LC</t>
  </si>
  <si>
    <t>00AR</t>
  </si>
  <si>
    <t>00CT</t>
  </si>
  <si>
    <t>00KG</t>
  </si>
  <si>
    <t>26UK</t>
  </si>
  <si>
    <t>00AQ</t>
  </si>
  <si>
    <t>00CS</t>
  </si>
  <si>
    <t>26UJ</t>
  </si>
  <si>
    <t>00CR</t>
  </si>
  <si>
    <t>00AP</t>
  </si>
  <si>
    <t>00AN</t>
  </si>
  <si>
    <t>00CQ</t>
  </si>
  <si>
    <t>26UH</t>
  </si>
  <si>
    <t>00CN</t>
  </si>
  <si>
    <t>00AM</t>
  </si>
  <si>
    <t>00AL</t>
  </si>
  <si>
    <t>00CM</t>
  </si>
  <si>
    <t>00AK</t>
  </si>
  <si>
    <t>00AJ</t>
  </si>
  <si>
    <t>00AH</t>
  </si>
  <si>
    <t>00AG</t>
  </si>
  <si>
    <t>00AF</t>
  </si>
  <si>
    <t>00AE</t>
  </si>
  <si>
    <t>00AD</t>
  </si>
  <si>
    <t>00AC</t>
  </si>
  <si>
    <t>00AB</t>
  </si>
  <si>
    <t>00AA</t>
  </si>
  <si>
    <t>Country</t>
  </si>
  <si>
    <t>Region</t>
  </si>
  <si>
    <t>LA</t>
  </si>
  <si>
    <t>LAD</t>
  </si>
  <si>
    <t>16 Area Name</t>
  </si>
  <si>
    <t>16 Area Code Other2</t>
  </si>
  <si>
    <t>16 Area Code Other1</t>
  </si>
  <si>
    <t>16 Area Code</t>
  </si>
  <si>
    <t>RSC</t>
  </si>
  <si>
    <t>EE&amp;NELon</t>
  </si>
  <si>
    <t>East of England &amp; North East London</t>
  </si>
  <si>
    <t>SC&amp;NWLon</t>
  </si>
  <si>
    <t>South Central &amp; North West London</t>
  </si>
  <si>
    <t>EM&amp;H</t>
  </si>
  <si>
    <t>East Midlands &amp; Humber</t>
  </si>
  <si>
    <t>SW</t>
  </si>
  <si>
    <t>SE&amp;SLon</t>
  </si>
  <si>
    <t>South East &amp; South London</t>
  </si>
  <si>
    <t>WM</t>
  </si>
  <si>
    <t>Lan&amp;WYork</t>
  </si>
  <si>
    <t>Lancashire &amp; West Yorkshire</t>
  </si>
  <si>
    <t>Nrth</t>
  </si>
  <si>
    <t>North</t>
  </si>
  <si>
    <t>RSCSHRTNM</t>
  </si>
  <si>
    <t>Area Type</t>
  </si>
  <si>
    <t>Data Heading</t>
  </si>
  <si>
    <t>Data Heading Reference - e.g. !$5:$5</t>
  </si>
  <si>
    <t>Data Sheet Name, e.g. Sheet1</t>
  </si>
  <si>
    <t>LAD Code</t>
  </si>
  <si>
    <t>LAD Name</t>
  </si>
  <si>
    <t>OA Flag</t>
  </si>
  <si>
    <t>Data Sheet:</t>
  </si>
  <si>
    <t>Column Refererence Row:</t>
  </si>
  <si>
    <t>Area Column Number:</t>
  </si>
  <si>
    <t>Area full Column Reference:</t>
  </si>
  <si>
    <t>Data col number:</t>
  </si>
  <si>
    <t>Data full col ref:</t>
  </si>
  <si>
    <t>RSC16CD</t>
  </si>
  <si>
    <t>RSC16NM</t>
  </si>
  <si>
    <t>Number of LADs in LA</t>
  </si>
  <si>
    <t>Selected LAD:</t>
  </si>
  <si>
    <t>(please amend on "LAD Selection Sheet" as required)</t>
  </si>
  <si>
    <t>$6:$6</t>
  </si>
  <si>
    <t>Data Sheet</t>
  </si>
  <si>
    <t>Data Area</t>
  </si>
  <si>
    <t>Area Reference Column</t>
  </si>
  <si>
    <t>Data Heading Row</t>
  </si>
  <si>
    <t>Area</t>
  </si>
  <si>
    <t>LAD Lower Sextile</t>
  </si>
  <si>
    <t>LAD Upper Sextile</t>
  </si>
  <si>
    <t>E92000001_ls</t>
  </si>
  <si>
    <t>E92000001_us</t>
  </si>
  <si>
    <t>Sextile References</t>
  </si>
  <si>
    <t>Sextile label 1</t>
  </si>
  <si>
    <t>Sextile label 2</t>
  </si>
  <si>
    <t>Number of …</t>
  </si>
  <si>
    <t>Area Code</t>
  </si>
  <si>
    <t>Area Name</t>
  </si>
  <si>
    <t>ENGLAND</t>
  </si>
  <si>
    <t>Fen&amp;ECamb</t>
  </si>
  <si>
    <t>Fenland &amp; East Cambridgeshire</t>
  </si>
  <si>
    <t>*** Please include any relevant footnotes to explain this data</t>
  </si>
  <si>
    <t>1. There may be differences between this table (based on school location) and other published tables if they have been based on the local authority maintaining the school. This is because of a small number of schools where the school is maintained by a different local authority to the one in which they are located.</t>
  </si>
  <si>
    <t>2. Disadvantaged pupils include …</t>
  </si>
  <si>
    <t>3. For further information please see the statistical release found at: ***</t>
  </si>
  <si>
    <t>4. …. Please add all other footnotes to this data as appropriate</t>
  </si>
  <si>
    <t>.  = Not applicable.</t>
  </si>
  <si>
    <r>
      <t xml:space="preserve">x = Figures not shown in order to protect confidentiality. </t>
    </r>
    <r>
      <rPr>
        <sz val="11"/>
        <color rgb="FFFF0000"/>
        <rFont val="Calibri"/>
        <family val="2"/>
        <scheme val="minor"/>
      </rPr>
      <t>(note what rounding / surpression rules are?)</t>
    </r>
  </si>
  <si>
    <t>LAD Flag</t>
  </si>
  <si>
    <t>England LAD lower sextile</t>
  </si>
  <si>
    <t>England LAD upper sextile</t>
  </si>
  <si>
    <t>$A:$DZ</t>
  </si>
  <si>
    <t>$B:$B</t>
  </si>
  <si>
    <t>May need to add extra cilumns if need extra in this</t>
  </si>
  <si>
    <t>May need to remove LA and or region</t>
  </si>
  <si>
    <t>Formatting of chart required - perhaps we just have the upper and lower sextile lines as the same colour, leave to user to figure out what is good or not (as somethings high is good, sometimes low!)</t>
  </si>
  <si>
    <t>DN:</t>
  </si>
  <si>
    <t>Fenland/East Cambridgeshire</t>
  </si>
  <si>
    <t>DataTabName!</t>
  </si>
  <si>
    <t>Variable name 1</t>
  </si>
  <si>
    <t>Variable name 2</t>
  </si>
  <si>
    <t>Variable name 3</t>
  </si>
  <si>
    <r>
      <t xml:space="preserve">Table </t>
    </r>
    <r>
      <rPr>
        <sz val="11"/>
        <color rgb="FFFF0000"/>
        <rFont val="Calibri"/>
        <family val="2"/>
        <scheme val="minor"/>
      </rPr>
      <t>***: TITLE TO EXPLAIN THE DATA (e.g. Attainment of pupils at key stage 2 by local authority district and region of school location)</t>
    </r>
  </si>
  <si>
    <r>
      <t xml:space="preserve">Years: </t>
    </r>
    <r>
      <rPr>
        <sz val="11"/>
        <color rgb="FFFF0000"/>
        <rFont val="Calibri"/>
        <family val="2"/>
        <scheme val="minor"/>
      </rPr>
      <t>**** (and version if applicable)</t>
    </r>
  </si>
  <si>
    <r>
      <t xml:space="preserve">Coverage: </t>
    </r>
    <r>
      <rPr>
        <sz val="11"/>
        <color rgb="FFFF0000"/>
        <rFont val="Calibri"/>
        <family val="2"/>
        <scheme val="minor"/>
      </rPr>
      <t>for example: England, state-funded schools (including academies and CTCs)</t>
    </r>
  </si>
  <si>
    <t>Chart Data Title
(Source:)</t>
  </si>
  <si>
    <t>.</t>
  </si>
  <si>
    <t>Number of eligible pupils</t>
  </si>
  <si>
    <t>Mathematics</t>
  </si>
  <si>
    <t>Table SA1</t>
  </si>
  <si>
    <t>Average Attainment 8 Score per pupil</t>
  </si>
  <si>
    <t>English</t>
  </si>
  <si>
    <t>Open - GCSEs</t>
  </si>
  <si>
    <t>Table SA2</t>
  </si>
  <si>
    <t>Table SA3</t>
  </si>
  <si>
    <t>Number of pupils entering the English Baccalaureate</t>
  </si>
  <si>
    <t>Percentage of pupils entering the English Baccalaureate</t>
  </si>
  <si>
    <t>Sciences</t>
  </si>
  <si>
    <t>History or Geography</t>
  </si>
  <si>
    <t>Languages</t>
  </si>
  <si>
    <t>Number of pupils achieving the English Baccalaureate</t>
  </si>
  <si>
    <t>Percentage of pupils achieving the English Baccalaureate</t>
  </si>
  <si>
    <t>Number achieving A*-C in both English and maths GCSEs</t>
  </si>
  <si>
    <t>Percentage achieving A*-C in both English and maths GCSEs</t>
  </si>
  <si>
    <t>x</t>
  </si>
  <si>
    <t>To access data tables, select the table headings or tabs</t>
  </si>
  <si>
    <t>Table</t>
  </si>
  <si>
    <t>Description</t>
  </si>
  <si>
    <t>Published</t>
  </si>
  <si>
    <t>Crown copyright © 2017</t>
  </si>
  <si>
    <t>Secondary Attainment Data</t>
  </si>
  <si>
    <t>Table SA4</t>
  </si>
  <si>
    <t>Table SA1: Average Attainment 8 scores of pupils at the end of key stage 4</t>
  </si>
  <si>
    <t>Average Attainment 8 scores of pupils at the end of key stage 4</t>
  </si>
  <si>
    <t>All pupils</t>
  </si>
  <si>
    <t>Pupils known to be eligible for free school meals</t>
  </si>
  <si>
    <t>Free School Meals</t>
  </si>
  <si>
    <t>Disadvantage</t>
  </si>
  <si>
    <t xml:space="preserve">Average Attainment score in each of the components of the Attainment 8 measure for pupils at the end of key stage 4 </t>
  </si>
  <si>
    <t>Average Progress 8 scores of pupils at the end of key stage 4</t>
  </si>
  <si>
    <t>Number and percentage of pupils at the end of key stage 4 entered for the English Baccalaureate</t>
  </si>
  <si>
    <t>Number of pupils at the end of key stage 4 entered in each of the elements of the English Baccalaureate</t>
  </si>
  <si>
    <t>Percentage of pupils at the end of key stage 4 entered in each of the elements of the English Baccalaureate</t>
  </si>
  <si>
    <t>Number and percentage of pupils at the end of key stage 4 achieving the English Baccalaureate</t>
  </si>
  <si>
    <t>Number of pupils at the end of key stage 4 achieving each element of the English Baccalaureate</t>
  </si>
  <si>
    <t>Number and percentage of pupils at the end of key stage 4 achieving A*-C in both English and maths GCSEs</t>
  </si>
  <si>
    <t>Disadvantaged pupils</t>
  </si>
  <si>
    <t>See Footnotes Tab for further information</t>
  </si>
  <si>
    <t>Table SA5: Number and percentage of pupils at the end of key stage 4 entered for the English Baccalaureate</t>
  </si>
  <si>
    <t>Table SA9: Number and percentage of pupils at the end of key stage 4 achieving A*-C in both English and maths GCSEs</t>
  </si>
  <si>
    <t>Table SA8a: Number of pupils at the end of key stage 4 achieving each element of the English Baccalaureate</t>
  </si>
  <si>
    <t>Table SA7: Number and percentage of pupils at the end of key stage 4 achieving the English Baccalaureate</t>
  </si>
  <si>
    <t>Table SA6b: Percentage of pupils at the end of key stage 4 entered in each of the elements of the English Baccalaureate</t>
  </si>
  <si>
    <t>Table SA6a: Number of pupils at the end of key stage 4 entered in each of the elements of the English Baccalaureate</t>
  </si>
  <si>
    <t>Table SA5</t>
  </si>
  <si>
    <t>Table SA6a</t>
  </si>
  <si>
    <t>Table SA6b</t>
  </si>
  <si>
    <t>Table SA7</t>
  </si>
  <si>
    <t>Table SA8a</t>
  </si>
  <si>
    <t>Table SA8b</t>
  </si>
  <si>
    <t>Table SA9</t>
  </si>
  <si>
    <t xml:space="preserve">Table SA2: Average Attainment 8 score in each of the components of the Attainment 8 measure for pupils at the end of key stage 4 </t>
  </si>
  <si>
    <t xml:space="preserve">Average Progress 8 score in each of the components of the Progress 8 measure for pupils at the end of key stage 4 </t>
  </si>
  <si>
    <t>Secondary Attainment Tables Footnotes</t>
  </si>
  <si>
    <t>1. There may be differences between this table (based on school location) and the main local authority tables LA1 - LA13 of the 'Revised GCSE and equivalent results in England: 2015 to 2016' statistical first release (based on the local authority maintaining the school) because of a small number of schools where the school is maintained by a different local authority to the one in which they are located.</t>
  </si>
  <si>
    <r>
      <t xml:space="preserve">by FSM eligibility, disadvantage, local authority district, </t>
    </r>
    <r>
      <rPr>
        <b/>
        <i/>
        <sz val="10"/>
        <color theme="1"/>
        <rFont val="Arial"/>
        <family val="2"/>
      </rPr>
      <t>local authority</t>
    </r>
    <r>
      <rPr>
        <b/>
        <sz val="10"/>
        <color theme="1"/>
        <rFont val="Arial"/>
        <family val="2"/>
      </rPr>
      <t xml:space="preserve"> of school location</t>
    </r>
    <r>
      <rPr>
        <b/>
        <vertAlign val="superscript"/>
        <sz val="10"/>
        <color theme="1"/>
        <rFont val="Arial"/>
        <family val="2"/>
      </rPr>
      <t>1</t>
    </r>
  </si>
  <si>
    <t>2.  Includes entries and achievements by these pupils in previous academic years.</t>
  </si>
  <si>
    <r>
      <t>Year: 2015/16</t>
    </r>
    <r>
      <rPr>
        <b/>
        <vertAlign val="superscript"/>
        <sz val="10"/>
        <rFont val="Arial"/>
        <family val="2"/>
      </rPr>
      <t>2</t>
    </r>
    <r>
      <rPr>
        <b/>
        <sz val="10"/>
        <rFont val="Arial"/>
        <family val="2"/>
      </rPr>
      <t xml:space="preserve"> (revised)</t>
    </r>
  </si>
  <si>
    <t>7.  The English Baccalaureate element includes the three highest point scores from any of the English Baccalaureate qualifications in science subjects, computer science, history, geography, and languages.</t>
  </si>
  <si>
    <t>8.  The open element contains the three highest point scores in any three other subjects, including English language or literature (if not counted in the English slot), further GCSE qualifications (including English Baccalaureate subjects) or any other non-GCSE qualifications on the DfE approved list.</t>
  </si>
  <si>
    <t>9.  Includes all non-GCSE qualifications on the DfE approved list. When there is a tie on points between a GCSE and non-GCSE qualification, the methodology prioritises the GCSE qualification.</t>
  </si>
  <si>
    <t>10.  The figures of pupils achieving the English and mathematics subject areas are calculated as a percentage of pupils at the end of key stage 4. The figures for sciences, history or geography and languages achievements are calculated as a percentage of those pupils who were entered in that subject area.</t>
  </si>
  <si>
    <r>
      <t>Coverage: England</t>
    </r>
    <r>
      <rPr>
        <b/>
        <vertAlign val="superscript"/>
        <sz val="10"/>
        <rFont val="Arial"/>
        <family val="2"/>
      </rPr>
      <t>3</t>
    </r>
    <r>
      <rPr>
        <b/>
        <sz val="10"/>
        <rFont val="Arial"/>
        <family val="2"/>
      </rPr>
      <t>, state-funded schools</t>
    </r>
    <r>
      <rPr>
        <b/>
        <vertAlign val="superscript"/>
        <sz val="10"/>
        <rFont val="Arial"/>
        <family val="2"/>
      </rPr>
      <t>4</t>
    </r>
  </si>
  <si>
    <t>4.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and alternative provision (including pupil referral units, AP free schools and AP academies as well as state-funded AP placements in other institutions).</t>
  </si>
  <si>
    <t>5.  'Non-FSM' pupils includes pupils not eligible for free school meals and for whom free school meal eligibility was unclassified or could not be determined.</t>
  </si>
  <si>
    <r>
      <t>All other pupils</t>
    </r>
    <r>
      <rPr>
        <b/>
        <vertAlign val="superscript"/>
        <sz val="8"/>
        <color theme="1"/>
        <rFont val="Arial"/>
        <family val="2"/>
      </rPr>
      <t>5</t>
    </r>
  </si>
  <si>
    <t>6.  'Non-disadvantaged' pupils includes pupils for whom disadvantage information could not be determined.</t>
  </si>
  <si>
    <r>
      <t>English Baccalaureate</t>
    </r>
    <r>
      <rPr>
        <b/>
        <vertAlign val="superscript"/>
        <sz val="8"/>
        <color theme="1"/>
        <rFont val="Arial"/>
        <family val="2"/>
      </rPr>
      <t>7</t>
    </r>
  </si>
  <si>
    <r>
      <t>Open</t>
    </r>
    <r>
      <rPr>
        <b/>
        <vertAlign val="superscript"/>
        <sz val="8"/>
        <color theme="1"/>
        <rFont val="Arial"/>
        <family val="2"/>
      </rPr>
      <t>8</t>
    </r>
  </si>
  <si>
    <r>
      <t>Open - non-GCSEs</t>
    </r>
    <r>
      <rPr>
        <b/>
        <i/>
        <vertAlign val="superscript"/>
        <sz val="8"/>
        <color theme="1"/>
        <rFont val="Arial"/>
        <family val="2"/>
      </rPr>
      <t>9</t>
    </r>
  </si>
  <si>
    <r>
      <t>All other pupils</t>
    </r>
    <r>
      <rPr>
        <b/>
        <vertAlign val="superscript"/>
        <sz val="8"/>
        <rFont val="Arial"/>
        <family val="2"/>
      </rPr>
      <t>5</t>
    </r>
  </si>
  <si>
    <t>Percentage of pupils at the end of key stage 4 achieving each element of the English Baccalaureate</t>
  </si>
  <si>
    <r>
      <t>Table SA8b: Percentage</t>
    </r>
    <r>
      <rPr>
        <b/>
        <vertAlign val="superscript"/>
        <sz val="10"/>
        <color theme="1"/>
        <rFont val="Arial"/>
        <family val="2"/>
      </rPr>
      <t>10</t>
    </r>
    <r>
      <rPr>
        <b/>
        <sz val="10"/>
        <color theme="1"/>
        <rFont val="Arial"/>
        <family val="2"/>
      </rPr>
      <t xml:space="preserve"> of pupils at the end of key stage 4 achieving each element of the English Baccalaureate</t>
    </r>
  </si>
  <si>
    <t>Parent publications:</t>
  </si>
  <si>
    <t>https://www.gov.uk/government/statistics/revised-gcse-and-equivalent-results-in-england-2015-to-2016</t>
  </si>
  <si>
    <r>
      <t>All other pupils</t>
    </r>
    <r>
      <rPr>
        <b/>
        <vertAlign val="superscript"/>
        <sz val="8"/>
        <color theme="1"/>
        <rFont val="Arial"/>
        <family val="2"/>
      </rPr>
      <t>6</t>
    </r>
  </si>
  <si>
    <r>
      <t>Table SA3: Average Progress 8 scores</t>
    </r>
    <r>
      <rPr>
        <b/>
        <vertAlign val="superscript"/>
        <sz val="10"/>
        <color theme="1"/>
        <rFont val="Arial"/>
        <family val="2"/>
      </rPr>
      <t>11</t>
    </r>
    <r>
      <rPr>
        <b/>
        <sz val="10"/>
        <color theme="1"/>
        <rFont val="Arial"/>
        <family val="2"/>
      </rPr>
      <t xml:space="preserve"> of pupils at the end of key stage 4</t>
    </r>
  </si>
  <si>
    <r>
      <t>Table SA4: Average Progress 8 score</t>
    </r>
    <r>
      <rPr>
        <b/>
        <vertAlign val="superscript"/>
        <sz val="10"/>
        <color theme="1"/>
        <rFont val="Arial"/>
        <family val="2"/>
      </rPr>
      <t>11</t>
    </r>
    <r>
      <rPr>
        <b/>
        <sz val="10"/>
        <color theme="1"/>
        <rFont val="Arial"/>
        <family val="2"/>
      </rPr>
      <t xml:space="preserve"> in each of the components of the Progress 8 measure for pupils at the end of key stage 4 </t>
    </r>
  </si>
  <si>
    <r>
      <t>Average Progress 8 Score per pupil</t>
    </r>
    <r>
      <rPr>
        <b/>
        <vertAlign val="superscript"/>
        <sz val="8"/>
        <color theme="1"/>
        <rFont val="Arial"/>
        <family val="2"/>
      </rPr>
      <t>11</t>
    </r>
  </si>
  <si>
    <r>
      <t>Progress 8 lower confidence interval</t>
    </r>
    <r>
      <rPr>
        <b/>
        <vertAlign val="superscript"/>
        <sz val="8"/>
        <color theme="1"/>
        <rFont val="Arial"/>
        <family val="2"/>
      </rPr>
      <t>11</t>
    </r>
  </si>
  <si>
    <r>
      <t>Progress 8 upper confidence interval</t>
    </r>
    <r>
      <rPr>
        <b/>
        <vertAlign val="superscript"/>
        <sz val="8"/>
        <color theme="1"/>
        <rFont val="Arial"/>
        <family val="2"/>
      </rPr>
      <t>11</t>
    </r>
  </si>
  <si>
    <t>11. Progress 8 is part of the new secondary accountability system being implemented for all schools from 2016.  More information on the calculation of this measure is available in the Progress 8 guidance: https://www.gov.uk/government/publications/progress-8-school-performance-measure 
A Progress 8 score of 1.0 means pupils in the group make on average a grade more progress than the national average; a score of -0.5 means they make on average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
Progress 8 results are calculated based on a specific cohort of pupils. A school may have been just as effective but have performed differently with a different set of pupils. Similarly some pupils may be more likely to achieve high or low grades independently of which school they attend. To account for this natural uncertainty 95% confidence intervals around Progress 8 scores are provided as a proxy for the range of scores within which the underlying performance measure can be confidently said to lie. The results small cohorts tend to have wider confidence intervals; this reflects the fact that the performance of a small number of pupils taking their key stage 4 exams can have a disproportionate effect on the overall results. Both the Progress 8 score and the confidence interval should be taken into account when comparing pupil groups or national averages.</t>
  </si>
  <si>
    <t>3.  The figures in this table do not include pupils recently arrived from overseas. Therefore the England total may not match with state-funded figures in other published national tables if they include overseas pupils.</t>
  </si>
  <si>
    <t>x  =  Figure has been suppressed due to low numbers (1 or 2 pupils) or where secondary suppression has been applied.</t>
  </si>
  <si>
    <t>Rounding of values mean that cells may not aggregate to higher geographies exactly.</t>
  </si>
  <si>
    <r>
      <t xml:space="preserve">In some cases local authorities share the same boundary as the local authority district but in other cases local authorities are made up of multiple districts. Where the local authority is made up of multiple districts the local authority is also given in the table, </t>
    </r>
    <r>
      <rPr>
        <i/>
        <sz val="8"/>
        <rFont val="Arial"/>
        <family val="2"/>
      </rPr>
      <t>in italics</t>
    </r>
    <r>
      <rPr>
        <sz val="8"/>
        <rFont val="Arial"/>
        <family val="2"/>
      </rPr>
      <t>.</t>
    </r>
  </si>
  <si>
    <t>Source: Revised KS4 attainment data</t>
  </si>
  <si>
    <t>Guidance on interpretation of Area Names and Codes</t>
  </si>
  <si>
    <r>
      <t xml:space="preserve">This release presents full breakdowns of national figures down to both local authority (LA) and local authority district (LAD) level. Some local authorities (those with an area code starting with E06, E08 or E09) share the same boundary as the local authority district. Other local authorities (those with an area code starting with E10) are made up of multiple districts – these areas are shown in the data tables in </t>
    </r>
    <r>
      <rPr>
        <i/>
        <sz val="10"/>
        <color theme="1"/>
        <rFont val="Arial"/>
        <family val="2"/>
      </rPr>
      <t>italics</t>
    </r>
    <r>
      <rPr>
        <sz val="10"/>
        <color theme="1"/>
        <rFont val="Arial"/>
        <family val="2"/>
      </rPr>
      <t>. The tables also present figures for the Fenland &amp; East Cambridgeshire Opportunity Area, which is the area covered by the combination of the Fenland and East Cambridgeshire local authority districts.</t>
    </r>
  </si>
  <si>
    <t>The below gives some further explanation of the nine-character GSS codes used in these tables:</t>
  </si>
  <si>
    <t>Code prefix</t>
  </si>
  <si>
    <t>Entity</t>
  </si>
  <si>
    <t>Geography</t>
  </si>
  <si>
    <t>E06</t>
  </si>
  <si>
    <t>Unitary Authority</t>
  </si>
  <si>
    <t>LAD &amp; LA</t>
  </si>
  <si>
    <t>E07</t>
  </si>
  <si>
    <t>Non-Metropolitan District (two-tier)</t>
  </si>
  <si>
    <t>LAD only</t>
  </si>
  <si>
    <t>E08</t>
  </si>
  <si>
    <t>Metropolitan Borough</t>
  </si>
  <si>
    <t>E09</t>
  </si>
  <si>
    <t>London Borough</t>
  </si>
  <si>
    <t>E10</t>
  </si>
  <si>
    <t>County</t>
  </si>
  <si>
    <t>LA only</t>
  </si>
  <si>
    <t>E12</t>
  </si>
  <si>
    <t>English Region</t>
  </si>
  <si>
    <t>E92</t>
  </si>
  <si>
    <t>For further information on the administrative structures within England please see:</t>
  </si>
  <si>
    <t>https://www.ons.gov.uk/methodology/geography/ukgeographies/administrativegeography/england</t>
  </si>
  <si>
    <t>More information about the data can be found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</si>
</sst>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0.0%"/>
    <numFmt numFmtId="165" formatCode="0.0"/>
    <numFmt numFmtId="166" formatCode="[$-F800]dddd\,\ mmmm\ dd\,\ yyyy"/>
  </numFmts>
  <fonts count="56" x14ac:knownFonts="1">
    <font>
      <sz val="11"/>
      <color theme="1"/>
      <name val="Calibri"/>
      <family val="2"/>
      <scheme val="minor"/>
    </font>
    <font>
      <b/>
      <sz val="11"/>
      <color theme="1"/>
      <name val="Calibri"/>
      <family val="2"/>
      <scheme val="minor"/>
    </font>
    <font>
      <sz val="11"/>
      <color theme="1"/>
      <name val="Calibri"/>
      <family val="2"/>
      <scheme val="minor"/>
    </font>
    <font>
      <b/>
      <sz val="8"/>
      <color theme="1"/>
      <name val="Calibri"/>
      <family val="2"/>
      <scheme val="minor"/>
    </font>
    <font>
      <sz val="11"/>
      <color theme="0" tint="-0.34998626667073579"/>
      <name val="Calibri"/>
      <family val="2"/>
      <scheme val="minor"/>
    </font>
    <font>
      <sz val="8"/>
      <color theme="0" tint="-0.34998626667073579"/>
      <name val="Arial"/>
      <family val="2"/>
    </font>
    <font>
      <sz val="10"/>
      <color theme="1"/>
      <name val="Arial"/>
      <family val="2"/>
    </font>
    <font>
      <sz val="8"/>
      <color theme="0" tint="-0.34998626667073579"/>
      <name val="Calibri"/>
      <family val="2"/>
      <scheme val="minor"/>
    </font>
    <font>
      <sz val="12"/>
      <color theme="1"/>
      <name val="Arial"/>
      <family val="2"/>
    </font>
    <font>
      <b/>
      <sz val="8"/>
      <color theme="1"/>
      <name val="Arial"/>
      <family val="2"/>
    </font>
    <font>
      <sz val="8"/>
      <name val="Arial"/>
      <family val="2"/>
    </font>
    <font>
      <sz val="8"/>
      <color theme="1"/>
      <name val="Calibri"/>
      <family val="2"/>
      <scheme val="minor"/>
    </font>
    <font>
      <sz val="12"/>
      <name val="Arial"/>
      <family val="2"/>
    </font>
    <font>
      <sz val="18"/>
      <color theme="1"/>
      <name val="Arial"/>
      <family val="2"/>
    </font>
    <font>
      <sz val="8"/>
      <color theme="0" tint="-0.249977111117893"/>
      <name val="Calibri"/>
      <family val="2"/>
      <scheme val="minor"/>
    </font>
    <font>
      <sz val="11"/>
      <color rgb="FFFF0000"/>
      <name val="Calibri"/>
      <family val="2"/>
      <scheme val="minor"/>
    </font>
    <font>
      <b/>
      <sz val="10"/>
      <color theme="1"/>
      <name val="Calibri"/>
      <family val="2"/>
      <scheme val="minor"/>
    </font>
    <font>
      <b/>
      <sz val="8"/>
      <name val="Arial"/>
      <family val="2"/>
    </font>
    <font>
      <b/>
      <sz val="11"/>
      <color rgb="FFFF0000"/>
      <name val="Calibri"/>
      <family val="2"/>
      <scheme val="minor"/>
    </font>
    <font>
      <sz val="9"/>
      <color theme="1"/>
      <name val="Calibri"/>
      <family val="2"/>
      <scheme val="minor"/>
    </font>
    <font>
      <sz val="10"/>
      <name val="Arial"/>
      <family val="2"/>
    </font>
    <font>
      <sz val="10"/>
      <color rgb="FF000000"/>
      <name val="Arial"/>
      <family val="2"/>
    </font>
    <font>
      <sz val="9"/>
      <color theme="1"/>
      <name val="Arial"/>
      <family val="2"/>
    </font>
    <font>
      <sz val="8"/>
      <color theme="1"/>
      <name val="Arial"/>
      <family val="2"/>
    </font>
    <font>
      <u/>
      <sz val="11"/>
      <color theme="10"/>
      <name val="Calibri"/>
      <family val="2"/>
      <scheme val="minor"/>
    </font>
    <font>
      <b/>
      <sz val="10"/>
      <color theme="1"/>
      <name val="Arial"/>
      <family val="2"/>
    </font>
    <font>
      <b/>
      <sz val="10"/>
      <color rgb="FF000000"/>
      <name val="Arial"/>
      <family val="2"/>
    </font>
    <font>
      <b/>
      <sz val="9"/>
      <color theme="1"/>
      <name val="Arial"/>
      <family val="2"/>
    </font>
    <font>
      <sz val="18"/>
      <color rgb="FFFF0000"/>
      <name val="Arial"/>
      <family val="2"/>
    </font>
    <font>
      <i/>
      <sz val="9"/>
      <color theme="1"/>
      <name val="Arial"/>
      <family val="2"/>
    </font>
    <font>
      <b/>
      <sz val="16"/>
      <color rgb="FF000000"/>
      <name val="Arial"/>
      <family val="2"/>
    </font>
    <font>
      <b/>
      <sz val="12"/>
      <color rgb="FFFF0000"/>
      <name val="Arial"/>
      <family val="2"/>
    </font>
    <font>
      <b/>
      <sz val="11"/>
      <color rgb="FF000000"/>
      <name val="Arial"/>
      <family val="2"/>
    </font>
    <font>
      <u/>
      <sz val="10"/>
      <color rgb="FF0000FF"/>
      <name val="Arial"/>
      <family val="2"/>
    </font>
    <font>
      <b/>
      <sz val="9"/>
      <color rgb="FF000000"/>
      <name val="Arial"/>
      <family val="2"/>
    </font>
    <font>
      <sz val="9"/>
      <color rgb="FF000000"/>
      <name val="Arial"/>
      <family val="2"/>
    </font>
    <font>
      <sz val="11"/>
      <name val="Calibri"/>
      <family val="2"/>
      <scheme val="minor"/>
    </font>
    <font>
      <b/>
      <vertAlign val="superscript"/>
      <sz val="8"/>
      <color theme="1"/>
      <name val="Arial"/>
      <family val="2"/>
    </font>
    <font>
      <b/>
      <vertAlign val="superscript"/>
      <sz val="8"/>
      <name val="Arial"/>
      <family val="2"/>
    </font>
    <font>
      <sz val="8"/>
      <color rgb="FFFF0000"/>
      <name val="Arial"/>
      <family val="2"/>
    </font>
    <font>
      <i/>
      <sz val="8"/>
      <color theme="1"/>
      <name val="Arial"/>
      <family val="2"/>
    </font>
    <font>
      <b/>
      <vertAlign val="superscript"/>
      <sz val="10"/>
      <color theme="1"/>
      <name val="Arial"/>
      <family val="2"/>
    </font>
    <font>
      <b/>
      <sz val="10"/>
      <name val="Arial"/>
      <family val="2"/>
    </font>
    <font>
      <b/>
      <vertAlign val="superscript"/>
      <sz val="10"/>
      <name val="Arial"/>
      <family val="2"/>
    </font>
    <font>
      <b/>
      <i/>
      <sz val="10"/>
      <color theme="1"/>
      <name val="Arial"/>
      <family val="2"/>
    </font>
    <font>
      <b/>
      <i/>
      <sz val="8"/>
      <color theme="1"/>
      <name val="Arial"/>
      <family val="2"/>
    </font>
    <font>
      <b/>
      <i/>
      <vertAlign val="superscript"/>
      <sz val="8"/>
      <color theme="1"/>
      <name val="Arial"/>
      <family val="2"/>
    </font>
    <font>
      <b/>
      <sz val="12"/>
      <color rgb="FF000000"/>
      <name val="Arial"/>
      <family val="2"/>
    </font>
    <font>
      <u/>
      <sz val="12"/>
      <color rgb="FF0000FF"/>
      <name val="Arial"/>
      <family val="2"/>
    </font>
    <font>
      <sz val="12"/>
      <color rgb="FF000000"/>
      <name val="Arial"/>
      <family val="2"/>
    </font>
    <font>
      <b/>
      <sz val="12"/>
      <name val="Arial"/>
      <family val="2"/>
    </font>
    <font>
      <u/>
      <sz val="12"/>
      <color theme="10"/>
      <name val="Arial"/>
      <family val="2"/>
    </font>
    <font>
      <u/>
      <sz val="8"/>
      <color theme="10"/>
      <name val="Arial"/>
      <family val="2"/>
    </font>
    <font>
      <u/>
      <sz val="10"/>
      <color theme="10"/>
      <name val="Arial"/>
      <family val="2"/>
    </font>
    <font>
      <i/>
      <sz val="8"/>
      <name val="Arial"/>
      <family val="2"/>
    </font>
    <font>
      <i/>
      <sz val="10"/>
      <color theme="1"/>
      <name val="Arial"/>
      <family val="2"/>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bgColor rgb="FFFFFFFF"/>
      </patternFill>
    </fill>
  </fills>
  <borders count="66">
    <border>
      <left/>
      <right/>
      <top/>
      <bottom/>
      <diagonal/>
    </border>
    <border>
      <left/>
      <right/>
      <top style="medium">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thick">
        <color auto="1"/>
      </left>
      <right style="hair">
        <color auto="1"/>
      </right>
      <top style="hair">
        <color auto="1"/>
      </top>
      <bottom style="hair">
        <color auto="1"/>
      </bottom>
      <diagonal/>
    </border>
    <border>
      <left style="hair">
        <color auto="1"/>
      </left>
      <right style="thick">
        <color auto="1"/>
      </right>
      <top style="hair">
        <color auto="1"/>
      </top>
      <bottom style="hair">
        <color auto="1"/>
      </bottom>
      <diagonal/>
    </border>
    <border>
      <left style="thick">
        <color auto="1"/>
      </left>
      <right style="hair">
        <color auto="1"/>
      </right>
      <top style="hair">
        <color auto="1"/>
      </top>
      <bottom style="thick">
        <color auto="1"/>
      </bottom>
      <diagonal/>
    </border>
    <border>
      <left style="hair">
        <color auto="1"/>
      </left>
      <right style="hair">
        <color auto="1"/>
      </right>
      <top style="hair">
        <color auto="1"/>
      </top>
      <bottom style="thick">
        <color auto="1"/>
      </bottom>
      <diagonal/>
    </border>
    <border>
      <left style="hair">
        <color auto="1"/>
      </left>
      <right style="thick">
        <color auto="1"/>
      </right>
      <top style="hair">
        <color auto="1"/>
      </top>
      <bottom style="thick">
        <color auto="1"/>
      </bottom>
      <diagonal/>
    </border>
    <border>
      <left style="thick">
        <color auto="1"/>
      </left>
      <right style="hair">
        <color auto="1"/>
      </right>
      <top/>
      <bottom style="hair">
        <color auto="1"/>
      </bottom>
      <diagonal/>
    </border>
    <border>
      <left style="hair">
        <color auto="1"/>
      </left>
      <right style="thick">
        <color auto="1"/>
      </right>
      <top/>
      <bottom style="hair">
        <color auto="1"/>
      </bottom>
      <diagonal/>
    </border>
    <border>
      <left style="thick">
        <color auto="1"/>
      </left>
      <right style="hair">
        <color auto="1"/>
      </right>
      <top style="thick">
        <color auto="1"/>
      </top>
      <bottom style="double">
        <color auto="1"/>
      </bottom>
      <diagonal/>
    </border>
    <border>
      <left style="hair">
        <color auto="1"/>
      </left>
      <right style="hair">
        <color auto="1"/>
      </right>
      <top style="thick">
        <color auto="1"/>
      </top>
      <bottom style="double">
        <color auto="1"/>
      </bottom>
      <diagonal/>
    </border>
    <border>
      <left style="hair">
        <color auto="1"/>
      </left>
      <right style="thick">
        <color auto="1"/>
      </right>
      <top style="thick">
        <color auto="1"/>
      </top>
      <bottom style="double">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style="hair">
        <color auto="1"/>
      </right>
      <top style="medium">
        <color auto="1"/>
      </top>
      <bottom style="double">
        <color auto="1"/>
      </bottom>
      <diagonal/>
    </border>
    <border>
      <left style="hair">
        <color auto="1"/>
      </left>
      <right style="hair">
        <color auto="1"/>
      </right>
      <top style="medium">
        <color auto="1"/>
      </top>
      <bottom style="double">
        <color auto="1"/>
      </bottom>
      <diagonal/>
    </border>
    <border>
      <left style="hair">
        <color auto="1"/>
      </left>
      <right style="hair">
        <color auto="1"/>
      </right>
      <top/>
      <bottom style="double">
        <color auto="1"/>
      </bottom>
      <diagonal/>
    </border>
    <border>
      <left style="hair">
        <color auto="1"/>
      </left>
      <right style="medium">
        <color auto="1"/>
      </right>
      <top/>
      <bottom style="double">
        <color auto="1"/>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auto="1"/>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top/>
      <bottom style="hair">
        <color auto="1"/>
      </bottom>
      <diagonal/>
    </border>
    <border>
      <left style="hair">
        <color auto="1"/>
      </left>
      <right/>
      <top style="hair">
        <color auto="1"/>
      </top>
      <bottom style="hair">
        <color auto="1"/>
      </bottom>
      <diagonal/>
    </border>
    <border>
      <left style="hair">
        <color auto="1"/>
      </left>
      <right/>
      <top style="hair">
        <color auto="1"/>
      </top>
      <bottom style="medium">
        <color auto="1"/>
      </bottom>
      <diagonal/>
    </border>
    <border>
      <left style="thin">
        <color auto="1"/>
      </left>
      <right style="hair">
        <color auto="1"/>
      </right>
      <top style="medium">
        <color indexed="64"/>
      </top>
      <bottom style="hair">
        <color auto="1"/>
      </bottom>
      <diagonal/>
    </border>
    <border>
      <left style="hair">
        <color auto="1"/>
      </left>
      <right style="thin">
        <color auto="1"/>
      </right>
      <top style="medium">
        <color indexed="64"/>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medium">
        <color auto="1"/>
      </bottom>
      <diagonal/>
    </border>
    <border>
      <left style="hair">
        <color auto="1"/>
      </left>
      <right style="thin">
        <color auto="1"/>
      </right>
      <top style="hair">
        <color auto="1"/>
      </top>
      <bottom style="medium">
        <color auto="1"/>
      </bottom>
      <diagonal/>
    </border>
    <border>
      <left style="hair">
        <color auto="1"/>
      </left>
      <right style="medium">
        <color indexed="64"/>
      </right>
      <top style="medium">
        <color indexed="64"/>
      </top>
      <bottom style="hair">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medium">
        <color auto="1"/>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s>
  <cellStyleXfs count="12">
    <xf numFmtId="0" fontId="0" fillId="0" borderId="0"/>
    <xf numFmtId="0" fontId="2" fillId="0" borderId="0"/>
    <xf numFmtId="0" fontId="21" fillId="0" borderId="0" applyNumberFormat="0" applyFont="0" applyBorder="0" applyProtection="0"/>
    <xf numFmtId="0" fontId="24" fillId="0" borderId="0" applyNumberFormat="0" applyFill="0" applyBorder="0" applyAlignment="0" applyProtection="0"/>
    <xf numFmtId="0" fontId="20" fillId="0" borderId="0"/>
    <xf numFmtId="0" fontId="20" fillId="0" borderId="0"/>
    <xf numFmtId="44" fontId="20" fillId="0" borderId="0" applyFont="0" applyFill="0" applyBorder="0" applyAlignment="0" applyProtection="0"/>
    <xf numFmtId="0" fontId="20" fillId="0" borderId="0"/>
    <xf numFmtId="0" fontId="21" fillId="0" borderId="0" applyNumberFormat="0" applyFont="0" applyBorder="0" applyProtection="0"/>
    <xf numFmtId="0" fontId="2" fillId="0" borderId="0"/>
    <xf numFmtId="0" fontId="33" fillId="0" borderId="0" applyNumberFormat="0" applyFill="0" applyBorder="0" applyAlignment="0" applyProtection="0"/>
    <xf numFmtId="0" fontId="33" fillId="0" borderId="0" applyNumberFormat="0" applyFill="0" applyBorder="0" applyAlignment="0" applyProtection="0">
      <alignment vertical="top"/>
      <protection locked="0"/>
    </xf>
  </cellStyleXfs>
  <cellXfs count="401">
    <xf numFmtId="0" fontId="0" fillId="0" borderId="0" xfId="0"/>
    <xf numFmtId="0" fontId="0" fillId="0" borderId="1" xfId="0" applyBorder="1"/>
    <xf numFmtId="0" fontId="1" fillId="0" borderId="0" xfId="0" applyFont="1"/>
    <xf numFmtId="0" fontId="0" fillId="0" borderId="0" xfId="0" applyFill="1" applyBorder="1"/>
    <xf numFmtId="0" fontId="1" fillId="0" borderId="0" xfId="0" applyFont="1" applyFill="1"/>
    <xf numFmtId="0" fontId="1" fillId="0" borderId="0" xfId="0" applyFont="1" applyFill="1" applyAlignment="1">
      <alignment horizontal="center" vertical="center"/>
    </xf>
    <xf numFmtId="0" fontId="3" fillId="0" borderId="0" xfId="0" applyFont="1" applyAlignment="1">
      <alignment wrapText="1"/>
    </xf>
    <xf numFmtId="0" fontId="4" fillId="0" borderId="0" xfId="0" applyFont="1"/>
    <xf numFmtId="0" fontId="5" fillId="0" borderId="0" xfId="0" applyFont="1" applyAlignment="1">
      <alignment horizontal="right" wrapText="1"/>
    </xf>
    <xf numFmtId="0" fontId="6" fillId="0" borderId="2" xfId="0" applyFont="1" applyFill="1" applyBorder="1"/>
    <xf numFmtId="0" fontId="6" fillId="0" borderId="3" xfId="0" applyFont="1" applyFill="1" applyBorder="1"/>
    <xf numFmtId="0" fontId="6" fillId="0" borderId="4" xfId="0" applyFont="1" applyFill="1" applyBorder="1"/>
    <xf numFmtId="0" fontId="6" fillId="0" borderId="4" xfId="1" applyFont="1" applyBorder="1"/>
    <xf numFmtId="0" fontId="6" fillId="0" borderId="6" xfId="1" applyFont="1" applyBorder="1"/>
    <xf numFmtId="0" fontId="6" fillId="0" borderId="7" xfId="0" applyFont="1" applyFill="1" applyBorder="1"/>
    <xf numFmtId="0" fontId="6" fillId="0" borderId="9" xfId="0" applyFont="1" applyFill="1" applyBorder="1"/>
    <xf numFmtId="0" fontId="1" fillId="0" borderId="11" xfId="0" applyFont="1" applyBorder="1"/>
    <xf numFmtId="0" fontId="1" fillId="0" borderId="12" xfId="0" applyFont="1" applyBorder="1"/>
    <xf numFmtId="0" fontId="7" fillId="0" borderId="0" xfId="0" applyFont="1" applyAlignment="1">
      <alignment horizontal="right"/>
    </xf>
    <xf numFmtId="0" fontId="7" fillId="0" borderId="0" xfId="0" applyFont="1" applyAlignment="1">
      <alignment horizontal="right" wrapText="1"/>
    </xf>
    <xf numFmtId="0" fontId="8" fillId="0" borderId="0" xfId="0" applyFont="1"/>
    <xf numFmtId="0" fontId="1" fillId="0" borderId="13" xfId="0" applyFont="1" applyBorder="1" applyAlignment="1">
      <alignment horizontal="center"/>
    </xf>
    <xf numFmtId="0" fontId="6" fillId="0" borderId="10" xfId="0" applyFont="1" applyBorder="1" applyAlignment="1">
      <alignment horizontal="center"/>
    </xf>
    <xf numFmtId="0" fontId="6" fillId="0" borderId="5" xfId="0" applyFont="1" applyBorder="1" applyAlignment="1">
      <alignment horizontal="center"/>
    </xf>
    <xf numFmtId="0" fontId="6" fillId="0" borderId="8" xfId="0" applyFont="1" applyBorder="1" applyAlignment="1">
      <alignment horizontal="center"/>
    </xf>
    <xf numFmtId="0" fontId="11" fillId="0" borderId="0" xfId="0" applyFont="1"/>
    <xf numFmtId="0" fontId="0" fillId="0" borderId="23" xfId="0" applyBorder="1" applyAlignment="1">
      <alignment horizontal="center" vertical="center"/>
    </xf>
    <xf numFmtId="0" fontId="13" fillId="0" borderId="21" xfId="0" applyFont="1" applyBorder="1" applyAlignment="1">
      <alignment horizontal="right" indent="1"/>
    </xf>
    <xf numFmtId="0" fontId="13" fillId="0" borderId="22" xfId="0" applyFont="1" applyBorder="1" applyAlignment="1">
      <alignment horizontal="center"/>
    </xf>
    <xf numFmtId="164" fontId="0" fillId="0" borderId="0" xfId="0" applyNumberFormat="1"/>
    <xf numFmtId="0" fontId="9" fillId="0" borderId="0" xfId="0" applyFont="1" applyAlignment="1">
      <alignment horizontal="left" vertical="center"/>
    </xf>
    <xf numFmtId="0" fontId="9" fillId="0" borderId="0" xfId="0" applyFont="1" applyAlignment="1">
      <alignment wrapText="1"/>
    </xf>
    <xf numFmtId="10" fontId="0" fillId="0" borderId="0" xfId="0" applyNumberFormat="1"/>
    <xf numFmtId="0" fontId="11" fillId="0" borderId="0" xfId="0" applyFont="1" applyBorder="1"/>
    <xf numFmtId="0" fontId="0" fillId="0" borderId="0" xfId="0" applyBorder="1"/>
    <xf numFmtId="164" fontId="0" fillId="0" borderId="0" xfId="0" applyNumberFormat="1" applyBorder="1"/>
    <xf numFmtId="0" fontId="7" fillId="0" borderId="1" xfId="0" applyFont="1" applyBorder="1"/>
    <xf numFmtId="0" fontId="7" fillId="0" borderId="0" xfId="0" applyFont="1"/>
    <xf numFmtId="0" fontId="7" fillId="0" borderId="0" xfId="0" applyFont="1" applyAlignment="1">
      <alignment horizontal="left"/>
    </xf>
    <xf numFmtId="0" fontId="14" fillId="0" borderId="0" xfId="0" applyFont="1"/>
    <xf numFmtId="0" fontId="16" fillId="0" borderId="25" xfId="0" applyFont="1" applyBorder="1" applyAlignment="1"/>
    <xf numFmtId="0" fontId="16" fillId="0" borderId="0" xfId="0" applyFont="1" applyBorder="1" applyAlignment="1"/>
    <xf numFmtId="0" fontId="16" fillId="0" borderId="26" xfId="0" applyFont="1" applyBorder="1" applyAlignment="1">
      <alignment vertical="center"/>
    </xf>
    <xf numFmtId="0" fontId="16" fillId="0" borderId="27" xfId="0" applyFont="1" applyBorder="1" applyAlignment="1">
      <alignment vertical="center"/>
    </xf>
    <xf numFmtId="0" fontId="16" fillId="0" borderId="28"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0" xfId="0" applyFont="1" applyAlignment="1">
      <alignment vertical="center" wrapText="1"/>
    </xf>
    <xf numFmtId="49" fontId="17" fillId="2" borderId="30" xfId="0" applyNumberFormat="1" applyFont="1" applyFill="1" applyBorder="1"/>
    <xf numFmtId="49" fontId="17" fillId="2" borderId="3" xfId="0" applyNumberFormat="1" applyFont="1" applyFill="1" applyBorder="1" applyProtection="1">
      <protection hidden="1"/>
    </xf>
    <xf numFmtId="0" fontId="0" fillId="0" borderId="3" xfId="0" applyBorder="1"/>
    <xf numFmtId="0" fontId="0" fillId="0" borderId="31" xfId="0" applyBorder="1"/>
    <xf numFmtId="0" fontId="0" fillId="0" borderId="16" xfId="0" applyBorder="1"/>
    <xf numFmtId="0" fontId="0" fillId="0" borderId="2" xfId="0" applyBorder="1"/>
    <xf numFmtId="0" fontId="0" fillId="0" borderId="17" xfId="0" applyBorder="1"/>
    <xf numFmtId="0" fontId="0" fillId="3" borderId="16" xfId="0" applyFill="1" applyBorder="1"/>
    <xf numFmtId="0" fontId="0" fillId="3" borderId="2" xfId="0" applyFill="1" applyBorder="1"/>
    <xf numFmtId="0" fontId="0" fillId="3" borderId="17" xfId="0" applyFill="1" applyBorder="1"/>
    <xf numFmtId="0" fontId="0" fillId="0" borderId="16" xfId="0" applyFill="1" applyBorder="1"/>
    <xf numFmtId="0" fontId="0" fillId="0" borderId="2" xfId="0" applyFill="1" applyBorder="1"/>
    <xf numFmtId="0" fontId="0" fillId="0" borderId="17" xfId="0" applyFill="1" applyBorder="1"/>
    <xf numFmtId="0" fontId="0" fillId="0" borderId="0" xfId="0" applyFill="1"/>
    <xf numFmtId="0" fontId="0" fillId="0" borderId="18" xfId="0" applyFill="1" applyBorder="1"/>
    <xf numFmtId="0" fontId="0" fillId="0" borderId="19" xfId="0" applyFill="1" applyBorder="1"/>
    <xf numFmtId="0" fontId="0" fillId="0" borderId="20" xfId="0" applyFill="1" applyBorder="1"/>
    <xf numFmtId="0" fontId="18" fillId="0" borderId="0" xfId="0" applyFont="1"/>
    <xf numFmtId="0" fontId="15" fillId="0" borderId="0" xfId="0" applyFont="1"/>
    <xf numFmtId="0" fontId="19" fillId="0" borderId="0" xfId="0" applyFont="1" applyAlignment="1">
      <alignment horizontal="center"/>
    </xf>
    <xf numFmtId="0" fontId="19" fillId="4" borderId="0" xfId="0" applyFont="1" applyFill="1" applyAlignment="1">
      <alignment horizontal="center"/>
    </xf>
    <xf numFmtId="0" fontId="0" fillId="4" borderId="0" xfId="0" applyFill="1" applyBorder="1"/>
    <xf numFmtId="0" fontId="0" fillId="3" borderId="0" xfId="0" applyFill="1"/>
    <xf numFmtId="164" fontId="0" fillId="3" borderId="0" xfId="0" applyNumberFormat="1" applyFill="1"/>
    <xf numFmtId="10" fontId="0" fillId="3" borderId="0" xfId="0" applyNumberFormat="1" applyFill="1"/>
    <xf numFmtId="0" fontId="7" fillId="4" borderId="0" xfId="0" applyFont="1" applyFill="1"/>
    <xf numFmtId="0" fontId="9" fillId="4" borderId="0" xfId="0" applyFont="1" applyFill="1" applyAlignment="1">
      <alignment horizontal="center" vertical="center" wrapText="1"/>
    </xf>
    <xf numFmtId="0" fontId="1" fillId="4" borderId="0" xfId="0" applyFont="1" applyFill="1" applyAlignment="1">
      <alignment horizontal="center" vertical="center" wrapText="1"/>
    </xf>
    <xf numFmtId="0" fontId="0" fillId="5" borderId="0" xfId="0" applyFill="1"/>
    <xf numFmtId="164" fontId="0" fillId="0" borderId="3" xfId="0" applyNumberFormat="1" applyBorder="1" applyAlignment="1">
      <alignment horizontal="right"/>
    </xf>
    <xf numFmtId="3" fontId="0" fillId="0" borderId="3" xfId="0" applyNumberFormat="1" applyFill="1" applyBorder="1" applyAlignment="1">
      <alignment horizontal="right"/>
    </xf>
    <xf numFmtId="0" fontId="16" fillId="0" borderId="28" xfId="0" applyFont="1" applyFill="1" applyBorder="1" applyAlignment="1">
      <alignment horizontal="center" vertical="center" wrapText="1"/>
    </xf>
    <xf numFmtId="0" fontId="0" fillId="0" borderId="0" xfId="0"/>
    <xf numFmtId="164" fontId="0" fillId="0" borderId="3" xfId="0" applyNumberFormat="1" applyFill="1" applyBorder="1" applyAlignment="1">
      <alignment horizontal="right"/>
    </xf>
    <xf numFmtId="3" fontId="0" fillId="3" borderId="3" xfId="0" applyNumberFormat="1" applyFill="1" applyBorder="1" applyAlignment="1">
      <alignment horizontal="right"/>
    </xf>
    <xf numFmtId="164" fontId="0" fillId="3" borderId="3" xfId="0" applyNumberFormat="1" applyFill="1" applyBorder="1" applyAlignment="1">
      <alignment horizontal="right"/>
    </xf>
    <xf numFmtId="0" fontId="22" fillId="2" borderId="0" xfId="0" applyFont="1" applyFill="1"/>
    <xf numFmtId="0" fontId="28" fillId="2" borderId="0" xfId="0" applyFont="1" applyFill="1"/>
    <xf numFmtId="0" fontId="22" fillId="2" borderId="0" xfId="0" applyFont="1" applyFill="1" applyBorder="1"/>
    <xf numFmtId="0" fontId="29" fillId="2" borderId="0" xfId="0" applyFont="1" applyFill="1" applyBorder="1"/>
    <xf numFmtId="0" fontId="27" fillId="2" borderId="0" xfId="0" applyFont="1" applyFill="1"/>
    <xf numFmtId="0" fontId="21" fillId="6" borderId="0" xfId="5" applyFont="1" applyFill="1" applyAlignment="1"/>
    <xf numFmtId="0" fontId="30" fillId="6" borderId="0" xfId="5" applyFont="1" applyFill="1" applyAlignment="1"/>
    <xf numFmtId="0" fontId="26" fillId="6" borderId="0" xfId="5" applyFont="1" applyFill="1" applyAlignment="1"/>
    <xf numFmtId="0" fontId="31" fillId="6" borderId="0" xfId="8" applyFont="1" applyFill="1" applyAlignment="1"/>
    <xf numFmtId="0" fontId="2" fillId="6" borderId="0" xfId="9" applyFill="1"/>
    <xf numFmtId="0" fontId="32" fillId="6" borderId="0" xfId="9" applyFont="1" applyFill="1" applyAlignment="1"/>
    <xf numFmtId="0" fontId="26" fillId="6" borderId="0" xfId="9" applyFont="1" applyFill="1"/>
    <xf numFmtId="0" fontId="34" fillId="6" borderId="0" xfId="9" applyFont="1" applyFill="1"/>
    <xf numFmtId="0" fontId="35" fillId="6" borderId="0" xfId="9" applyFont="1" applyFill="1"/>
    <xf numFmtId="0" fontId="36" fillId="6" borderId="0" xfId="9" applyFont="1" applyFill="1" applyBorder="1"/>
    <xf numFmtId="0" fontId="36" fillId="0" borderId="0" xfId="9" applyFont="1" applyBorder="1"/>
    <xf numFmtId="0" fontId="36" fillId="2" borderId="0" xfId="9" applyFont="1" applyFill="1" applyBorder="1" applyAlignment="1"/>
    <xf numFmtId="0" fontId="36" fillId="2" borderId="0" xfId="9" applyFont="1" applyFill="1" applyBorder="1"/>
    <xf numFmtId="0" fontId="23" fillId="3" borderId="16" xfId="0" applyFont="1" applyFill="1" applyBorder="1"/>
    <xf numFmtId="0" fontId="10" fillId="2" borderId="0" xfId="0" applyFont="1" applyFill="1" applyAlignment="1" applyProtection="1">
      <alignment vertical="top"/>
      <protection hidden="1"/>
    </xf>
    <xf numFmtId="0" fontId="9" fillId="2" borderId="0" xfId="0" applyFont="1" applyFill="1"/>
    <xf numFmtId="165" fontId="23" fillId="3" borderId="2" xfId="0" applyNumberFormat="1" applyFont="1" applyFill="1" applyBorder="1" applyAlignment="1">
      <alignment horizontal="right"/>
    </xf>
    <xf numFmtId="0" fontId="25" fillId="2" borderId="0" xfId="0" applyFont="1" applyFill="1" applyBorder="1"/>
    <xf numFmtId="0" fontId="25" fillId="2" borderId="0" xfId="0" applyFont="1" applyFill="1"/>
    <xf numFmtId="49" fontId="17" fillId="2" borderId="45" xfId="0" applyNumberFormat="1" applyFont="1" applyFill="1" applyBorder="1" applyProtection="1">
      <protection hidden="1"/>
    </xf>
    <xf numFmtId="0" fontId="23" fillId="3" borderId="46" xfId="0" applyFont="1" applyFill="1" applyBorder="1"/>
    <xf numFmtId="0" fontId="9" fillId="2" borderId="37" xfId="0" applyFont="1" applyFill="1" applyBorder="1" applyAlignment="1">
      <alignment horizontal="center" vertical="center" wrapText="1"/>
    </xf>
    <xf numFmtId="0" fontId="45" fillId="2" borderId="37" xfId="0" applyFont="1" applyFill="1" applyBorder="1" applyAlignment="1">
      <alignment horizontal="center" vertical="center" wrapText="1"/>
    </xf>
    <xf numFmtId="0" fontId="9" fillId="2" borderId="40" xfId="0" applyFont="1" applyFill="1" applyBorder="1" applyAlignment="1">
      <alignment horizontal="center" vertical="center" wrapText="1"/>
    </xf>
    <xf numFmtId="2" fontId="23" fillId="3" borderId="2" xfId="0" applyNumberFormat="1" applyFont="1" applyFill="1" applyBorder="1" applyAlignment="1">
      <alignment horizontal="right" vertical="center"/>
    </xf>
    <xf numFmtId="49" fontId="17" fillId="2" borderId="30" xfId="0" applyNumberFormat="1" applyFont="1" applyFill="1" applyBorder="1" applyAlignment="1">
      <alignment vertical="center"/>
    </xf>
    <xf numFmtId="0" fontId="23" fillId="3" borderId="16" xfId="0" applyFont="1" applyFill="1" applyBorder="1" applyAlignment="1">
      <alignment vertical="center"/>
    </xf>
    <xf numFmtId="3" fontId="23" fillId="3" borderId="2" xfId="0" applyNumberFormat="1" applyFont="1" applyFill="1" applyBorder="1" applyAlignment="1">
      <alignment horizontal="right" vertical="center"/>
    </xf>
    <xf numFmtId="165" fontId="23" fillId="3" borderId="2" xfId="0" applyNumberFormat="1" applyFont="1" applyFill="1" applyBorder="1" applyAlignment="1">
      <alignment horizontal="right" vertical="center"/>
    </xf>
    <xf numFmtId="0" fontId="6" fillId="2" borderId="0" xfId="0" applyFont="1" applyFill="1"/>
    <xf numFmtId="0" fontId="42" fillId="2" borderId="0" xfId="4" applyFont="1" applyFill="1" applyAlignment="1" applyProtection="1">
      <protection hidden="1"/>
    </xf>
    <xf numFmtId="3" fontId="42" fillId="2" borderId="0" xfId="5" applyNumberFormat="1" applyFont="1" applyFill="1" applyBorder="1" applyAlignment="1" applyProtection="1">
      <protection hidden="1"/>
    </xf>
    <xf numFmtId="0" fontId="23" fillId="2" borderId="0" xfId="0" applyFont="1" applyFill="1"/>
    <xf numFmtId="165" fontId="9" fillId="2" borderId="31" xfId="0" applyNumberFormat="1" applyFont="1" applyFill="1" applyBorder="1"/>
    <xf numFmtId="0" fontId="23" fillId="2" borderId="16" xfId="0" applyFont="1" applyFill="1" applyBorder="1"/>
    <xf numFmtId="165" fontId="23" fillId="2" borderId="2" xfId="0" applyNumberFormat="1" applyFont="1" applyFill="1" applyBorder="1" applyAlignment="1">
      <alignment horizontal="right"/>
    </xf>
    <xf numFmtId="0" fontId="40" fillId="2" borderId="16" xfId="0" applyFont="1" applyFill="1" applyBorder="1"/>
    <xf numFmtId="165" fontId="40" fillId="2" borderId="2" xfId="0" applyNumberFormat="1" applyFont="1" applyFill="1" applyBorder="1" applyAlignment="1">
      <alignment horizontal="right"/>
    </xf>
    <xf numFmtId="0" fontId="40" fillId="2" borderId="0" xfId="0" applyFont="1" applyFill="1"/>
    <xf numFmtId="0" fontId="9" fillId="2" borderId="16" xfId="0" applyFont="1" applyFill="1" applyBorder="1"/>
    <xf numFmtId="165" fontId="9" fillId="2" borderId="2" xfId="0" applyNumberFormat="1" applyFont="1" applyFill="1" applyBorder="1" applyAlignment="1">
      <alignment horizontal="right"/>
    </xf>
    <xf numFmtId="0" fontId="9" fillId="2" borderId="18" xfId="0" applyFont="1" applyFill="1" applyBorder="1"/>
    <xf numFmtId="165" fontId="9" fillId="2" borderId="19" xfId="0" applyNumberFormat="1" applyFont="1" applyFill="1" applyBorder="1" applyAlignment="1">
      <alignment horizontal="right"/>
    </xf>
    <xf numFmtId="0" fontId="0" fillId="2" borderId="0" xfId="0" applyFill="1"/>
    <xf numFmtId="0" fontId="39" fillId="2" borderId="0" xfId="0" applyFont="1" applyFill="1"/>
    <xf numFmtId="0" fontId="9" fillId="2" borderId="0" xfId="0" applyFont="1" applyFill="1" applyAlignment="1">
      <alignment horizontal="center" vertical="center"/>
    </xf>
    <xf numFmtId="0" fontId="23" fillId="2" borderId="16" xfId="0" applyFont="1" applyFill="1" applyBorder="1" applyAlignment="1">
      <alignment vertical="center"/>
    </xf>
    <xf numFmtId="165" fontId="23" fillId="2" borderId="2" xfId="0" applyNumberFormat="1" applyFont="1" applyFill="1" applyBorder="1" applyAlignment="1">
      <alignment horizontal="right" vertical="center"/>
    </xf>
    <xf numFmtId="0" fontId="40" fillId="2" borderId="16" xfId="0" applyFont="1" applyFill="1" applyBorder="1" applyAlignment="1">
      <alignment vertical="center"/>
    </xf>
    <xf numFmtId="165" fontId="40" fillId="2" borderId="2" xfId="0" applyNumberFormat="1" applyFont="1" applyFill="1" applyBorder="1" applyAlignment="1">
      <alignment horizontal="right" vertical="center"/>
    </xf>
    <xf numFmtId="0" fontId="9" fillId="2" borderId="16" xfId="0" applyFont="1" applyFill="1" applyBorder="1" applyAlignment="1">
      <alignment vertical="center"/>
    </xf>
    <xf numFmtId="165" fontId="9" fillId="2" borderId="2" xfId="0" applyNumberFormat="1" applyFont="1" applyFill="1" applyBorder="1" applyAlignment="1">
      <alignment horizontal="right" vertical="center"/>
    </xf>
    <xf numFmtId="0" fontId="9" fillId="2" borderId="18" xfId="0" applyFont="1" applyFill="1" applyBorder="1" applyAlignment="1">
      <alignment vertical="center"/>
    </xf>
    <xf numFmtId="165" fontId="9" fillId="2" borderId="19" xfId="0" applyNumberFormat="1" applyFont="1" applyFill="1" applyBorder="1" applyAlignment="1">
      <alignment horizontal="right" vertical="center"/>
    </xf>
    <xf numFmtId="0" fontId="40" fillId="2" borderId="0" xfId="0" applyNumberFormat="1" applyFont="1" applyFill="1" applyBorder="1" applyAlignment="1">
      <alignment horizontal="right"/>
    </xf>
    <xf numFmtId="3" fontId="23" fillId="2" borderId="2" xfId="0" applyNumberFormat="1" applyFont="1" applyFill="1" applyBorder="1" applyAlignment="1">
      <alignment horizontal="right" vertical="center"/>
    </xf>
    <xf numFmtId="0" fontId="9" fillId="2" borderId="0" xfId="0" applyFont="1" applyFill="1" applyAlignment="1">
      <alignment vertical="center"/>
    </xf>
    <xf numFmtId="2" fontId="23" fillId="2" borderId="2" xfId="0" applyNumberFormat="1" applyFont="1" applyFill="1" applyBorder="1" applyAlignment="1">
      <alignment horizontal="right" vertical="center"/>
    </xf>
    <xf numFmtId="2" fontId="40" fillId="2" borderId="2" xfId="0" applyNumberFormat="1" applyFont="1" applyFill="1" applyBorder="1" applyAlignment="1">
      <alignment horizontal="right" vertical="center"/>
    </xf>
    <xf numFmtId="2" fontId="9" fillId="2" borderId="2" xfId="0" applyNumberFormat="1" applyFont="1" applyFill="1" applyBorder="1" applyAlignment="1">
      <alignment horizontal="right" vertical="center"/>
    </xf>
    <xf numFmtId="2" fontId="9" fillId="2" borderId="19" xfId="0" applyNumberFormat="1" applyFont="1" applyFill="1" applyBorder="1" applyAlignment="1">
      <alignment horizontal="right" vertical="center"/>
    </xf>
    <xf numFmtId="3" fontId="42" fillId="2" borderId="0" xfId="2" applyNumberFormat="1" applyFont="1" applyFill="1" applyBorder="1" applyAlignment="1" applyProtection="1">
      <protection hidden="1"/>
    </xf>
    <xf numFmtId="0" fontId="23" fillId="2" borderId="46" xfId="0" applyFont="1" applyFill="1" applyBorder="1"/>
    <xf numFmtId="3" fontId="23" fillId="2" borderId="50" xfId="0" applyNumberFormat="1" applyFont="1" applyFill="1" applyBorder="1" applyAlignment="1">
      <alignment horizontal="right"/>
    </xf>
    <xf numFmtId="165" fontId="23" fillId="2" borderId="51" xfId="0" applyNumberFormat="1" applyFont="1" applyFill="1" applyBorder="1" applyAlignment="1">
      <alignment horizontal="right"/>
    </xf>
    <xf numFmtId="0" fontId="40" fillId="2" borderId="46" xfId="0" applyFont="1" applyFill="1" applyBorder="1" applyAlignment="1">
      <alignment horizontal="left" indent="1"/>
    </xf>
    <xf numFmtId="0" fontId="9" fillId="2" borderId="46" xfId="0" applyFont="1" applyFill="1" applyBorder="1"/>
    <xf numFmtId="0" fontId="9" fillId="2" borderId="47" xfId="0" applyFont="1" applyFill="1" applyBorder="1"/>
    <xf numFmtId="0" fontId="8" fillId="6" borderId="0" xfId="3" applyFont="1" applyFill="1" applyAlignment="1" applyProtection="1"/>
    <xf numFmtId="0" fontId="47" fillId="6" borderId="0" xfId="9" applyFont="1" applyFill="1" applyAlignment="1">
      <alignment horizontal="left"/>
    </xf>
    <xf numFmtId="0" fontId="47" fillId="6" borderId="0" xfId="9" applyFont="1" applyFill="1" applyAlignment="1"/>
    <xf numFmtId="0" fontId="48" fillId="6" borderId="0" xfId="10" applyFont="1" applyFill="1" applyAlignment="1"/>
    <xf numFmtId="0" fontId="49" fillId="6" borderId="0" xfId="9" applyFont="1" applyFill="1" applyAlignment="1"/>
    <xf numFmtId="0" fontId="12" fillId="6" borderId="0" xfId="9" applyFont="1" applyFill="1" applyBorder="1"/>
    <xf numFmtId="0" fontId="50" fillId="6" borderId="0" xfId="5" applyFont="1" applyFill="1" applyBorder="1" applyAlignment="1"/>
    <xf numFmtId="0" fontId="50" fillId="0" borderId="0" xfId="3" applyFont="1" applyBorder="1" applyAlignment="1" applyProtection="1"/>
    <xf numFmtId="0" fontId="51" fillId="0" borderId="0" xfId="3" applyFont="1"/>
    <xf numFmtId="0" fontId="8" fillId="2" borderId="0" xfId="9" applyFont="1" applyFill="1" applyAlignment="1"/>
    <xf numFmtId="166" fontId="49" fillId="6" borderId="0" xfId="5" applyNumberFormat="1" applyFont="1" applyFill="1" applyAlignment="1">
      <alignment horizontal="left"/>
    </xf>
    <xf numFmtId="0" fontId="49" fillId="6" borderId="0" xfId="5" applyFont="1" applyFill="1" applyAlignment="1"/>
    <xf numFmtId="49" fontId="17" fillId="2" borderId="14" xfId="0" applyNumberFormat="1" applyFont="1" applyFill="1" applyBorder="1"/>
    <xf numFmtId="49" fontId="17" fillId="2" borderId="49" xfId="0" applyNumberFormat="1" applyFont="1" applyFill="1" applyBorder="1" applyProtection="1">
      <protection hidden="1"/>
    </xf>
    <xf numFmtId="0" fontId="23" fillId="2" borderId="51" xfId="0" applyFont="1" applyFill="1" applyBorder="1"/>
    <xf numFmtId="0" fontId="23" fillId="3" borderId="51" xfId="0" applyFont="1" applyFill="1" applyBorder="1"/>
    <xf numFmtId="0" fontId="40" fillId="2" borderId="51" xfId="0" applyFont="1" applyFill="1" applyBorder="1" applyAlignment="1">
      <alignment horizontal="left" indent="1"/>
    </xf>
    <xf numFmtId="0" fontId="9" fillId="2" borderId="51" xfId="0" applyFont="1" applyFill="1" applyBorder="1"/>
    <xf numFmtId="0" fontId="9" fillId="2" borderId="53" xfId="0" applyFont="1" applyFill="1" applyBorder="1"/>
    <xf numFmtId="49" fontId="17" fillId="2" borderId="45" xfId="0" applyNumberFormat="1" applyFont="1" applyFill="1" applyBorder="1" applyAlignment="1" applyProtection="1">
      <alignment vertical="center"/>
      <protection hidden="1"/>
    </xf>
    <xf numFmtId="0" fontId="23" fillId="2" borderId="46" xfId="0" applyFont="1" applyFill="1" applyBorder="1" applyAlignment="1">
      <alignment vertical="center"/>
    </xf>
    <xf numFmtId="0" fontId="23" fillId="3" borderId="46" xfId="0" applyFont="1" applyFill="1" applyBorder="1" applyAlignment="1">
      <alignment vertical="center"/>
    </xf>
    <xf numFmtId="0" fontId="40" fillId="2" borderId="46" xfId="0" applyFont="1" applyFill="1" applyBorder="1" applyAlignment="1">
      <alignment horizontal="left" vertical="center" indent="1"/>
    </xf>
    <xf numFmtId="0" fontId="9" fillId="2" borderId="46" xfId="0" applyFont="1" applyFill="1" applyBorder="1" applyAlignment="1">
      <alignment vertical="center"/>
    </xf>
    <xf numFmtId="0" fontId="9" fillId="2" borderId="47" xfId="0" applyFont="1" applyFill="1" applyBorder="1" applyAlignment="1">
      <alignment vertical="center"/>
    </xf>
    <xf numFmtId="2" fontId="9" fillId="2" borderId="48" xfId="0" applyNumberFormat="1" applyFont="1" applyFill="1" applyBorder="1" applyAlignment="1">
      <alignment horizontal="right" vertical="center"/>
    </xf>
    <xf numFmtId="2" fontId="9" fillId="2" borderId="15" xfId="0" applyNumberFormat="1" applyFont="1" applyFill="1" applyBorder="1" applyAlignment="1">
      <alignment horizontal="right" vertical="center"/>
    </xf>
    <xf numFmtId="2" fontId="9" fillId="2" borderId="49" xfId="0" applyNumberFormat="1" applyFont="1" applyFill="1" applyBorder="1" applyAlignment="1">
      <alignment horizontal="right" vertical="center"/>
    </xf>
    <xf numFmtId="2" fontId="23" fillId="2" borderId="50" xfId="0" applyNumberFormat="1" applyFont="1" applyFill="1" applyBorder="1" applyAlignment="1">
      <alignment horizontal="right" vertical="center"/>
    </xf>
    <xf numFmtId="2" fontId="23" fillId="2" borderId="51" xfId="0" applyNumberFormat="1" applyFont="1" applyFill="1" applyBorder="1" applyAlignment="1">
      <alignment horizontal="right" vertical="center"/>
    </xf>
    <xf numFmtId="2" fontId="23" fillId="3" borderId="50" xfId="0" applyNumberFormat="1" applyFont="1" applyFill="1" applyBorder="1" applyAlignment="1">
      <alignment horizontal="right" vertical="center"/>
    </xf>
    <xf numFmtId="2" fontId="23" fillId="3" borderId="51" xfId="0" applyNumberFormat="1" applyFont="1" applyFill="1" applyBorder="1" applyAlignment="1">
      <alignment horizontal="right" vertical="center"/>
    </xf>
    <xf numFmtId="2" fontId="40" fillId="2" borderId="50" xfId="0" applyNumberFormat="1" applyFont="1" applyFill="1" applyBorder="1" applyAlignment="1">
      <alignment horizontal="right" vertical="center"/>
    </xf>
    <xf numFmtId="2" fontId="40" fillId="2" borderId="51" xfId="0" applyNumberFormat="1" applyFont="1" applyFill="1" applyBorder="1" applyAlignment="1">
      <alignment horizontal="right" vertical="center"/>
    </xf>
    <xf numFmtId="2" fontId="9" fillId="2" borderId="50" xfId="0" applyNumberFormat="1" applyFont="1" applyFill="1" applyBorder="1" applyAlignment="1">
      <alignment horizontal="right" vertical="center"/>
    </xf>
    <xf numFmtId="2" fontId="9" fillId="2" borderId="51" xfId="0" applyNumberFormat="1" applyFont="1" applyFill="1" applyBorder="1" applyAlignment="1">
      <alignment horizontal="right" vertical="center"/>
    </xf>
    <xf numFmtId="2" fontId="9" fillId="2" borderId="52" xfId="0" applyNumberFormat="1" applyFont="1" applyFill="1" applyBorder="1" applyAlignment="1">
      <alignment horizontal="right" vertical="center"/>
    </xf>
    <xf numFmtId="2" fontId="9" fillId="2" borderId="53" xfId="0" applyNumberFormat="1" applyFont="1" applyFill="1" applyBorder="1" applyAlignment="1">
      <alignment horizontal="right" vertical="center"/>
    </xf>
    <xf numFmtId="3" fontId="9" fillId="2" borderId="2" xfId="0" applyNumberFormat="1" applyFont="1" applyFill="1" applyBorder="1" applyAlignment="1">
      <alignment horizontal="right" vertical="center"/>
    </xf>
    <xf numFmtId="3" fontId="9" fillId="2" borderId="19" xfId="0" applyNumberFormat="1" applyFont="1" applyFill="1" applyBorder="1" applyAlignment="1">
      <alignment horizontal="right" vertical="center"/>
    </xf>
    <xf numFmtId="3" fontId="40" fillId="2" borderId="2" xfId="0" applyNumberFormat="1" applyFont="1" applyFill="1" applyBorder="1" applyAlignment="1">
      <alignment horizontal="right" vertical="center"/>
    </xf>
    <xf numFmtId="3" fontId="9" fillId="2" borderId="48" xfId="0" applyNumberFormat="1" applyFont="1" applyFill="1" applyBorder="1" applyAlignment="1">
      <alignment horizontal="right" vertical="center"/>
    </xf>
    <xf numFmtId="165" fontId="9" fillId="2" borderId="49" xfId="0" applyNumberFormat="1" applyFont="1" applyFill="1" applyBorder="1" applyAlignment="1">
      <alignment horizontal="right" vertical="center"/>
    </xf>
    <xf numFmtId="3" fontId="23" fillId="2" borderId="50" xfId="0" applyNumberFormat="1" applyFont="1" applyFill="1" applyBorder="1" applyAlignment="1">
      <alignment horizontal="right" vertical="center"/>
    </xf>
    <xf numFmtId="165" fontId="23" fillId="2" borderId="51" xfId="0" applyNumberFormat="1" applyFont="1" applyFill="1" applyBorder="1" applyAlignment="1">
      <alignment horizontal="right" vertical="center"/>
    </xf>
    <xf numFmtId="3" fontId="23" fillId="3" borderId="50" xfId="0" applyNumberFormat="1" applyFont="1" applyFill="1" applyBorder="1" applyAlignment="1">
      <alignment horizontal="right" vertical="center"/>
    </xf>
    <xf numFmtId="165" fontId="23" fillId="3" borderId="51" xfId="0" applyNumberFormat="1" applyFont="1" applyFill="1" applyBorder="1" applyAlignment="1">
      <alignment horizontal="right" vertical="center"/>
    </xf>
    <xf numFmtId="3" fontId="40" fillId="2" borderId="50" xfId="0" applyNumberFormat="1" applyFont="1" applyFill="1" applyBorder="1" applyAlignment="1">
      <alignment horizontal="right" vertical="center"/>
    </xf>
    <xf numFmtId="165" fontId="40" fillId="2" borderId="51" xfId="0" applyNumberFormat="1" applyFont="1" applyFill="1" applyBorder="1" applyAlignment="1">
      <alignment horizontal="right" vertical="center"/>
    </xf>
    <xf numFmtId="3" fontId="9" fillId="2" borderId="50" xfId="0" applyNumberFormat="1" applyFont="1" applyFill="1" applyBorder="1" applyAlignment="1">
      <alignment horizontal="right" vertical="center"/>
    </xf>
    <xf numFmtId="165" fontId="9" fillId="2" borderId="51" xfId="0" applyNumberFormat="1" applyFont="1" applyFill="1" applyBorder="1" applyAlignment="1">
      <alignment horizontal="right" vertical="center"/>
    </xf>
    <xf numFmtId="3" fontId="9" fillId="2" borderId="52" xfId="0" applyNumberFormat="1" applyFont="1" applyFill="1" applyBorder="1" applyAlignment="1">
      <alignment horizontal="right" vertical="center"/>
    </xf>
    <xf numFmtId="165" fontId="9" fillId="2" borderId="53" xfId="0" applyNumberFormat="1" applyFont="1" applyFill="1" applyBorder="1" applyAlignment="1">
      <alignment horizontal="right" vertical="center"/>
    </xf>
    <xf numFmtId="165" fontId="9" fillId="2" borderId="48" xfId="0" applyNumberFormat="1" applyFont="1" applyFill="1" applyBorder="1" applyAlignment="1">
      <alignment horizontal="right"/>
    </xf>
    <xf numFmtId="165" fontId="9" fillId="2" borderId="15" xfId="0" applyNumberFormat="1" applyFont="1" applyFill="1" applyBorder="1" applyAlignment="1">
      <alignment horizontal="right"/>
    </xf>
    <xf numFmtId="165" fontId="9" fillId="2" borderId="49" xfId="0" applyNumberFormat="1" applyFont="1" applyFill="1" applyBorder="1" applyAlignment="1">
      <alignment horizontal="right"/>
    </xf>
    <xf numFmtId="165" fontId="23" fillId="2" borderId="50" xfId="0" applyNumberFormat="1" applyFont="1" applyFill="1" applyBorder="1" applyAlignment="1">
      <alignment horizontal="right"/>
    </xf>
    <xf numFmtId="165" fontId="23" fillId="3" borderId="50" xfId="0" applyNumberFormat="1" applyFont="1" applyFill="1" applyBorder="1" applyAlignment="1">
      <alignment horizontal="right"/>
    </xf>
    <xf numFmtId="165" fontId="23" fillId="3" borderId="51" xfId="0" applyNumberFormat="1" applyFont="1" applyFill="1" applyBorder="1" applyAlignment="1">
      <alignment horizontal="right"/>
    </xf>
    <xf numFmtId="165" fontId="40" fillId="2" borderId="50" xfId="0" applyNumberFormat="1" applyFont="1" applyFill="1" applyBorder="1" applyAlignment="1">
      <alignment horizontal="right"/>
    </xf>
    <xf numFmtId="165" fontId="40" fillId="2" borderId="51" xfId="0" applyNumberFormat="1" applyFont="1" applyFill="1" applyBorder="1" applyAlignment="1">
      <alignment horizontal="right"/>
    </xf>
    <xf numFmtId="165" fontId="9" fillId="2" borderId="50" xfId="0" applyNumberFormat="1" applyFont="1" applyFill="1" applyBorder="1" applyAlignment="1">
      <alignment horizontal="right"/>
    </xf>
    <xf numFmtId="165" fontId="9" fillId="2" borderId="51" xfId="0" applyNumberFormat="1" applyFont="1" applyFill="1" applyBorder="1" applyAlignment="1">
      <alignment horizontal="right"/>
    </xf>
    <xf numFmtId="165" fontId="9" fillId="2" borderId="52" xfId="0" applyNumberFormat="1" applyFont="1" applyFill="1" applyBorder="1" applyAlignment="1">
      <alignment horizontal="right"/>
    </xf>
    <xf numFmtId="165" fontId="9" fillId="2" borderId="53" xfId="0" applyNumberFormat="1" applyFont="1" applyFill="1" applyBorder="1" applyAlignment="1">
      <alignment horizontal="right"/>
    </xf>
    <xf numFmtId="3" fontId="23" fillId="3" borderId="50" xfId="0" applyNumberFormat="1" applyFont="1" applyFill="1" applyBorder="1" applyAlignment="1">
      <alignment horizontal="right"/>
    </xf>
    <xf numFmtId="3" fontId="40" fillId="2" borderId="50" xfId="0" applyNumberFormat="1" applyFont="1" applyFill="1" applyBorder="1" applyAlignment="1">
      <alignment horizontal="right"/>
    </xf>
    <xf numFmtId="3" fontId="9" fillId="2" borderId="50" xfId="0" applyNumberFormat="1" applyFont="1" applyFill="1" applyBorder="1" applyAlignment="1">
      <alignment horizontal="right"/>
    </xf>
    <xf numFmtId="3" fontId="9" fillId="2" borderId="52" xfId="0" applyNumberFormat="1" applyFont="1" applyFill="1" applyBorder="1" applyAlignment="1">
      <alignment horizontal="right"/>
    </xf>
    <xf numFmtId="3" fontId="9" fillId="2" borderId="15" xfId="0" applyNumberFormat="1" applyFont="1" applyFill="1" applyBorder="1" applyAlignment="1">
      <alignment horizontal="right" vertical="center"/>
    </xf>
    <xf numFmtId="3" fontId="9" fillId="2" borderId="49" xfId="0" applyNumberFormat="1" applyFont="1" applyFill="1" applyBorder="1" applyAlignment="1">
      <alignment horizontal="right" vertical="center"/>
    </xf>
    <xf numFmtId="3" fontId="23" fillId="2" borderId="51" xfId="0" applyNumberFormat="1" applyFont="1" applyFill="1" applyBorder="1" applyAlignment="1">
      <alignment horizontal="right" vertical="center"/>
    </xf>
    <xf numFmtId="3" fontId="23" fillId="3" borderId="51" xfId="0" applyNumberFormat="1" applyFont="1" applyFill="1" applyBorder="1" applyAlignment="1">
      <alignment horizontal="right" vertical="center"/>
    </xf>
    <xf numFmtId="3" fontId="40" fillId="2" borderId="51" xfId="0" applyNumberFormat="1" applyFont="1" applyFill="1" applyBorder="1" applyAlignment="1">
      <alignment horizontal="right" vertical="center"/>
    </xf>
    <xf numFmtId="3" fontId="9" fillId="2" borderId="51" xfId="0" applyNumberFormat="1" applyFont="1" applyFill="1" applyBorder="1" applyAlignment="1">
      <alignment horizontal="right" vertical="center"/>
    </xf>
    <xf numFmtId="3" fontId="9" fillId="2" borderId="53" xfId="0" applyNumberFormat="1" applyFont="1" applyFill="1" applyBorder="1" applyAlignment="1">
      <alignment horizontal="right" vertical="center"/>
    </xf>
    <xf numFmtId="165" fontId="9" fillId="2" borderId="48" xfId="0" applyNumberFormat="1" applyFont="1" applyFill="1" applyBorder="1" applyAlignment="1">
      <alignment horizontal="right" vertical="center"/>
    </xf>
    <xf numFmtId="165" fontId="9" fillId="2" borderId="15" xfId="0" applyNumberFormat="1" applyFont="1" applyFill="1" applyBorder="1" applyAlignment="1">
      <alignment horizontal="right" vertical="center"/>
    </xf>
    <xf numFmtId="165" fontId="23" fillId="2" borderId="50" xfId="0" applyNumberFormat="1" applyFont="1" applyFill="1" applyBorder="1" applyAlignment="1">
      <alignment horizontal="right" vertical="center"/>
    </xf>
    <xf numFmtId="165" fontId="23" fillId="3" borderId="50" xfId="0" applyNumberFormat="1" applyFont="1" applyFill="1" applyBorder="1" applyAlignment="1">
      <alignment horizontal="right" vertical="center"/>
    </xf>
    <xf numFmtId="165" fontId="40" fillId="2" borderId="50" xfId="0" applyNumberFormat="1" applyFont="1" applyFill="1" applyBorder="1" applyAlignment="1">
      <alignment horizontal="right" vertical="center"/>
    </xf>
    <xf numFmtId="165" fontId="9" fillId="2" borderId="50" xfId="0" applyNumberFormat="1" applyFont="1" applyFill="1" applyBorder="1" applyAlignment="1">
      <alignment horizontal="right" vertical="center"/>
    </xf>
    <xf numFmtId="165" fontId="9" fillId="2" borderId="52" xfId="0" applyNumberFormat="1" applyFont="1" applyFill="1" applyBorder="1" applyAlignment="1">
      <alignment horizontal="right" vertical="center"/>
    </xf>
    <xf numFmtId="165" fontId="9" fillId="2" borderId="3" xfId="0" applyNumberFormat="1" applyFont="1" applyFill="1" applyBorder="1" applyAlignment="1">
      <alignment horizontal="right"/>
    </xf>
    <xf numFmtId="165" fontId="9" fillId="2" borderId="31" xfId="0" applyNumberFormat="1" applyFont="1" applyFill="1" applyBorder="1" applyAlignment="1">
      <alignment horizontal="right"/>
    </xf>
    <xf numFmtId="165" fontId="23" fillId="2" borderId="17" xfId="0" applyNumberFormat="1" applyFont="1" applyFill="1" applyBorder="1" applyAlignment="1">
      <alignment horizontal="right"/>
    </xf>
    <xf numFmtId="165" fontId="23" fillId="3" borderId="17" xfId="0" applyNumberFormat="1" applyFont="1" applyFill="1" applyBorder="1" applyAlignment="1">
      <alignment horizontal="right"/>
    </xf>
    <xf numFmtId="165" fontId="40" fillId="2" borderId="17" xfId="0" applyNumberFormat="1" applyFont="1" applyFill="1" applyBorder="1" applyAlignment="1">
      <alignment horizontal="right"/>
    </xf>
    <xf numFmtId="165" fontId="9" fillId="2" borderId="17" xfId="0" applyNumberFormat="1" applyFont="1" applyFill="1" applyBorder="1" applyAlignment="1">
      <alignment horizontal="right"/>
    </xf>
    <xf numFmtId="165" fontId="9" fillId="2" borderId="20" xfId="0" applyNumberFormat="1" applyFont="1" applyFill="1" applyBorder="1" applyAlignment="1">
      <alignment horizontal="right"/>
    </xf>
    <xf numFmtId="2" fontId="9" fillId="2" borderId="54" xfId="0" applyNumberFormat="1" applyFont="1" applyFill="1" applyBorder="1" applyAlignment="1">
      <alignment horizontal="right" vertical="center"/>
    </xf>
    <xf numFmtId="2" fontId="23" fillId="2" borderId="17" xfId="0" applyNumberFormat="1" applyFont="1" applyFill="1" applyBorder="1" applyAlignment="1">
      <alignment horizontal="right" vertical="center"/>
    </xf>
    <xf numFmtId="2" fontId="23" fillId="3" borderId="17" xfId="0" applyNumberFormat="1" applyFont="1" applyFill="1" applyBorder="1" applyAlignment="1">
      <alignment horizontal="right" vertical="center"/>
    </xf>
    <xf numFmtId="2" fontId="40" fillId="2" borderId="17" xfId="0" applyNumberFormat="1" applyFont="1" applyFill="1" applyBorder="1" applyAlignment="1">
      <alignment horizontal="right" vertical="center"/>
    </xf>
    <xf numFmtId="2" fontId="9" fillId="2" borderId="17" xfId="0" applyNumberFormat="1" applyFont="1" applyFill="1" applyBorder="1" applyAlignment="1">
      <alignment horizontal="right" vertical="center"/>
    </xf>
    <xf numFmtId="2" fontId="9" fillId="2" borderId="20" xfId="0" applyNumberFormat="1" applyFont="1" applyFill="1" applyBorder="1" applyAlignment="1">
      <alignment horizontal="right" vertical="center"/>
    </xf>
    <xf numFmtId="165" fontId="9" fillId="2" borderId="54" xfId="0" applyNumberFormat="1" applyFont="1" applyFill="1" applyBorder="1" applyAlignment="1">
      <alignment horizontal="right" vertical="center"/>
    </xf>
    <xf numFmtId="165" fontId="23" fillId="2" borderId="17" xfId="0" applyNumberFormat="1" applyFont="1" applyFill="1" applyBorder="1" applyAlignment="1">
      <alignment horizontal="right" vertical="center"/>
    </xf>
    <xf numFmtId="165" fontId="23" fillId="3" borderId="17" xfId="0" applyNumberFormat="1" applyFont="1" applyFill="1" applyBorder="1" applyAlignment="1">
      <alignment horizontal="right" vertical="center"/>
    </xf>
    <xf numFmtId="165" fontId="40" fillId="2" borderId="17" xfId="0" applyNumberFormat="1" applyFont="1" applyFill="1" applyBorder="1" applyAlignment="1">
      <alignment horizontal="right" vertical="center"/>
    </xf>
    <xf numFmtId="165" fontId="9" fillId="2" borderId="17" xfId="0" applyNumberFormat="1" applyFont="1" applyFill="1" applyBorder="1" applyAlignment="1">
      <alignment horizontal="right" vertical="center"/>
    </xf>
    <xf numFmtId="165" fontId="9" fillId="2" borderId="20" xfId="0" applyNumberFormat="1" applyFont="1" applyFill="1" applyBorder="1" applyAlignment="1">
      <alignment horizontal="right" vertical="center"/>
    </xf>
    <xf numFmtId="3" fontId="9" fillId="2" borderId="48" xfId="0" applyNumberFormat="1" applyFont="1" applyFill="1" applyBorder="1" applyAlignment="1">
      <alignment horizontal="right"/>
    </xf>
    <xf numFmtId="3" fontId="9" fillId="2" borderId="15" xfId="0" applyNumberFormat="1" applyFont="1" applyFill="1" applyBorder="1" applyAlignment="1">
      <alignment horizontal="right"/>
    </xf>
    <xf numFmtId="3" fontId="9" fillId="2" borderId="49" xfId="0" applyNumberFormat="1" applyFont="1" applyFill="1" applyBorder="1" applyAlignment="1">
      <alignment horizontal="right"/>
    </xf>
    <xf numFmtId="3" fontId="23" fillId="2" borderId="2" xfId="0" applyNumberFormat="1" applyFont="1" applyFill="1" applyBorder="1" applyAlignment="1">
      <alignment horizontal="right"/>
    </xf>
    <xf numFmtId="3" fontId="23" fillId="2" borderId="51" xfId="0" applyNumberFormat="1" applyFont="1" applyFill="1" applyBorder="1" applyAlignment="1">
      <alignment horizontal="right"/>
    </xf>
    <xf numFmtId="3" fontId="23" fillId="3" borderId="2" xfId="0" applyNumberFormat="1" applyFont="1" applyFill="1" applyBorder="1" applyAlignment="1">
      <alignment horizontal="right"/>
    </xf>
    <xf numFmtId="3" fontId="23" fillId="3" borderId="51" xfId="0" applyNumberFormat="1" applyFont="1" applyFill="1" applyBorder="1" applyAlignment="1">
      <alignment horizontal="right"/>
    </xf>
    <xf numFmtId="3" fontId="40" fillId="2" borderId="2" xfId="0" applyNumberFormat="1" applyFont="1" applyFill="1" applyBorder="1" applyAlignment="1">
      <alignment horizontal="right"/>
    </xf>
    <xf numFmtId="3" fontId="40" fillId="2" borderId="51" xfId="0" applyNumberFormat="1" applyFont="1" applyFill="1" applyBorder="1" applyAlignment="1">
      <alignment horizontal="right"/>
    </xf>
    <xf numFmtId="3" fontId="9" fillId="2" borderId="2" xfId="0" applyNumberFormat="1" applyFont="1" applyFill="1" applyBorder="1" applyAlignment="1">
      <alignment horizontal="right"/>
    </xf>
    <xf numFmtId="3" fontId="9" fillId="2" borderId="51" xfId="0" applyNumberFormat="1" applyFont="1" applyFill="1" applyBorder="1" applyAlignment="1">
      <alignment horizontal="right"/>
    </xf>
    <xf numFmtId="3" fontId="9" fillId="2" borderId="19" xfId="0" applyNumberFormat="1" applyFont="1" applyFill="1" applyBorder="1" applyAlignment="1">
      <alignment horizontal="right"/>
    </xf>
    <xf numFmtId="3" fontId="9" fillId="2" borderId="53" xfId="0" applyNumberFormat="1" applyFont="1" applyFill="1" applyBorder="1" applyAlignment="1">
      <alignment horizontal="right"/>
    </xf>
    <xf numFmtId="165" fontId="9" fillId="2" borderId="54" xfId="0" applyNumberFormat="1" applyFont="1" applyFill="1" applyBorder="1" applyAlignment="1">
      <alignment horizontal="right"/>
    </xf>
    <xf numFmtId="3" fontId="9" fillId="2" borderId="55" xfId="0" applyNumberFormat="1" applyFont="1" applyFill="1" applyBorder="1" applyAlignment="1">
      <alignment horizontal="right"/>
    </xf>
    <xf numFmtId="165" fontId="9" fillId="2" borderId="56" xfId="0" applyNumberFormat="1" applyFont="1" applyFill="1" applyBorder="1" applyAlignment="1">
      <alignment horizontal="right"/>
    </xf>
    <xf numFmtId="3" fontId="9" fillId="2" borderId="54" xfId="0" applyNumberFormat="1" applyFont="1" applyFill="1" applyBorder="1" applyAlignment="1">
      <alignment horizontal="right" vertical="center"/>
    </xf>
    <xf numFmtId="3" fontId="23" fillId="2" borderId="17" xfId="0" applyNumberFormat="1" applyFont="1" applyFill="1" applyBorder="1" applyAlignment="1">
      <alignment horizontal="right" vertical="center"/>
    </xf>
    <xf numFmtId="3" fontId="23" fillId="3" borderId="17" xfId="0" applyNumberFormat="1" applyFont="1" applyFill="1" applyBorder="1" applyAlignment="1">
      <alignment horizontal="right" vertical="center"/>
    </xf>
    <xf numFmtId="3" fontId="40" fillId="2" borderId="17" xfId="0" applyNumberFormat="1" applyFont="1" applyFill="1" applyBorder="1" applyAlignment="1">
      <alignment horizontal="right" vertical="center"/>
    </xf>
    <xf numFmtId="3" fontId="9" fillId="2" borderId="17" xfId="0" applyNumberFormat="1" applyFont="1" applyFill="1" applyBorder="1" applyAlignment="1">
      <alignment horizontal="right" vertical="center"/>
    </xf>
    <xf numFmtId="3" fontId="9" fillId="2" borderId="20" xfId="0" applyNumberFormat="1" applyFont="1" applyFill="1" applyBorder="1" applyAlignment="1">
      <alignment horizontal="right" vertical="center"/>
    </xf>
    <xf numFmtId="3" fontId="9" fillId="2" borderId="55" xfId="0" applyNumberFormat="1" applyFont="1" applyFill="1" applyBorder="1"/>
    <xf numFmtId="165" fontId="9" fillId="2" borderId="56" xfId="0" applyNumberFormat="1" applyFont="1" applyFill="1" applyBorder="1"/>
    <xf numFmtId="0" fontId="20" fillId="0" borderId="0" xfId="0" applyFont="1"/>
    <xf numFmtId="0" fontId="25" fillId="0" borderId="0" xfId="0" applyFont="1"/>
    <xf numFmtId="0" fontId="23" fillId="0" borderId="16" xfId="0" applyFont="1" applyBorder="1"/>
    <xf numFmtId="0" fontId="23" fillId="0" borderId="46" xfId="0" applyFont="1" applyBorder="1"/>
    <xf numFmtId="2" fontId="23" fillId="0" borderId="50" xfId="0" applyNumberFormat="1" applyFont="1" applyBorder="1" applyAlignment="1">
      <alignment horizontal="right"/>
    </xf>
    <xf numFmtId="2" fontId="23" fillId="0" borderId="2" xfId="0" applyNumberFormat="1" applyFont="1" applyBorder="1" applyAlignment="1">
      <alignment horizontal="right"/>
    </xf>
    <xf numFmtId="2" fontId="23" fillId="0" borderId="51" xfId="0" applyNumberFormat="1" applyFont="1" applyBorder="1" applyAlignment="1">
      <alignment horizontal="right"/>
    </xf>
    <xf numFmtId="2" fontId="23" fillId="0" borderId="58" xfId="0" applyNumberFormat="1" applyFont="1" applyBorder="1" applyAlignment="1">
      <alignment horizontal="right"/>
    </xf>
    <xf numFmtId="2" fontId="23" fillId="0" borderId="46" xfId="0" applyNumberFormat="1" applyFont="1" applyBorder="1" applyAlignment="1">
      <alignment horizontal="right"/>
    </xf>
    <xf numFmtId="2" fontId="23" fillId="0" borderId="17" xfId="0" applyNumberFormat="1" applyFont="1" applyBorder="1" applyAlignment="1">
      <alignment horizontal="right"/>
    </xf>
    <xf numFmtId="2" fontId="23" fillId="3" borderId="50" xfId="0" applyNumberFormat="1" applyFont="1" applyFill="1" applyBorder="1" applyAlignment="1">
      <alignment horizontal="right"/>
    </xf>
    <xf numFmtId="2" fontId="23" fillId="3" borderId="2" xfId="0" applyNumberFormat="1" applyFont="1" applyFill="1" applyBorder="1" applyAlignment="1">
      <alignment horizontal="right"/>
    </xf>
    <xf numFmtId="2" fontId="23" fillId="3" borderId="51" xfId="0" applyNumberFormat="1" applyFont="1" applyFill="1" applyBorder="1" applyAlignment="1">
      <alignment horizontal="right"/>
    </xf>
    <xf numFmtId="2" fontId="23" fillId="3" borderId="58" xfId="0" applyNumberFormat="1" applyFont="1" applyFill="1" applyBorder="1" applyAlignment="1">
      <alignment horizontal="right"/>
    </xf>
    <xf numFmtId="2" fontId="23" fillId="3" borderId="46" xfId="0" applyNumberFormat="1" applyFont="1" applyFill="1" applyBorder="1" applyAlignment="1">
      <alignment horizontal="right"/>
    </xf>
    <xf numFmtId="2" fontId="23" fillId="3" borderId="17" xfId="0" applyNumberFormat="1" applyFont="1" applyFill="1" applyBorder="1" applyAlignment="1">
      <alignment horizontal="right"/>
    </xf>
    <xf numFmtId="0" fontId="23" fillId="0" borderId="16" xfId="0" applyFont="1" applyFill="1" applyBorder="1"/>
    <xf numFmtId="0" fontId="23" fillId="0" borderId="46" xfId="0" applyFont="1" applyFill="1" applyBorder="1"/>
    <xf numFmtId="0" fontId="9" fillId="0" borderId="16" xfId="0" applyFont="1" applyFill="1" applyBorder="1"/>
    <xf numFmtId="0" fontId="9" fillId="0" borderId="46" xfId="0" applyFont="1" applyFill="1" applyBorder="1"/>
    <xf numFmtId="2" fontId="9" fillId="0" borderId="50" xfId="0" applyNumberFormat="1" applyFont="1" applyFill="1" applyBorder="1" applyAlignment="1">
      <alignment horizontal="right"/>
    </xf>
    <xf numFmtId="2" fontId="9" fillId="0" borderId="2" xfId="0" applyNumberFormat="1" applyFont="1" applyFill="1" applyBorder="1" applyAlignment="1">
      <alignment horizontal="right"/>
    </xf>
    <xf numFmtId="2" fontId="9" fillId="0" borderId="51" xfId="0" applyNumberFormat="1" applyFont="1" applyFill="1" applyBorder="1" applyAlignment="1">
      <alignment horizontal="right"/>
    </xf>
    <xf numFmtId="2" fontId="9" fillId="0" borderId="58" xfId="0" applyNumberFormat="1" applyFont="1" applyFill="1" applyBorder="1" applyAlignment="1">
      <alignment horizontal="right"/>
    </xf>
    <xf numFmtId="2" fontId="9" fillId="0" borderId="46" xfId="0" applyNumberFormat="1" applyFont="1" applyFill="1" applyBorder="1" applyAlignment="1">
      <alignment horizontal="right"/>
    </xf>
    <xf numFmtId="2" fontId="9" fillId="0" borderId="17" xfId="0" applyNumberFormat="1" applyFont="1" applyFill="1" applyBorder="1" applyAlignment="1">
      <alignment horizontal="right"/>
    </xf>
    <xf numFmtId="0" fontId="9" fillId="0" borderId="18" xfId="0" applyFont="1" applyFill="1" applyBorder="1"/>
    <xf numFmtId="0" fontId="9" fillId="0" borderId="47" xfId="0" applyFont="1" applyFill="1" applyBorder="1"/>
    <xf numFmtId="2" fontId="9" fillId="0" borderId="52" xfId="0" applyNumberFormat="1" applyFont="1" applyFill="1" applyBorder="1" applyAlignment="1">
      <alignment horizontal="right"/>
    </xf>
    <xf numFmtId="2" fontId="9" fillId="0" borderId="19" xfId="0" applyNumberFormat="1" applyFont="1" applyFill="1" applyBorder="1" applyAlignment="1">
      <alignment horizontal="right"/>
    </xf>
    <xf numFmtId="2" fontId="9" fillId="0" borderId="53" xfId="0" applyNumberFormat="1" applyFont="1" applyFill="1" applyBorder="1" applyAlignment="1">
      <alignment horizontal="right"/>
    </xf>
    <xf numFmtId="2" fontId="9" fillId="0" borderId="59" xfId="0" applyNumberFormat="1" applyFont="1" applyFill="1" applyBorder="1" applyAlignment="1">
      <alignment horizontal="right"/>
    </xf>
    <xf numFmtId="2" fontId="9" fillId="0" borderId="47" xfId="0" applyNumberFormat="1" applyFont="1" applyFill="1" applyBorder="1" applyAlignment="1">
      <alignment horizontal="right"/>
    </xf>
    <xf numFmtId="2" fontId="9" fillId="0" borderId="20" xfId="0" applyNumberFormat="1" applyFont="1" applyFill="1" applyBorder="1" applyAlignment="1">
      <alignment horizontal="right"/>
    </xf>
    <xf numFmtId="0" fontId="40" fillId="0" borderId="16" xfId="0" applyFont="1" applyFill="1" applyBorder="1"/>
    <xf numFmtId="0" fontId="40" fillId="0" borderId="46" xfId="0" applyFont="1" applyFill="1" applyBorder="1" applyAlignment="1">
      <alignment horizontal="left" indent="1"/>
    </xf>
    <xf numFmtId="2" fontId="40" fillId="0" borderId="50" xfId="0" applyNumberFormat="1" applyFont="1" applyFill="1" applyBorder="1" applyAlignment="1">
      <alignment horizontal="right"/>
    </xf>
    <xf numFmtId="2" fontId="40" fillId="0" borderId="2" xfId="0" applyNumberFormat="1" applyFont="1" applyFill="1" applyBorder="1" applyAlignment="1">
      <alignment horizontal="right"/>
    </xf>
    <xf numFmtId="2" fontId="40" fillId="0" borderId="51" xfId="0" applyNumberFormat="1" applyFont="1" applyFill="1" applyBorder="1" applyAlignment="1">
      <alignment horizontal="right"/>
    </xf>
    <xf numFmtId="2" fontId="40" fillId="0" borderId="58" xfId="0" applyNumberFormat="1" applyFont="1" applyFill="1" applyBorder="1" applyAlignment="1">
      <alignment horizontal="right"/>
    </xf>
    <xf numFmtId="2" fontId="40" fillId="0" borderId="46" xfId="0" applyNumberFormat="1" applyFont="1" applyFill="1" applyBorder="1" applyAlignment="1">
      <alignment horizontal="right"/>
    </xf>
    <xf numFmtId="2" fontId="40" fillId="0" borderId="17" xfId="0" applyNumberFormat="1" applyFont="1" applyFill="1" applyBorder="1" applyAlignment="1">
      <alignment horizontal="right"/>
    </xf>
    <xf numFmtId="0" fontId="52" fillId="2" borderId="0" xfId="3" applyFont="1" applyFill="1" applyAlignment="1" applyProtection="1">
      <alignment vertical="top"/>
      <protection hidden="1"/>
    </xf>
    <xf numFmtId="2" fontId="9" fillId="0" borderId="48" xfId="0" applyNumberFormat="1" applyFont="1" applyBorder="1" applyAlignment="1">
      <alignment horizontal="right"/>
    </xf>
    <xf numFmtId="2" fontId="9" fillId="0" borderId="15" xfId="0" applyNumberFormat="1" applyFont="1" applyBorder="1" applyAlignment="1">
      <alignment horizontal="right"/>
    </xf>
    <xf numFmtId="2" fontId="9" fillId="0" borderId="49" xfId="0" applyNumberFormat="1" applyFont="1" applyBorder="1" applyAlignment="1">
      <alignment horizontal="right"/>
    </xf>
    <xf numFmtId="2" fontId="9" fillId="0" borderId="57" xfId="0" applyNumberFormat="1" applyFont="1" applyBorder="1" applyAlignment="1">
      <alignment horizontal="right"/>
    </xf>
    <xf numFmtId="2" fontId="9" fillId="0" borderId="3" xfId="0" applyNumberFormat="1" applyFont="1" applyBorder="1" applyAlignment="1">
      <alignment horizontal="right"/>
    </xf>
    <xf numFmtId="2" fontId="9" fillId="0" borderId="45" xfId="0" applyNumberFormat="1" applyFont="1" applyBorder="1" applyAlignment="1">
      <alignment horizontal="right"/>
    </xf>
    <xf numFmtId="2" fontId="9" fillId="0" borderId="55" xfId="0" applyNumberFormat="1" applyFont="1" applyBorder="1" applyAlignment="1">
      <alignment horizontal="right"/>
    </xf>
    <xf numFmtId="2" fontId="9" fillId="0" borderId="56" xfId="0" applyNumberFormat="1" applyFont="1" applyBorder="1" applyAlignment="1">
      <alignment horizontal="right"/>
    </xf>
    <xf numFmtId="2" fontId="9" fillId="0" borderId="54" xfId="0" applyNumberFormat="1" applyFont="1" applyBorder="1" applyAlignment="1">
      <alignment horizontal="right"/>
    </xf>
    <xf numFmtId="0" fontId="0" fillId="0" borderId="0" xfId="0" applyAlignment="1">
      <alignment vertical="center"/>
    </xf>
    <xf numFmtId="0" fontId="53" fillId="6" borderId="0" xfId="3" applyFont="1" applyFill="1" applyAlignment="1"/>
    <xf numFmtId="0" fontId="10" fillId="2" borderId="0" xfId="5" applyFont="1" applyFill="1" applyBorder="1" applyAlignment="1">
      <alignment horizontal="left" vertical="center" wrapText="1"/>
    </xf>
    <xf numFmtId="0" fontId="10" fillId="2" borderId="0" xfId="5" applyFont="1" applyFill="1" applyBorder="1" applyAlignment="1">
      <alignment horizontal="left" vertical="center" wrapText="1"/>
    </xf>
    <xf numFmtId="44" fontId="10" fillId="2" borderId="0" xfId="6" applyFont="1" applyFill="1" applyBorder="1" applyAlignment="1" applyProtection="1">
      <alignment vertical="center"/>
      <protection hidden="1"/>
    </xf>
    <xf numFmtId="0" fontId="25" fillId="0" borderId="0" xfId="0" applyFont="1" applyAlignment="1">
      <alignment vertical="center"/>
    </xf>
    <xf numFmtId="0" fontId="6" fillId="0" borderId="0" xfId="0" applyFont="1"/>
    <xf numFmtId="0" fontId="6" fillId="0" borderId="0" xfId="0" applyFont="1" applyAlignment="1">
      <alignment vertical="center"/>
    </xf>
    <xf numFmtId="0" fontId="25" fillId="0" borderId="60" xfId="0" applyFont="1" applyBorder="1" applyAlignment="1">
      <alignment horizontal="center" vertical="center" wrapText="1"/>
    </xf>
    <xf numFmtId="0" fontId="25" fillId="0" borderId="61" xfId="0" applyFont="1" applyBorder="1" applyAlignment="1">
      <alignment horizontal="left" vertical="center" wrapText="1"/>
    </xf>
    <xf numFmtId="0" fontId="42" fillId="0" borderId="62" xfId="0" applyFont="1" applyBorder="1" applyAlignment="1">
      <alignment horizontal="center" vertical="center"/>
    </xf>
    <xf numFmtId="0" fontId="6" fillId="0" borderId="55" xfId="0" applyFont="1" applyBorder="1" applyAlignment="1">
      <alignment horizontal="center" vertical="center" wrapText="1"/>
    </xf>
    <xf numFmtId="0" fontId="6" fillId="0" borderId="3" xfId="0" applyFont="1" applyBorder="1" applyAlignment="1">
      <alignment vertical="center" wrapText="1"/>
    </xf>
    <xf numFmtId="0" fontId="6" fillId="0" borderId="56" xfId="0" applyFont="1" applyBorder="1" applyAlignment="1">
      <alignment horizontal="center" vertical="center"/>
    </xf>
    <xf numFmtId="0" fontId="6" fillId="0" borderId="50" xfId="0" applyFont="1" applyBorder="1" applyAlignment="1">
      <alignment horizontal="center" vertical="center" wrapText="1"/>
    </xf>
    <xf numFmtId="0" fontId="6" fillId="0" borderId="2" xfId="0" applyFont="1" applyBorder="1" applyAlignment="1">
      <alignment vertical="center" wrapText="1"/>
    </xf>
    <xf numFmtId="0" fontId="6" fillId="0" borderId="51" xfId="0" applyFont="1" applyBorder="1" applyAlignment="1">
      <alignment horizontal="center" vertical="center"/>
    </xf>
    <xf numFmtId="0" fontId="6" fillId="0" borderId="63" xfId="0" applyFont="1" applyBorder="1" applyAlignment="1">
      <alignment horizontal="center" vertical="center" wrapText="1"/>
    </xf>
    <xf numFmtId="0" fontId="6" fillId="0" borderId="64" xfId="0" applyFont="1" applyBorder="1" applyAlignment="1">
      <alignment vertical="center" wrapText="1"/>
    </xf>
    <xf numFmtId="0" fontId="6" fillId="0" borderId="65" xfId="0" applyFont="1" applyBorder="1" applyAlignment="1">
      <alignment horizontal="center" vertical="center"/>
    </xf>
    <xf numFmtId="0" fontId="53" fillId="6" borderId="0" xfId="3" applyFont="1" applyFill="1" applyAlignment="1" applyProtection="1"/>
    <xf numFmtId="0" fontId="52" fillId="2" borderId="0" xfId="3" applyFont="1" applyFill="1"/>
    <xf numFmtId="0" fontId="6" fillId="0" borderId="0" xfId="0" applyFont="1" applyAlignment="1">
      <alignment vertical="center" wrapText="1"/>
    </xf>
    <xf numFmtId="44" fontId="10" fillId="2" borderId="0" xfId="6" applyFont="1" applyFill="1" applyBorder="1" applyAlignment="1" applyProtection="1">
      <alignment vertical="center"/>
      <protection hidden="1"/>
    </xf>
    <xf numFmtId="0" fontId="23" fillId="2" borderId="0" xfId="0" applyFont="1" applyFill="1" applyAlignment="1">
      <alignment vertical="center"/>
    </xf>
    <xf numFmtId="3" fontId="10" fillId="2" borderId="0" xfId="4" applyNumberFormat="1" applyFont="1" applyFill="1" applyAlignment="1" applyProtection="1">
      <alignment horizontal="left" vertical="center" wrapText="1"/>
      <protection hidden="1"/>
    </xf>
    <xf numFmtId="3" fontId="10" fillId="2" borderId="0" xfId="4" applyNumberFormat="1" applyFont="1" applyFill="1" applyAlignment="1" applyProtection="1">
      <alignment horizontal="left" vertical="center"/>
      <protection hidden="1"/>
    </xf>
    <xf numFmtId="3" fontId="10" fillId="2" borderId="0" xfId="7" applyNumberFormat="1" applyFont="1" applyFill="1" applyAlignment="1" applyProtection="1">
      <alignment horizontal="left" vertical="center" wrapText="1"/>
      <protection hidden="1"/>
    </xf>
    <xf numFmtId="0" fontId="10" fillId="2" borderId="0" xfId="5" applyFont="1" applyFill="1" applyAlignment="1">
      <alignment horizontal="left" vertical="center" wrapText="1"/>
    </xf>
    <xf numFmtId="0" fontId="10" fillId="2" borderId="0" xfId="5" applyFont="1" applyFill="1" applyBorder="1" applyAlignment="1">
      <alignment horizontal="left" vertical="center" wrapText="1"/>
    </xf>
    <xf numFmtId="0" fontId="10" fillId="2" borderId="0" xfId="5" applyFont="1" applyFill="1" applyBorder="1" applyAlignment="1">
      <alignment vertical="center"/>
    </xf>
    <xf numFmtId="3" fontId="10" fillId="2" borderId="0" xfId="5" applyNumberFormat="1" applyFont="1" applyFill="1" applyAlignment="1" applyProtection="1">
      <alignment horizontal="left" vertical="center" wrapText="1"/>
      <protection hidden="1"/>
    </xf>
    <xf numFmtId="0" fontId="10" fillId="2" borderId="0" xfId="5" applyFont="1" applyFill="1" applyAlignment="1" applyProtection="1">
      <alignment horizontal="left" vertical="center"/>
    </xf>
    <xf numFmtId="0" fontId="9" fillId="2" borderId="33" xfId="0" applyNumberFormat="1" applyFont="1" applyFill="1" applyBorder="1" applyAlignment="1">
      <alignment horizontal="center" vertical="center" wrapText="1"/>
    </xf>
    <xf numFmtId="0" fontId="9" fillId="2" borderId="35" xfId="0" applyNumberFormat="1" applyFont="1" applyFill="1" applyBorder="1" applyAlignment="1">
      <alignment horizontal="center" vertical="center" wrapText="1"/>
    </xf>
    <xf numFmtId="0" fontId="9" fillId="2" borderId="37" xfId="0" applyNumberFormat="1" applyFont="1" applyFill="1" applyBorder="1" applyAlignment="1">
      <alignment horizontal="center" vertical="center" wrapText="1"/>
    </xf>
    <xf numFmtId="0" fontId="9" fillId="2" borderId="32" xfId="0" applyNumberFormat="1" applyFont="1" applyFill="1" applyBorder="1" applyAlignment="1">
      <alignment horizontal="center" vertical="center" wrapText="1"/>
    </xf>
    <xf numFmtId="0" fontId="9" fillId="2" borderId="34" xfId="0" applyNumberFormat="1" applyFont="1" applyFill="1" applyBorder="1" applyAlignment="1">
      <alignment horizontal="center" vertical="center" wrapText="1"/>
    </xf>
    <xf numFmtId="0" fontId="9" fillId="2" borderId="36" xfId="0" applyNumberFormat="1" applyFont="1" applyFill="1" applyBorder="1" applyAlignment="1">
      <alignment horizontal="center" vertical="center" wrapText="1"/>
    </xf>
    <xf numFmtId="0" fontId="9" fillId="2" borderId="33" xfId="0"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42"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35" xfId="0" applyFont="1" applyFill="1" applyBorder="1" applyAlignment="1">
      <alignment horizontal="center" vertical="center" wrapText="1"/>
    </xf>
    <xf numFmtId="0" fontId="9" fillId="2" borderId="39" xfId="0" applyFont="1" applyFill="1" applyBorder="1" applyAlignment="1">
      <alignment horizontal="center" vertical="center" wrapText="1"/>
    </xf>
    <xf numFmtId="0" fontId="9" fillId="2" borderId="33" xfId="0" applyFont="1" applyFill="1" applyBorder="1" applyAlignment="1">
      <alignment horizontal="center" vertical="center"/>
    </xf>
    <xf numFmtId="0" fontId="9" fillId="2" borderId="35" xfId="0" applyFont="1" applyFill="1" applyBorder="1" applyAlignment="1">
      <alignment horizontal="center" vertical="center"/>
    </xf>
    <xf numFmtId="0" fontId="9" fillId="2" borderId="37" xfId="0" applyFont="1" applyFill="1" applyBorder="1" applyAlignment="1">
      <alignment horizontal="center" vertical="center"/>
    </xf>
    <xf numFmtId="0" fontId="9" fillId="2" borderId="32" xfId="0" applyFont="1" applyFill="1" applyBorder="1" applyAlignment="1">
      <alignment horizontal="center" vertical="center"/>
    </xf>
    <xf numFmtId="0" fontId="9" fillId="2" borderId="34" xfId="0" applyFont="1" applyFill="1" applyBorder="1" applyAlignment="1">
      <alignment horizontal="center" vertical="center"/>
    </xf>
    <xf numFmtId="0" fontId="9" fillId="2" borderId="36" xfId="0" applyFont="1" applyFill="1" applyBorder="1" applyAlignment="1">
      <alignment horizontal="center" vertical="center"/>
    </xf>
    <xf numFmtId="0" fontId="9" fillId="2" borderId="38" xfId="0" applyFont="1" applyFill="1" applyBorder="1" applyAlignment="1">
      <alignment horizontal="center" vertical="center"/>
    </xf>
    <xf numFmtId="0" fontId="9" fillId="2" borderId="39" xfId="0" applyFont="1" applyFill="1" applyBorder="1" applyAlignment="1">
      <alignment horizontal="center" vertical="center"/>
    </xf>
    <xf numFmtId="0" fontId="17" fillId="2" borderId="33" xfId="0" applyNumberFormat="1" applyFont="1" applyFill="1" applyBorder="1" applyAlignment="1">
      <alignment horizontal="center" vertical="center" wrapText="1"/>
    </xf>
    <xf numFmtId="0" fontId="17" fillId="2" borderId="35" xfId="0" applyNumberFormat="1" applyFont="1" applyFill="1" applyBorder="1" applyAlignment="1">
      <alignment horizontal="center" vertical="center" wrapText="1"/>
    </xf>
    <xf numFmtId="0" fontId="9" fillId="0" borderId="35" xfId="0" applyFont="1" applyBorder="1" applyAlignment="1">
      <alignment horizontal="center" vertical="center"/>
    </xf>
    <xf numFmtId="0" fontId="9" fillId="0" borderId="32" xfId="0" applyFont="1" applyBorder="1" applyAlignment="1">
      <alignment horizontal="center" vertical="center"/>
    </xf>
    <xf numFmtId="0" fontId="9" fillId="0" borderId="34" xfId="0" applyFont="1" applyBorder="1" applyAlignment="1">
      <alignment horizontal="center" vertical="center"/>
    </xf>
    <xf numFmtId="0" fontId="9" fillId="0" borderId="36" xfId="0" applyFont="1" applyBorder="1" applyAlignment="1">
      <alignment horizontal="center" vertical="center"/>
    </xf>
    <xf numFmtId="0" fontId="9" fillId="0" borderId="33" xfId="0" applyFont="1" applyBorder="1" applyAlignment="1">
      <alignment horizontal="center" vertical="center"/>
    </xf>
    <xf numFmtId="0" fontId="9" fillId="0" borderId="37" xfId="0" applyFont="1" applyBorder="1" applyAlignment="1">
      <alignment horizontal="center" vertical="center"/>
    </xf>
    <xf numFmtId="0" fontId="9" fillId="0" borderId="38" xfId="0" applyFont="1" applyBorder="1" applyAlignment="1">
      <alignment horizontal="center" vertical="center"/>
    </xf>
    <xf numFmtId="0" fontId="9" fillId="0" borderId="39" xfId="0" applyFont="1" applyBorder="1" applyAlignment="1">
      <alignment horizontal="center" vertical="center"/>
    </xf>
    <xf numFmtId="0" fontId="16" fillId="0" borderId="24" xfId="0" applyFont="1" applyBorder="1" applyAlignment="1">
      <alignment horizontal="center"/>
    </xf>
    <xf numFmtId="0" fontId="16" fillId="0" borderId="1" xfId="0" applyFont="1" applyBorder="1" applyAlignment="1">
      <alignment horizontal="center"/>
    </xf>
  </cellXfs>
  <cellStyles count="12">
    <cellStyle name="Currency 2" xfId="6"/>
    <cellStyle name="Hyperlink" xfId="3" builtinId="8"/>
    <cellStyle name="Hyperlink 2" xfId="11"/>
    <cellStyle name="Hyperlink_SFR34_2009Final" xfId="10"/>
    <cellStyle name="Normal" xfId="0" builtinId="0"/>
    <cellStyle name="Normal 2" xfId="1"/>
    <cellStyle name="Normal 2 2" xfId="2"/>
    <cellStyle name="Normal 2 2 2" xfId="5"/>
    <cellStyle name="Normal 2 2 3" xfId="8"/>
    <cellStyle name="Normal 3" xfId="4"/>
    <cellStyle name="Normal 4" xfId="9"/>
    <cellStyle name="Normal 4 9" xfId="7"/>
  </cellStyles>
  <dxfs count="0"/>
  <tableStyles count="0" defaultTableStyle="TableStyleMedium2" defaultPivotStyle="PivotStyleLight16"/>
  <colors>
    <mruColors>
      <color rgb="FF8A2529"/>
      <color rgb="FF336C41"/>
      <color rgb="FF7095AC"/>
      <color rgb="FF104F75"/>
      <color rgb="FF9FB9C8"/>
      <color rgb="FFCFDC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Barrier!$B$12</c:f>
          <c:strCache>
            <c:ptCount val="1"/>
            <c:pt idx="0">
              <c:v>Chart Data Title
(Source:)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Barrier!$C$13</c:f>
              <c:strCache>
                <c:ptCount val="1"/>
                <c:pt idx="0">
                  <c:v>#REF!</c:v>
                </c:pt>
              </c:strCache>
            </c:strRef>
          </c:tx>
          <c:spPr>
            <a:solidFill>
              <a:srgbClr val="104F75"/>
            </a:solidFill>
            <a:ln>
              <a:noFill/>
            </a:ln>
            <a:effectLst/>
          </c:spPr>
          <c:invertIfNegative val="0"/>
          <c:cat>
            <c:strRef>
              <c:f>Barrier!$D$12:$F$12</c:f>
              <c:strCache>
                <c:ptCount val="3"/>
                <c:pt idx="0">
                  <c:v>Variable name 1</c:v>
                </c:pt>
                <c:pt idx="1">
                  <c:v>Variable name 2</c:v>
                </c:pt>
                <c:pt idx="2">
                  <c:v>Variable name 3</c:v>
                </c:pt>
              </c:strCache>
            </c:strRef>
          </c:cat>
          <c:val>
            <c:numRef>
              <c:f>Barrier!$D$13:$F$13</c:f>
              <c:numCache>
                <c:formatCode>0.0%</c:formatCode>
                <c:ptCount val="3"/>
                <c:pt idx="0">
                  <c:v>0</c:v>
                </c:pt>
                <c:pt idx="1">
                  <c:v>0</c:v>
                </c:pt>
                <c:pt idx="2">
                  <c:v>0</c:v>
                </c:pt>
              </c:numCache>
            </c:numRef>
          </c:val>
          <c:extLst>
            <c:ext xmlns:c16="http://schemas.microsoft.com/office/drawing/2014/chart" uri="{C3380CC4-5D6E-409C-BE32-E72D297353CC}">
              <c16:uniqueId val="{00000000-B6B9-437A-B0C7-8AA29D0DD7D7}"/>
            </c:ext>
          </c:extLst>
        </c:ser>
        <c:ser>
          <c:idx val="1"/>
          <c:order val="1"/>
          <c:tx>
            <c:strRef>
              <c:f>Barrier!$C$14</c:f>
              <c:strCache>
                <c:ptCount val="1"/>
                <c:pt idx="0">
                  <c:v>#REF!</c:v>
                </c:pt>
              </c:strCache>
            </c:strRef>
          </c:tx>
          <c:spPr>
            <a:solidFill>
              <a:srgbClr val="9FB9C8"/>
            </a:solidFill>
            <a:ln>
              <a:noFill/>
            </a:ln>
            <a:effectLst/>
          </c:spPr>
          <c:invertIfNegative val="0"/>
          <c:cat>
            <c:strRef>
              <c:f>Barrier!$D$12:$F$12</c:f>
              <c:strCache>
                <c:ptCount val="3"/>
                <c:pt idx="0">
                  <c:v>Variable name 1</c:v>
                </c:pt>
                <c:pt idx="1">
                  <c:v>Variable name 2</c:v>
                </c:pt>
                <c:pt idx="2">
                  <c:v>Variable name 3</c:v>
                </c:pt>
              </c:strCache>
            </c:strRef>
          </c:cat>
          <c:val>
            <c:numRef>
              <c:f>Barrier!$D$14:$F$14</c:f>
              <c:numCache>
                <c:formatCode>0.0%</c:formatCode>
                <c:ptCount val="3"/>
                <c:pt idx="0">
                  <c:v>0</c:v>
                </c:pt>
                <c:pt idx="1">
                  <c:v>0</c:v>
                </c:pt>
                <c:pt idx="2">
                  <c:v>0</c:v>
                </c:pt>
              </c:numCache>
            </c:numRef>
          </c:val>
          <c:extLst>
            <c:ext xmlns:c16="http://schemas.microsoft.com/office/drawing/2014/chart" uri="{C3380CC4-5D6E-409C-BE32-E72D297353CC}">
              <c16:uniqueId val="{00000001-B6B9-437A-B0C7-8AA29D0DD7D7}"/>
            </c:ext>
          </c:extLst>
        </c:ser>
        <c:ser>
          <c:idx val="2"/>
          <c:order val="2"/>
          <c:tx>
            <c:strRef>
              <c:f>Barrier!$C$15</c:f>
              <c:strCache>
                <c:ptCount val="1"/>
                <c:pt idx="0">
                  <c:v>#REF!</c:v>
                </c:pt>
              </c:strCache>
            </c:strRef>
          </c:tx>
          <c:spPr>
            <a:solidFill>
              <a:schemeClr val="bg1">
                <a:lumMod val="50000"/>
              </a:schemeClr>
            </a:solidFill>
            <a:ln>
              <a:noFill/>
            </a:ln>
            <a:effectLst/>
          </c:spPr>
          <c:invertIfNegative val="0"/>
          <c:cat>
            <c:strRef>
              <c:f>Barrier!$D$12:$F$12</c:f>
              <c:strCache>
                <c:ptCount val="3"/>
                <c:pt idx="0">
                  <c:v>Variable name 1</c:v>
                </c:pt>
                <c:pt idx="1">
                  <c:v>Variable name 2</c:v>
                </c:pt>
                <c:pt idx="2">
                  <c:v>Variable name 3</c:v>
                </c:pt>
              </c:strCache>
            </c:strRef>
          </c:cat>
          <c:val>
            <c:numRef>
              <c:f>Barrier!$D$15:$F$15</c:f>
              <c:numCache>
                <c:formatCode>0.0%</c:formatCode>
                <c:ptCount val="3"/>
                <c:pt idx="0">
                  <c:v>0</c:v>
                </c:pt>
                <c:pt idx="1">
                  <c:v>0</c:v>
                </c:pt>
                <c:pt idx="2">
                  <c:v>0</c:v>
                </c:pt>
              </c:numCache>
            </c:numRef>
          </c:val>
          <c:extLst>
            <c:ext xmlns:c16="http://schemas.microsoft.com/office/drawing/2014/chart" uri="{C3380CC4-5D6E-409C-BE32-E72D297353CC}">
              <c16:uniqueId val="{00000007-B6B9-437A-B0C7-8AA29D0DD7D7}"/>
            </c:ext>
          </c:extLst>
        </c:ser>
        <c:dLbls>
          <c:showLegendKey val="0"/>
          <c:showVal val="0"/>
          <c:showCatName val="0"/>
          <c:showSerName val="0"/>
          <c:showPercent val="0"/>
          <c:showBubbleSize val="0"/>
        </c:dLbls>
        <c:gapWidth val="150"/>
        <c:axId val="714147976"/>
        <c:axId val="714154208"/>
      </c:barChart>
      <c:scatterChart>
        <c:scatterStyle val="lineMarker"/>
        <c:varyColors val="0"/>
        <c:ser>
          <c:idx val="3"/>
          <c:order val="3"/>
          <c:tx>
            <c:strRef>
              <c:f>Barrier!$C$16</c:f>
              <c:strCache>
                <c:ptCount val="1"/>
                <c:pt idx="0">
                  <c:v>Variable name 1 : LAD Lower Sextile</c:v>
                </c:pt>
              </c:strCache>
            </c:strRef>
          </c:tx>
          <c:spPr>
            <a:ln w="28575" cap="rnd">
              <a:solidFill>
                <a:srgbClr val="8A2529"/>
              </a:solidFill>
              <a:round/>
            </a:ln>
            <a:effectLst/>
          </c:spPr>
          <c:marker>
            <c:symbol val="none"/>
          </c:marker>
          <c:xVal>
            <c:strRef>
              <c:f>Barrier!$D$12:$F$12</c:f>
              <c:strCache>
                <c:ptCount val="3"/>
                <c:pt idx="0">
                  <c:v>Variable name 1</c:v>
                </c:pt>
                <c:pt idx="1">
                  <c:v>Variable name 2</c:v>
                </c:pt>
                <c:pt idx="2">
                  <c:v>Variable name 3</c:v>
                </c:pt>
              </c:strCache>
            </c:strRef>
          </c:xVal>
          <c:yVal>
            <c:numRef>
              <c:f>Barrier!$D$16:$F$16</c:f>
              <c:numCache>
                <c:formatCode>General</c:formatCode>
                <c:ptCount val="3"/>
                <c:pt idx="0" formatCode="0.0%">
                  <c:v>#N/A</c:v>
                </c:pt>
                <c:pt idx="1">
                  <c:v>#N/A</c:v>
                </c:pt>
                <c:pt idx="2">
                  <c:v>#N/A</c:v>
                </c:pt>
              </c:numCache>
            </c:numRef>
          </c:yVal>
          <c:smooth val="0"/>
          <c:extLst>
            <c:ext xmlns:c16="http://schemas.microsoft.com/office/drawing/2014/chart" uri="{C3380CC4-5D6E-409C-BE32-E72D297353CC}">
              <c16:uniqueId val="{00000000-E847-4A96-9DA6-258A42772BD9}"/>
            </c:ext>
          </c:extLst>
        </c:ser>
        <c:ser>
          <c:idx val="4"/>
          <c:order val="4"/>
          <c:tx>
            <c:strRef>
              <c:f>Barrier!$C$17</c:f>
              <c:strCache>
                <c:ptCount val="1"/>
                <c:pt idx="0">
                  <c:v>Variable name 1 : LAD Upper Sextile</c:v>
                </c:pt>
              </c:strCache>
            </c:strRef>
          </c:tx>
          <c:spPr>
            <a:ln w="28575" cap="rnd">
              <a:solidFill>
                <a:srgbClr val="336C41"/>
              </a:solidFill>
              <a:round/>
            </a:ln>
            <a:effectLst/>
          </c:spPr>
          <c:marker>
            <c:symbol val="none"/>
          </c:marker>
          <c:xVal>
            <c:strRef>
              <c:f>Barrier!$D$12:$F$12</c:f>
              <c:strCache>
                <c:ptCount val="3"/>
                <c:pt idx="0">
                  <c:v>Variable name 1</c:v>
                </c:pt>
                <c:pt idx="1">
                  <c:v>Variable name 2</c:v>
                </c:pt>
                <c:pt idx="2">
                  <c:v>Variable name 3</c:v>
                </c:pt>
              </c:strCache>
            </c:strRef>
          </c:xVal>
          <c:yVal>
            <c:numRef>
              <c:f>Barrier!$D$17:$F$17</c:f>
              <c:numCache>
                <c:formatCode>General</c:formatCode>
                <c:ptCount val="3"/>
                <c:pt idx="0" formatCode="0.0%">
                  <c:v>#N/A</c:v>
                </c:pt>
                <c:pt idx="1">
                  <c:v>#N/A</c:v>
                </c:pt>
                <c:pt idx="2">
                  <c:v>#N/A</c:v>
                </c:pt>
              </c:numCache>
            </c:numRef>
          </c:yVal>
          <c:smooth val="0"/>
          <c:extLst>
            <c:ext xmlns:c16="http://schemas.microsoft.com/office/drawing/2014/chart" uri="{C3380CC4-5D6E-409C-BE32-E72D297353CC}">
              <c16:uniqueId val="{00000001-E847-4A96-9DA6-258A42772BD9}"/>
            </c:ext>
          </c:extLst>
        </c:ser>
        <c:dLbls>
          <c:showLegendKey val="0"/>
          <c:showVal val="0"/>
          <c:showCatName val="0"/>
          <c:showSerName val="0"/>
          <c:showPercent val="0"/>
          <c:showBubbleSize val="0"/>
        </c:dLbls>
        <c:axId val="571714344"/>
        <c:axId val="571716312"/>
      </c:scatterChart>
      <c:catAx>
        <c:axId val="714147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14154208"/>
        <c:crosses val="autoZero"/>
        <c:auto val="1"/>
        <c:lblAlgn val="ctr"/>
        <c:lblOffset val="100"/>
        <c:noMultiLvlLbl val="0"/>
      </c:catAx>
      <c:valAx>
        <c:axId val="714154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14147976"/>
        <c:crosses val="autoZero"/>
        <c:crossBetween val="between"/>
      </c:valAx>
      <c:valAx>
        <c:axId val="571716312"/>
        <c:scaling>
          <c:orientation val="minMax"/>
        </c:scaling>
        <c:delete val="1"/>
        <c:axPos val="r"/>
        <c:numFmt formatCode="0.0%" sourceLinked="1"/>
        <c:majorTickMark val="out"/>
        <c:minorTickMark val="none"/>
        <c:tickLblPos val="nextTo"/>
        <c:crossAx val="571714344"/>
        <c:crosses val="max"/>
        <c:crossBetween val="midCat"/>
      </c:valAx>
      <c:valAx>
        <c:axId val="571714344"/>
        <c:scaling>
          <c:orientation val="minMax"/>
        </c:scaling>
        <c:delete val="1"/>
        <c:axPos val="t"/>
        <c:numFmt formatCode="General" sourceLinked="1"/>
        <c:majorTickMark val="out"/>
        <c:minorTickMark val="none"/>
        <c:tickLblPos val="nextTo"/>
        <c:crossAx val="571716312"/>
        <c:crosses val="max"/>
        <c:crossBetween val="midCat"/>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533400</xdr:colOff>
      <xdr:row>5</xdr:row>
      <xdr:rowOff>57150</xdr:rowOff>
    </xdr:to>
    <xdr:pic>
      <xdr:nvPicPr>
        <xdr:cNvPr id="2" name="Picture 1" descr="Department for Education" title="Logo"/>
        <xdr:cNvPicPr/>
      </xdr:nvPicPr>
      <xdr:blipFill rotWithShape="1">
        <a:blip xmlns:r="http://schemas.openxmlformats.org/officeDocument/2006/relationships" r:embed="rId1"/>
        <a:srcRect r="39323" b="20682"/>
        <a:stretch/>
      </xdr:blipFill>
      <xdr:spPr bwMode="auto">
        <a:xfrm>
          <a:off x="0" y="0"/>
          <a:ext cx="1381125" cy="85725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561974</xdr:colOff>
      <xdr:row>2</xdr:row>
      <xdr:rowOff>101600</xdr:rowOff>
    </xdr:from>
    <xdr:to>
      <xdr:col>25</xdr:col>
      <xdr:colOff>539750</xdr:colOff>
      <xdr:row>22</xdr:row>
      <xdr:rowOff>82550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P\SWAUP2\Demography\BWRM5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MP\SWAUP2\Demography\BWRM5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nalysisandResearch/3.%20Projects/2017%20Projects/Opportunity%20Areas/02%20Achieving%20Excellence%20Areas/OA%20Indicators/OA%20Indicator%20Data/1_20160622_OAEYBarrierData_March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AM2\!DEMOGRA\DME7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TEAM2\!DEMOGRA\DME7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onnetapp01\asddata\AnalysisandResearch\3.%20Projects\2017%20Projects\Opportunity%20Areas\02%20Achieving%20Excellence%20Areas\OA%20Indicators\Overall%20Indicators\Archive\indicators_v0.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education.gov.uk/National%20Pupil%20Database/2010/KS2/Tables/Tables%20from%20last%20year/Copy%20of%20SFR31_2009_TablesFINALv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LAD Selection Sheet"/>
      <sheetName val="1_EarlyYearsBarrier_1"/>
      <sheetName val="1_EarlyYearsBarrier_2"/>
      <sheetName val="AllAreaList_EYFSP_ELGs"/>
      <sheetName val="1_EarlyYearsBarrier_TakeUp"/>
      <sheetName val="AllAreaList_EY_GLD_APS_Ofst_Tup"/>
      <sheetName val="ComparisonSheet"/>
      <sheetName val="AreaList"/>
      <sheetName val="3a_SchoolAttainmentBarrier"/>
      <sheetName val="3b_SchoolQualityBarrier"/>
      <sheetName val="LADtoLAtoRegtoNatLookup"/>
      <sheetName val="OA List"/>
    </sheetNames>
    <sheetDataSet>
      <sheetData sheetId="0"/>
      <sheetData sheetId="1"/>
      <sheetData sheetId="2"/>
      <sheetData sheetId="3">
        <row r="11">
          <cell r="AV11" t="str">
            <v>Listening and attention</v>
          </cell>
        </row>
        <row r="12">
          <cell r="AV12" t="str">
            <v>Understanding</v>
          </cell>
        </row>
        <row r="13">
          <cell r="AV13" t="str">
            <v>Speaking</v>
          </cell>
        </row>
        <row r="14">
          <cell r="AV14" t="str">
            <v>Moving and handling</v>
          </cell>
        </row>
        <row r="15">
          <cell r="AV15" t="str">
            <v>Health and self-care</v>
          </cell>
        </row>
        <row r="16">
          <cell r="AV16" t="str">
            <v>Self-confidence and self-awareness</v>
          </cell>
        </row>
        <row r="17">
          <cell r="AV17" t="str">
            <v>Managing feelings and behaviour</v>
          </cell>
        </row>
        <row r="18">
          <cell r="AV18" t="str">
            <v>Making relationships</v>
          </cell>
        </row>
        <row r="19">
          <cell r="AV19" t="str">
            <v>Reading</v>
          </cell>
        </row>
        <row r="20">
          <cell r="AV20" t="str">
            <v>Writing</v>
          </cell>
        </row>
        <row r="21">
          <cell r="AV21" t="str">
            <v>Numbers</v>
          </cell>
        </row>
        <row r="22">
          <cell r="AV22" t="str">
            <v>Shape, space and measures</v>
          </cell>
        </row>
        <row r="23">
          <cell r="AV23" t="str">
            <v>People and communities</v>
          </cell>
        </row>
        <row r="24">
          <cell r="AV24" t="str">
            <v>The world</v>
          </cell>
        </row>
        <row r="25">
          <cell r="AV25" t="str">
            <v>Technology</v>
          </cell>
        </row>
        <row r="26">
          <cell r="AV26" t="str">
            <v>Exploring and using media and materials</v>
          </cell>
        </row>
        <row r="27">
          <cell r="AV27" t="str">
            <v>Being imaginative</v>
          </cell>
        </row>
      </sheetData>
      <sheetData sheetId="4"/>
      <sheetData sheetId="5"/>
      <sheetData sheetId="6"/>
      <sheetData sheetId="7"/>
      <sheetData sheetId="8">
        <row r="6">
          <cell r="A6" t="str">
            <v>16 Area Code</v>
          </cell>
          <cell r="D6" t="str">
            <v>16 Area Name</v>
          </cell>
        </row>
        <row r="7">
          <cell r="A7" t="str">
            <v>E92000001_ls</v>
          </cell>
          <cell r="D7" t="str">
            <v>LAD Lower Sextile</v>
          </cell>
        </row>
        <row r="8">
          <cell r="A8" t="str">
            <v>E92000001_us</v>
          </cell>
          <cell r="D8" t="str">
            <v>LAD Upper Sextile</v>
          </cell>
          <cell r="L8" t="str">
            <v>Indicator List</v>
          </cell>
          <cell r="M8" t="str">
            <v>Data Sheet</v>
          </cell>
          <cell r="N8" t="str">
            <v>Data Area</v>
          </cell>
          <cell r="O8" t="str">
            <v>Area Reference Column</v>
          </cell>
          <cell r="P8" t="str">
            <v>Data Heading Row</v>
          </cell>
        </row>
        <row r="9">
          <cell r="A9" t="str">
            <v>E09000001</v>
          </cell>
          <cell r="D9" t="str">
            <v>City of London</v>
          </cell>
          <cell r="L9" t="str">
            <v>Percentage of 'FSM eligible pupils' achieving a good level of development</v>
          </cell>
          <cell r="M9" t="str">
            <v>AllAreaList_EY_GLD_ExpLev!</v>
          </cell>
          <cell r="N9" t="str">
            <v>$A:$CZ</v>
          </cell>
          <cell r="O9" t="str">
            <v>$A:$A</v>
          </cell>
          <cell r="P9" t="str">
            <v>$6:$6</v>
          </cell>
        </row>
        <row r="10">
          <cell r="A10" t="str">
            <v>E09000002</v>
          </cell>
          <cell r="D10" t="str">
            <v>Barking and Dagenham</v>
          </cell>
          <cell r="L10" t="str">
            <v>Percentage of 'all other pupils' achieving a good level of development</v>
          </cell>
          <cell r="M10" t="str">
            <v>AllAreaList_EY_GLD_ExpLev!</v>
          </cell>
          <cell r="N10" t="str">
            <v>$A:$CZ</v>
          </cell>
          <cell r="O10" t="str">
            <v>$A:$A</v>
          </cell>
          <cell r="P10" t="str">
            <v>$6:$6</v>
          </cell>
        </row>
        <row r="11">
          <cell r="A11" t="str">
            <v>E09000003</v>
          </cell>
          <cell r="D11" t="str">
            <v>Barnet</v>
          </cell>
          <cell r="L11" t="str">
            <v>Percentage of 'all pupils' achieving a good level of development</v>
          </cell>
          <cell r="M11" t="str">
            <v>AllAreaList_EY_GLD_ExpLev!</v>
          </cell>
          <cell r="N11" t="str">
            <v>$A:$CZ</v>
          </cell>
          <cell r="O11" t="str">
            <v>$A:$A</v>
          </cell>
          <cell r="P11" t="str">
            <v>$6:$6</v>
          </cell>
        </row>
        <row r="12">
          <cell r="A12" t="str">
            <v>E09000004</v>
          </cell>
          <cell r="D12" t="str">
            <v>Bexley</v>
          </cell>
          <cell r="L12" t="str">
            <v>Percentage of 'FSM eligible pupils' achieving at least the expected level</v>
          </cell>
          <cell r="M12" t="str">
            <v>AllAreaList_EY_GLD_ExpLev!</v>
          </cell>
          <cell r="N12" t="str">
            <v>$A:$CZ</v>
          </cell>
          <cell r="O12" t="str">
            <v>$A:$A</v>
          </cell>
          <cell r="P12" t="str">
            <v>$6:$6</v>
          </cell>
        </row>
        <row r="13">
          <cell r="A13" t="str">
            <v>E09000005</v>
          </cell>
          <cell r="D13" t="str">
            <v>Brent</v>
          </cell>
          <cell r="L13" t="str">
            <v>Percentage of 'all other pupils' achieving at least the expected level</v>
          </cell>
          <cell r="M13" t="str">
            <v>AllAreaList_EY_GLD_ExpLev!</v>
          </cell>
          <cell r="N13" t="str">
            <v>$A:$CZ</v>
          </cell>
          <cell r="O13" t="str">
            <v>$A:$A</v>
          </cell>
          <cell r="P13" t="str">
            <v>$6:$6</v>
          </cell>
        </row>
        <row r="14">
          <cell r="A14" t="str">
            <v>E09000006</v>
          </cell>
          <cell r="D14" t="str">
            <v>Bromley</v>
          </cell>
          <cell r="L14" t="str">
            <v>Percentage of 'all pupils' achieving at least the expected level</v>
          </cell>
          <cell r="M14" t="str">
            <v>AllAreaList_EY_GLD_ExpLev!</v>
          </cell>
          <cell r="N14" t="str">
            <v>$A:$CZ</v>
          </cell>
          <cell r="O14" t="str">
            <v>$A:$A</v>
          </cell>
          <cell r="P14" t="str">
            <v>$6:$6</v>
          </cell>
        </row>
        <row r="15">
          <cell r="A15" t="str">
            <v>E09000007</v>
          </cell>
          <cell r="D15" t="str">
            <v>Camden</v>
          </cell>
          <cell r="L15" t="str">
            <v>Average point point score of FSM eligible pupils</v>
          </cell>
          <cell r="M15" t="str">
            <v>AllAreaList_EY_APS_by_FSM!</v>
          </cell>
          <cell r="N15" t="str">
            <v>$A:$CZ</v>
          </cell>
          <cell r="O15" t="str">
            <v>$A:$A</v>
          </cell>
          <cell r="P15" t="str">
            <v>$6:$6</v>
          </cell>
        </row>
        <row r="16">
          <cell r="A16" t="str">
            <v>E09000008</v>
          </cell>
          <cell r="D16" t="str">
            <v>Croydon</v>
          </cell>
          <cell r="L16" t="str">
            <v>Average point score of all other pupils</v>
          </cell>
          <cell r="M16" t="str">
            <v>AllAreaList_EY_APS_by_FSM!</v>
          </cell>
          <cell r="N16" t="str">
            <v>$A:$CZ</v>
          </cell>
          <cell r="O16" t="str">
            <v>$A:$A</v>
          </cell>
          <cell r="P16" t="str">
            <v>$6:$6</v>
          </cell>
        </row>
        <row r="17">
          <cell r="A17" t="str">
            <v>E09000009</v>
          </cell>
          <cell r="D17" t="str">
            <v>Ealing</v>
          </cell>
          <cell r="L17" t="str">
            <v>Average point score of all pupils</v>
          </cell>
          <cell r="M17" t="str">
            <v>AllAreaList_EY_APS_by_FSM!</v>
          </cell>
          <cell r="N17" t="str">
            <v>$A:$CZ</v>
          </cell>
          <cell r="O17" t="str">
            <v>$A:$A</v>
          </cell>
          <cell r="P17" t="str">
            <v>$6:$6</v>
          </cell>
        </row>
        <row r="18">
          <cell r="A18" t="str">
            <v>E09000010</v>
          </cell>
          <cell r="D18" t="str">
            <v>Enfield</v>
          </cell>
          <cell r="L18" t="str">
            <v>Percentage of all pupils at an EY provider rated Outstanding</v>
          </cell>
          <cell r="M18" t="str">
            <v>AllAreaList_EY_2yo_ofsted_EYPP!</v>
          </cell>
          <cell r="N18" t="str">
            <v>$A:$CZ</v>
          </cell>
          <cell r="O18" t="str">
            <v>$A:$A</v>
          </cell>
          <cell r="P18" t="str">
            <v>$6:$6</v>
          </cell>
        </row>
        <row r="19">
          <cell r="A19" t="str">
            <v>E08000024</v>
          </cell>
          <cell r="D19" t="str">
            <v>Sunderland</v>
          </cell>
          <cell r="L19" t="str">
            <v>Percentage of all pupils at an EY provider rated Good</v>
          </cell>
          <cell r="M19" t="str">
            <v>AllAreaList_EY_2yo_ofsted_EYPP!</v>
          </cell>
          <cell r="N19" t="str">
            <v>$A:$CZ</v>
          </cell>
          <cell r="O19" t="str">
            <v>$A:$A</v>
          </cell>
          <cell r="P19" t="str">
            <v>$6:$6</v>
          </cell>
        </row>
        <row r="20">
          <cell r="A20" t="str">
            <v>E09000011</v>
          </cell>
          <cell r="D20" t="str">
            <v>Greenwich</v>
          </cell>
          <cell r="L20" t="str">
            <v>Percentage of all pupils at an EY provider rated Requires Improvement</v>
          </cell>
          <cell r="M20" t="str">
            <v>AllAreaList_EY_2yo_ofsted_EYPP!</v>
          </cell>
          <cell r="N20" t="str">
            <v>$A:$CZ</v>
          </cell>
          <cell r="O20" t="str">
            <v>$A:$A</v>
          </cell>
          <cell r="P20" t="str">
            <v>$6:$6</v>
          </cell>
        </row>
        <row r="21">
          <cell r="A21" t="str">
            <v>E09000012</v>
          </cell>
          <cell r="D21" t="str">
            <v>Hackney</v>
          </cell>
          <cell r="L21" t="str">
            <v>Percentage of all pupils at an EY provider rated Inadequate</v>
          </cell>
          <cell r="M21" t="str">
            <v>AllAreaList_EY_2yo_ofsted_EYPP!</v>
          </cell>
          <cell r="N21" t="str">
            <v>$A:$CZ</v>
          </cell>
          <cell r="O21" t="str">
            <v>$A:$A</v>
          </cell>
          <cell r="P21" t="str">
            <v>$6:$6</v>
          </cell>
        </row>
        <row r="22">
          <cell r="A22" t="str">
            <v>E08000025</v>
          </cell>
          <cell r="D22" t="str">
            <v>Birmingham</v>
          </cell>
          <cell r="L22" t="str">
            <v>Percentage of all pupils at a EY provider rated Good or Outstanding</v>
          </cell>
          <cell r="M22" t="str">
            <v>AllAreaList_EY_3_4_ofsted_EYPP!</v>
          </cell>
          <cell r="N22" t="str">
            <v>$A:$CZ</v>
          </cell>
          <cell r="O22" t="str">
            <v>$A:$A</v>
          </cell>
          <cell r="P22" t="str">
            <v>$6:$6</v>
          </cell>
        </row>
        <row r="23">
          <cell r="A23" t="str">
            <v>E07000243</v>
          </cell>
          <cell r="D23" t="str">
            <v>Stevenage</v>
          </cell>
          <cell r="L23" t="str">
            <v>Percentage of EYPP eligible pupils at a EY provider rated Good or Outstanding</v>
          </cell>
          <cell r="M23" t="str">
            <v>AllAreaList_EY_3_4_ofsted_EYPP!</v>
          </cell>
          <cell r="N23" t="str">
            <v>$A:$CZ</v>
          </cell>
          <cell r="O23" t="str">
            <v>$A:$A</v>
          </cell>
          <cell r="P23" t="str">
            <v>$6:$6</v>
          </cell>
        </row>
        <row r="24">
          <cell r="A24" t="str">
            <v>E08000026</v>
          </cell>
          <cell r="D24" t="str">
            <v>Coventry</v>
          </cell>
          <cell r="L24" t="str">
            <v>Percentage of all pupils at a EY provider rated Outstanding</v>
          </cell>
          <cell r="M24" t="str">
            <v>AllAreaList_EY_3_4_ofsted_EYPP!</v>
          </cell>
          <cell r="N24" t="str">
            <v>$A:$CZ</v>
          </cell>
          <cell r="O24" t="str">
            <v>$A:$A</v>
          </cell>
          <cell r="P24" t="str">
            <v>$6:$6</v>
          </cell>
        </row>
        <row r="25">
          <cell r="A25" t="str">
            <v>E09000013</v>
          </cell>
          <cell r="D25" t="str">
            <v>Hammersmith and Fulham</v>
          </cell>
          <cell r="L25" t="str">
            <v>Percentage of all pupils at a EY provider rated Good</v>
          </cell>
          <cell r="M25" t="str">
            <v>AllAreaList_EY_3_4_ofsted_EYPP!</v>
          </cell>
          <cell r="N25" t="str">
            <v>$A:$CZ</v>
          </cell>
          <cell r="O25" t="str">
            <v>$A:$A</v>
          </cell>
          <cell r="P25" t="str">
            <v>$6:$6</v>
          </cell>
        </row>
        <row r="26">
          <cell r="A26" t="str">
            <v>E09000014</v>
          </cell>
          <cell r="D26" t="str">
            <v>Haringey</v>
          </cell>
          <cell r="L26" t="str">
            <v>Percentage of all pupils at a EY provider rated Satisfactory / Requires Improvement</v>
          </cell>
          <cell r="M26" t="str">
            <v>AllAreaList_EY_3_4_ofsted_EYPP!</v>
          </cell>
          <cell r="N26" t="str">
            <v>$A:$CZ</v>
          </cell>
          <cell r="O26" t="str">
            <v>$A:$A</v>
          </cell>
          <cell r="P26" t="str">
            <v>$6:$6</v>
          </cell>
        </row>
        <row r="27">
          <cell r="A27" t="str">
            <v>E08000027</v>
          </cell>
          <cell r="D27" t="str">
            <v>Dudley</v>
          </cell>
          <cell r="L27" t="str">
            <v>Percentage of all pupils at a EY provider rated Inadequate</v>
          </cell>
          <cell r="M27" t="str">
            <v>AllAreaList_EY_3_4_ofsted_EYPP!</v>
          </cell>
          <cell r="N27" t="str">
            <v>$A:$CZ</v>
          </cell>
          <cell r="O27" t="str">
            <v>$A:$A</v>
          </cell>
          <cell r="P27" t="str">
            <v>$6:$6</v>
          </cell>
        </row>
        <row r="28">
          <cell r="A28" t="str">
            <v>E07000102</v>
          </cell>
          <cell r="D28" t="str">
            <v>Three Rivers</v>
          </cell>
          <cell r="L28" t="str">
            <v>Percentage of EYPP eligible pupils at a EY provider rated Outstanding</v>
          </cell>
          <cell r="M28" t="str">
            <v>AllAreaList_EY_3_4_ofsted_EYPP!</v>
          </cell>
          <cell r="N28" t="str">
            <v>$A:$CZ</v>
          </cell>
          <cell r="O28" t="str">
            <v>$A:$A</v>
          </cell>
          <cell r="P28" t="str">
            <v>$6:$6</v>
          </cell>
        </row>
        <row r="29">
          <cell r="A29" t="str">
            <v>E08000028</v>
          </cell>
          <cell r="D29" t="str">
            <v>Sandwell</v>
          </cell>
          <cell r="L29" t="str">
            <v>Percentage of EYPP eligible pupils at a EY provider rated Good</v>
          </cell>
          <cell r="M29" t="str">
            <v>AllAreaList_EY_3_4_ofsted_EYPP!</v>
          </cell>
          <cell r="N29" t="str">
            <v>$A:$CZ</v>
          </cell>
          <cell r="O29" t="str">
            <v>$A:$A</v>
          </cell>
          <cell r="P29" t="str">
            <v>$6:$6</v>
          </cell>
        </row>
        <row r="30">
          <cell r="A30" t="str">
            <v>E09000015</v>
          </cell>
          <cell r="D30" t="str">
            <v>Harrow</v>
          </cell>
          <cell r="L30" t="str">
            <v>Percentage of EYPP eligible pupils at a EY provider rated Satisfactory / Requires Improvement</v>
          </cell>
          <cell r="M30" t="str">
            <v>AllAreaList_EY_3_4_ofsted_EYPP!</v>
          </cell>
          <cell r="N30" t="str">
            <v>$A:$CZ</v>
          </cell>
          <cell r="O30" t="str">
            <v>$A:$A</v>
          </cell>
          <cell r="P30" t="str">
            <v>$6:$6</v>
          </cell>
        </row>
        <row r="31">
          <cell r="A31" t="str">
            <v>E07000103</v>
          </cell>
          <cell r="D31" t="str">
            <v>Watford</v>
          </cell>
          <cell r="L31" t="str">
            <v>Percentage of EYPP eligible pupils at a EY provider rated Inadequate</v>
          </cell>
          <cell r="M31" t="str">
            <v>AllAreaList_EY_3_4_ofsted_EYPP!</v>
          </cell>
          <cell r="N31" t="str">
            <v>$A:$CZ</v>
          </cell>
          <cell r="O31" t="str">
            <v>$A:$A</v>
          </cell>
          <cell r="P31" t="str">
            <v>$6:$6</v>
          </cell>
        </row>
        <row r="32">
          <cell r="A32" t="str">
            <v>E06000034</v>
          </cell>
          <cell r="D32" t="str">
            <v>Thurrock</v>
          </cell>
          <cell r="L32" t="str">
            <v>Percentage of pupils eligible for FSM achieving the expected level of development in Listening and attention</v>
          </cell>
          <cell r="M32" t="str">
            <v>AllAreaList_EYFSP_ELG_FSM!</v>
          </cell>
          <cell r="N32" t="str">
            <v>$A:$CZ</v>
          </cell>
          <cell r="O32" t="str">
            <v>$A:$A</v>
          </cell>
          <cell r="P32" t="str">
            <v>$6:$6</v>
          </cell>
        </row>
        <row r="33">
          <cell r="A33" t="str">
            <v>E08000029</v>
          </cell>
          <cell r="D33" t="str">
            <v>Solihull</v>
          </cell>
          <cell r="L33" t="str">
            <v>Percentage of pupils eligible for FSM exceeding the expected level of development in Listening and attention</v>
          </cell>
          <cell r="M33" t="str">
            <v>AllAreaList_EYFSP_ELG_FSM!</v>
          </cell>
          <cell r="N33" t="str">
            <v>$A:$CZ</v>
          </cell>
          <cell r="O33" t="str">
            <v>$A:$A</v>
          </cell>
          <cell r="P33" t="str">
            <v>$6:$6</v>
          </cell>
        </row>
        <row r="34">
          <cell r="A34" t="str">
            <v>E09000016</v>
          </cell>
          <cell r="D34" t="str">
            <v>Havering</v>
          </cell>
          <cell r="L34" t="str">
            <v>Percentage of pupils eligible for FSM achieving the expected level of development in Understanding</v>
          </cell>
          <cell r="M34" t="str">
            <v>AllAreaList_EYFSP_ELG_FSM!</v>
          </cell>
          <cell r="N34" t="str">
            <v>$A:$CZ</v>
          </cell>
          <cell r="O34" t="str">
            <v>$A:$A</v>
          </cell>
          <cell r="P34" t="str">
            <v>$6:$6</v>
          </cell>
        </row>
        <row r="35">
          <cell r="A35" t="str">
            <v>E06000035</v>
          </cell>
          <cell r="D35" t="str">
            <v>Medway</v>
          </cell>
          <cell r="L35" t="str">
            <v>Percentage of pupils eligible for FSM exceeding the expected level of development in Understanding</v>
          </cell>
          <cell r="M35" t="str">
            <v>AllAreaList_EYFSP_ELG_FSM!</v>
          </cell>
          <cell r="N35" t="str">
            <v>$A:$CZ</v>
          </cell>
          <cell r="O35" t="str">
            <v>$A:$A</v>
          </cell>
          <cell r="P35" t="str">
            <v>$6:$6</v>
          </cell>
        </row>
        <row r="36">
          <cell r="A36" t="str">
            <v>E07000241</v>
          </cell>
          <cell r="D36" t="str">
            <v>Welwyn Hatfield</v>
          </cell>
          <cell r="L36" t="str">
            <v>Percentage of pupils eligible for FSM achieving the expected level of development in Speaking</v>
          </cell>
          <cell r="M36" t="str">
            <v>AllAreaList_EYFSP_ELG_FSM!</v>
          </cell>
          <cell r="N36" t="str">
            <v>$A:$CZ</v>
          </cell>
          <cell r="O36" t="str">
            <v>$A:$A</v>
          </cell>
          <cell r="P36" t="str">
            <v>$6:$6</v>
          </cell>
        </row>
        <row r="37">
          <cell r="A37" t="str">
            <v>E09000017</v>
          </cell>
          <cell r="D37" t="str">
            <v>Hillingdon</v>
          </cell>
          <cell r="L37" t="str">
            <v>Percentage of pupils eligible for FSM exceeding the expected level of development in speaking</v>
          </cell>
          <cell r="M37" t="str">
            <v>AllAreaList_EYFSP_ELG_FSM!</v>
          </cell>
          <cell r="N37" t="str">
            <v>$A:$CZ</v>
          </cell>
          <cell r="O37" t="str">
            <v>$A:$A</v>
          </cell>
          <cell r="P37" t="str">
            <v>$6:$6</v>
          </cell>
        </row>
        <row r="38">
          <cell r="A38" t="str">
            <v>E08000030</v>
          </cell>
          <cell r="D38" t="str">
            <v>Walsall</v>
          </cell>
          <cell r="L38" t="str">
            <v>Percentage of pupils eligible for FSM achieving the expected level of development in Moving and handling</v>
          </cell>
          <cell r="M38" t="str">
            <v>AllAreaList_EYFSP_ELG_FSM!</v>
          </cell>
          <cell r="N38" t="str">
            <v>$A:$CZ</v>
          </cell>
          <cell r="O38" t="str">
            <v>$A:$A</v>
          </cell>
          <cell r="P38" t="str">
            <v>$6:$6</v>
          </cell>
        </row>
        <row r="39">
          <cell r="A39" t="str">
            <v>E06000036</v>
          </cell>
          <cell r="D39" t="str">
            <v>Bracknell Forest</v>
          </cell>
          <cell r="L39" t="str">
            <v>Percentage of pupils eligible for FSM exceeding the expected level of development in Moving and handling</v>
          </cell>
          <cell r="M39" t="str">
            <v>AllAreaList_EYFSP_ELG_FSM!</v>
          </cell>
          <cell r="N39" t="str">
            <v>$A:$CZ</v>
          </cell>
          <cell r="O39" t="str">
            <v>$A:$A</v>
          </cell>
          <cell r="P39" t="str">
            <v>$6:$6</v>
          </cell>
        </row>
        <row r="40">
          <cell r="A40" t="str">
            <v>E07000038</v>
          </cell>
          <cell r="D40" t="str">
            <v>North East Derbyshire</v>
          </cell>
          <cell r="L40" t="str">
            <v>Percentage of pupils eligible for FSM achieving the expected level of development in Health and self-care</v>
          </cell>
          <cell r="M40" t="str">
            <v>AllAreaList_EYFSP_ELG_FSM!</v>
          </cell>
          <cell r="N40" t="str">
            <v>$A:$CZ</v>
          </cell>
          <cell r="O40" t="str">
            <v>$A:$A</v>
          </cell>
          <cell r="P40" t="str">
            <v>$6:$6</v>
          </cell>
        </row>
        <row r="41">
          <cell r="A41" t="str">
            <v>E07000039</v>
          </cell>
          <cell r="D41" t="str">
            <v>South Derbyshire</v>
          </cell>
          <cell r="L41" t="str">
            <v>Percentage of pupils eligible for FSM exceeding the expected level of development in Health and self-care</v>
          </cell>
          <cell r="M41" t="str">
            <v>AllAreaList_EYFSP_ELG_FSM!</v>
          </cell>
          <cell r="N41" t="str">
            <v>$A:$CZ</v>
          </cell>
          <cell r="O41" t="str">
            <v>$A:$A</v>
          </cell>
          <cell r="P41" t="str">
            <v>$6:$6</v>
          </cell>
        </row>
        <row r="42">
          <cell r="A42" t="str">
            <v>E06000037</v>
          </cell>
          <cell r="D42" t="str">
            <v>West Berkshire</v>
          </cell>
          <cell r="L42" t="str">
            <v>Percentage of pupils eligible for FSM achieving the expected level of development in Self-confidence and self-awareness</v>
          </cell>
          <cell r="M42" t="str">
            <v>AllAreaList_EYFSP_ELG_FSM!</v>
          </cell>
          <cell r="N42" t="str">
            <v>$A:$CZ</v>
          </cell>
          <cell r="O42" t="str">
            <v>$A:$A</v>
          </cell>
          <cell r="P42" t="str">
            <v>$6:$6</v>
          </cell>
        </row>
        <row r="43">
          <cell r="A43" t="str">
            <v>E08000031</v>
          </cell>
          <cell r="D43" t="str">
            <v>Wolverhampton</v>
          </cell>
          <cell r="L43" t="str">
            <v>Percentage of pupils eligible for FSM exceeding the expected level of development in Self-confidence and self-awareness</v>
          </cell>
          <cell r="M43" t="str">
            <v>AllAreaList_EYFSP_ELG_FSM!</v>
          </cell>
          <cell r="N43" t="str">
            <v>$A:$CZ</v>
          </cell>
          <cell r="O43" t="str">
            <v>$A:$A</v>
          </cell>
          <cell r="P43" t="str">
            <v>$6:$6</v>
          </cell>
        </row>
        <row r="44">
          <cell r="A44" t="str">
            <v>E07000105</v>
          </cell>
          <cell r="D44" t="str">
            <v>Ashford</v>
          </cell>
          <cell r="L44" t="str">
            <v>Percentage of pupils eligible for FSM achieving the expected level of development in Managing feelings and behaviour</v>
          </cell>
          <cell r="M44" t="str">
            <v>AllAreaList_EYFSP_ELG_FSM!</v>
          </cell>
          <cell r="N44" t="str">
            <v>$A:$CZ</v>
          </cell>
          <cell r="O44" t="str">
            <v>$A:$A</v>
          </cell>
          <cell r="P44" t="str">
            <v>$6:$6</v>
          </cell>
        </row>
        <row r="45">
          <cell r="A45" t="str">
            <v>E09000018</v>
          </cell>
          <cell r="D45" t="str">
            <v>Hounslow</v>
          </cell>
          <cell r="L45" t="str">
            <v>Percentage of pupils eligible for FSM exceeding the expected level of development in Managing feelings and behaviour</v>
          </cell>
          <cell r="M45" t="str">
            <v>AllAreaList_EYFSP_ELG_FSM!</v>
          </cell>
          <cell r="N45" t="str">
            <v>$A:$CZ</v>
          </cell>
          <cell r="O45" t="str">
            <v>$A:$A</v>
          </cell>
          <cell r="P45" t="str">
            <v>$6:$6</v>
          </cell>
        </row>
        <row r="46">
          <cell r="A46" t="str">
            <v>E07000040</v>
          </cell>
          <cell r="D46" t="str">
            <v>East Devon</v>
          </cell>
          <cell r="L46" t="str">
            <v>Percentage of pupils eligible for FSM achieving the expected level of development in Making relationships</v>
          </cell>
          <cell r="M46" t="str">
            <v>AllAreaList_EYFSP_ELG_FSM!</v>
          </cell>
          <cell r="N46" t="str">
            <v>$A:$CZ</v>
          </cell>
          <cell r="O46" t="str">
            <v>$A:$A</v>
          </cell>
          <cell r="P46" t="str">
            <v>$6:$6</v>
          </cell>
        </row>
        <row r="47">
          <cell r="A47" t="str">
            <v>E07000106</v>
          </cell>
          <cell r="D47" t="str">
            <v>Canterbury</v>
          </cell>
          <cell r="L47" t="str">
            <v>Percentage of pupils eligible for FSM exceeding the expected level of development in Making relationships</v>
          </cell>
          <cell r="M47" t="str">
            <v>AllAreaList_EYFSP_ELG_FSM!</v>
          </cell>
          <cell r="N47" t="str">
            <v>$A:$CZ</v>
          </cell>
          <cell r="O47" t="str">
            <v>$A:$A</v>
          </cell>
          <cell r="P47" t="str">
            <v>$6:$6</v>
          </cell>
        </row>
        <row r="48">
          <cell r="A48" t="str">
            <v>E09000019</v>
          </cell>
          <cell r="D48" t="str">
            <v>Islington</v>
          </cell>
          <cell r="L48" t="str">
            <v>Percentage of pupils eligible for FSM achieving the expected level of development in Reading</v>
          </cell>
          <cell r="M48" t="str">
            <v>AllAreaList_EYFSP_ELG_FSM!</v>
          </cell>
          <cell r="N48" t="str">
            <v>$A:$CZ</v>
          </cell>
          <cell r="O48" t="str">
            <v>$A:$A</v>
          </cell>
          <cell r="P48" t="str">
            <v>$6:$6</v>
          </cell>
        </row>
        <row r="49">
          <cell r="A49" t="str">
            <v>E08000032</v>
          </cell>
          <cell r="D49" t="str">
            <v>Bradford</v>
          </cell>
          <cell r="L49" t="str">
            <v>Percentage of pupils eligible for FSM exceeding the expected level of development in Reading</v>
          </cell>
          <cell r="M49" t="str">
            <v>AllAreaList_EYFSP_ELG_FSM!</v>
          </cell>
          <cell r="N49" t="str">
            <v>$A:$CZ</v>
          </cell>
          <cell r="O49" t="str">
            <v>$A:$A</v>
          </cell>
          <cell r="P49" t="str">
            <v>$6:$6</v>
          </cell>
        </row>
        <row r="50">
          <cell r="A50" t="str">
            <v>E06000038</v>
          </cell>
          <cell r="D50" t="str">
            <v>Reading</v>
          </cell>
          <cell r="L50" t="str">
            <v>Percentage of pupils eligible for FSM achieving the expected level of development in Writing</v>
          </cell>
          <cell r="M50" t="str">
            <v>AllAreaList_EYFSP_ELG_FSM!</v>
          </cell>
          <cell r="N50" t="str">
            <v>$A:$CZ</v>
          </cell>
          <cell r="O50" t="str">
            <v>$A:$A</v>
          </cell>
          <cell r="P50" t="str">
            <v>$6:$6</v>
          </cell>
        </row>
        <row r="51">
          <cell r="A51" t="str">
            <v>E07000041</v>
          </cell>
          <cell r="D51" t="str">
            <v>Exeter</v>
          </cell>
          <cell r="L51" t="str">
            <v>Percentage of pupils eligible for FSM exceeding the expected level of development in Writing</v>
          </cell>
          <cell r="M51" t="str">
            <v>AllAreaList_EYFSP_ELG_FSM!</v>
          </cell>
          <cell r="N51" t="str">
            <v>$A:$CZ</v>
          </cell>
          <cell r="O51" t="str">
            <v>$A:$A</v>
          </cell>
          <cell r="P51" t="str">
            <v>$6:$6</v>
          </cell>
        </row>
        <row r="52">
          <cell r="A52" t="str">
            <v>E07000107</v>
          </cell>
          <cell r="D52" t="str">
            <v>Dartford</v>
          </cell>
          <cell r="L52" t="str">
            <v>Percentage of pupils eligible for FSM achieving the expected level of development in Numbers</v>
          </cell>
          <cell r="M52" t="str">
            <v>AllAreaList_EYFSP_ELG_FSM!</v>
          </cell>
          <cell r="N52" t="str">
            <v>$A:$CZ</v>
          </cell>
          <cell r="O52" t="str">
            <v>$A:$A</v>
          </cell>
          <cell r="P52" t="str">
            <v>$6:$6</v>
          </cell>
        </row>
        <row r="53">
          <cell r="A53" t="str">
            <v>E08000033</v>
          </cell>
          <cell r="D53" t="str">
            <v>Calderdale</v>
          </cell>
          <cell r="L53" t="str">
            <v>Percentage of pupils eligible for FSM exceeding the expected level of development in Numbers</v>
          </cell>
          <cell r="M53" t="str">
            <v>AllAreaList_EYFSP_ELG_FSM!</v>
          </cell>
          <cell r="N53" t="str">
            <v>$A:$CZ</v>
          </cell>
          <cell r="O53" t="str">
            <v>$A:$A</v>
          </cell>
          <cell r="P53" t="str">
            <v>$6:$6</v>
          </cell>
        </row>
        <row r="54">
          <cell r="A54" t="str">
            <v>E09000020</v>
          </cell>
          <cell r="D54" t="str">
            <v>Kensington and Chelsea</v>
          </cell>
          <cell r="L54" t="str">
            <v>Percentage of pupils eligible for FSM achieving the expected level of development in Shape, space and measures</v>
          </cell>
          <cell r="M54" t="str">
            <v>AllAreaList_EYFSP_ELG_FSM!</v>
          </cell>
          <cell r="N54" t="str">
            <v>$A:$CZ</v>
          </cell>
          <cell r="O54" t="str">
            <v>$A:$A</v>
          </cell>
          <cell r="P54" t="str">
            <v>$6:$6</v>
          </cell>
        </row>
        <row r="55">
          <cell r="A55" t="str">
            <v>E06000039</v>
          </cell>
          <cell r="D55" t="str">
            <v>Slough</v>
          </cell>
          <cell r="L55" t="str">
            <v>Percentage of pupils eligible for FSM exceeding the expected level of development in Shape, space and measures</v>
          </cell>
          <cell r="M55" t="str">
            <v>AllAreaList_EYFSP_ELG_FSM!</v>
          </cell>
          <cell r="N55" t="str">
            <v>$A:$CZ</v>
          </cell>
          <cell r="O55" t="str">
            <v>$A:$A</v>
          </cell>
          <cell r="P55" t="str">
            <v>$6:$6</v>
          </cell>
        </row>
        <row r="56">
          <cell r="A56" t="str">
            <v>E07000042</v>
          </cell>
          <cell r="D56" t="str">
            <v>Mid Devon</v>
          </cell>
          <cell r="L56" t="str">
            <v>Percentage of pupils eligible for FSM achieving the expected level of development in People and communities</v>
          </cell>
          <cell r="M56" t="str">
            <v>AllAreaList_EYFSP_ELG_FSM!</v>
          </cell>
          <cell r="N56" t="str">
            <v>$A:$CZ</v>
          </cell>
          <cell r="O56" t="str">
            <v>$A:$A</v>
          </cell>
          <cell r="P56" t="str">
            <v>$6:$6</v>
          </cell>
        </row>
        <row r="57">
          <cell r="A57" t="str">
            <v>E07000108</v>
          </cell>
          <cell r="D57" t="str">
            <v>Dover</v>
          </cell>
          <cell r="L57" t="str">
            <v>Percentage of pupils eligible for FSM exceeding the expected level of development in People and communities</v>
          </cell>
          <cell r="M57" t="str">
            <v>AllAreaList_EYFSP_ELG_FSM!</v>
          </cell>
          <cell r="N57" t="str">
            <v>$A:$CZ</v>
          </cell>
          <cell r="O57" t="str">
            <v>$A:$A</v>
          </cell>
          <cell r="P57" t="str">
            <v>$6:$6</v>
          </cell>
        </row>
        <row r="58">
          <cell r="A58" t="str">
            <v>E08000034</v>
          </cell>
          <cell r="D58" t="str">
            <v>Kirklees</v>
          </cell>
          <cell r="L58" t="str">
            <v>Percentage of pupils eligible for FSM achieving the expected level of development in The world</v>
          </cell>
          <cell r="M58" t="str">
            <v>AllAreaList_EYFSP_ELG_FSM!</v>
          </cell>
          <cell r="N58" t="str">
            <v>$A:$CZ</v>
          </cell>
          <cell r="O58" t="str">
            <v>$A:$A</v>
          </cell>
          <cell r="P58" t="str">
            <v>$6:$6</v>
          </cell>
        </row>
        <row r="59">
          <cell r="A59" t="str">
            <v>E09000021</v>
          </cell>
          <cell r="D59" t="str">
            <v>Kingston upon Thames</v>
          </cell>
          <cell r="L59" t="str">
            <v>Percentage of pupils eligible for FSM exceeding the expected level of development in The world</v>
          </cell>
          <cell r="M59" t="str">
            <v>AllAreaList_EYFSP_ELG_FSM!</v>
          </cell>
          <cell r="N59" t="str">
            <v>$A:$CZ</v>
          </cell>
          <cell r="O59" t="str">
            <v>$A:$A</v>
          </cell>
          <cell r="P59" t="str">
            <v>$6:$6</v>
          </cell>
        </row>
        <row r="60">
          <cell r="A60" t="str">
            <v>E06000040</v>
          </cell>
          <cell r="D60" t="str">
            <v>Windsor and Maidenhead</v>
          </cell>
          <cell r="L60" t="str">
            <v>Percentage of pupils eligible for FSM achieving the expected level of development in Technology</v>
          </cell>
          <cell r="M60" t="str">
            <v>AllAreaList_EYFSP_ELG_FSM!</v>
          </cell>
          <cell r="N60" t="str">
            <v>$A:$CZ</v>
          </cell>
          <cell r="O60" t="str">
            <v>$A:$A</v>
          </cell>
          <cell r="P60" t="str">
            <v>$6:$6</v>
          </cell>
        </row>
        <row r="61">
          <cell r="A61" t="str">
            <v>E07000043</v>
          </cell>
          <cell r="D61" t="str">
            <v>North Devon</v>
          </cell>
          <cell r="L61" t="str">
            <v>Percentage of pupils eligible for FSM exceeding the expected level of development in Technology</v>
          </cell>
          <cell r="M61" t="str">
            <v>AllAreaList_EYFSP_ELG_FSM!</v>
          </cell>
          <cell r="N61" t="str">
            <v>$A:$CZ</v>
          </cell>
          <cell r="O61" t="str">
            <v>$A:$A</v>
          </cell>
          <cell r="P61" t="str">
            <v>$6:$6</v>
          </cell>
        </row>
        <row r="62">
          <cell r="A62" t="str">
            <v>E07000109</v>
          </cell>
          <cell r="D62" t="str">
            <v>Gravesham</v>
          </cell>
          <cell r="L62" t="str">
            <v>Percentage of pupils eligible for FSM achieving the expected level of development in Exploring and using media and materials</v>
          </cell>
          <cell r="M62" t="str">
            <v>AllAreaList_EYFSP_ELG_FSM!</v>
          </cell>
          <cell r="N62" t="str">
            <v>$A:$CZ</v>
          </cell>
          <cell r="O62" t="str">
            <v>$A:$A</v>
          </cell>
          <cell r="P62" t="str">
            <v>$6:$6</v>
          </cell>
        </row>
        <row r="63">
          <cell r="A63" t="str">
            <v>E08000035</v>
          </cell>
          <cell r="D63" t="str">
            <v>Leeds</v>
          </cell>
          <cell r="L63" t="str">
            <v>Percentage of pupils eligible for FSM exceeding the expected level of development in Exploring and using media and materials</v>
          </cell>
          <cell r="M63" t="str">
            <v>AllAreaList_EYFSP_ELG_FSM!</v>
          </cell>
          <cell r="N63" t="str">
            <v>$A:$CZ</v>
          </cell>
          <cell r="O63" t="str">
            <v>$A:$A</v>
          </cell>
          <cell r="P63" t="str">
            <v>$6:$6</v>
          </cell>
        </row>
        <row r="64">
          <cell r="A64" t="str">
            <v>E09000022</v>
          </cell>
          <cell r="D64" t="str">
            <v>Lambeth</v>
          </cell>
          <cell r="L64" t="str">
            <v>Percentage of pupils eligible for FSM achieving the expected level of development in Being imaginative</v>
          </cell>
          <cell r="M64" t="str">
            <v>AllAreaList_EYFSP_ELG_FSM!</v>
          </cell>
          <cell r="N64" t="str">
            <v>$A:$CZ</v>
          </cell>
          <cell r="O64" t="str">
            <v>$A:$A</v>
          </cell>
          <cell r="P64" t="str">
            <v>$6:$6</v>
          </cell>
        </row>
        <row r="65">
          <cell r="A65" t="str">
            <v>E06000041</v>
          </cell>
          <cell r="D65" t="str">
            <v>Wokingham</v>
          </cell>
          <cell r="L65" t="str">
            <v>Percentage of pupils eligible for FSM exceeding the expected level of development in Being imaginative</v>
          </cell>
          <cell r="M65" t="str">
            <v>AllAreaList_EYFSP_ELG_FSM!</v>
          </cell>
          <cell r="N65" t="str">
            <v>$A:$CZ</v>
          </cell>
          <cell r="O65" t="str">
            <v>$A:$A</v>
          </cell>
          <cell r="P65" t="str">
            <v>$6:$6</v>
          </cell>
        </row>
        <row r="66">
          <cell r="A66" t="str">
            <v>E07000044</v>
          </cell>
          <cell r="D66" t="str">
            <v>South Hams</v>
          </cell>
          <cell r="L66" t="str">
            <v>Percentage of all other pupils achieving the expected level of development in Listening and attention</v>
          </cell>
          <cell r="M66" t="str">
            <v>AllAreaList_EYFSP_ELG_OTHER!</v>
          </cell>
          <cell r="N66" t="str">
            <v>$A:$CZ</v>
          </cell>
          <cell r="O66" t="str">
            <v>$A:$A</v>
          </cell>
          <cell r="P66" t="str">
            <v>$6:$6</v>
          </cell>
        </row>
        <row r="67">
          <cell r="A67" t="str">
            <v>E08000036</v>
          </cell>
          <cell r="D67" t="str">
            <v>Wakefield</v>
          </cell>
          <cell r="L67" t="str">
            <v>Percentage of all other pupils exceeding the expected level of development in Listening and attention</v>
          </cell>
          <cell r="M67" t="str">
            <v>AllAreaList_EYFSP_ELG_OTHER!</v>
          </cell>
          <cell r="N67" t="str">
            <v>$A:$CZ</v>
          </cell>
          <cell r="O67" t="str">
            <v>$A:$A</v>
          </cell>
          <cell r="P67" t="str">
            <v>$6:$6</v>
          </cell>
        </row>
        <row r="68">
          <cell r="A68" t="str">
            <v>E07000110</v>
          </cell>
          <cell r="D68" t="str">
            <v>Maidstone</v>
          </cell>
          <cell r="L68" t="str">
            <v>Percentage of all other pupils achieving the expected level of development in Understanding</v>
          </cell>
          <cell r="M68" t="str">
            <v>AllAreaList_EYFSP_ELG_OTHER!</v>
          </cell>
          <cell r="N68" t="str">
            <v>$A:$CZ</v>
          </cell>
          <cell r="O68" t="str">
            <v>$A:$A</v>
          </cell>
          <cell r="P68" t="str">
            <v>$6:$6</v>
          </cell>
        </row>
        <row r="69">
          <cell r="A69" t="str">
            <v>E09000023</v>
          </cell>
          <cell r="D69" t="str">
            <v>Lewisham</v>
          </cell>
          <cell r="L69" t="str">
            <v>Percentage of all other pupils exceeding the expected level of development in Understanding</v>
          </cell>
          <cell r="M69" t="str">
            <v>AllAreaList_EYFSP_ELG_OTHER!</v>
          </cell>
          <cell r="N69" t="str">
            <v>$A:$CZ</v>
          </cell>
          <cell r="O69" t="str">
            <v>$A:$A</v>
          </cell>
          <cell r="P69" t="str">
            <v>$6:$6</v>
          </cell>
        </row>
        <row r="70">
          <cell r="A70" t="str">
            <v>E07000045</v>
          </cell>
          <cell r="D70" t="str">
            <v>Teignbridge</v>
          </cell>
          <cell r="L70" t="str">
            <v>Percentage of all other pupils achieving the expected level of development in Speaking</v>
          </cell>
          <cell r="M70" t="str">
            <v>AllAreaList_EYFSP_ELG_OTHER!</v>
          </cell>
          <cell r="N70" t="str">
            <v>$A:$CZ</v>
          </cell>
          <cell r="O70" t="str">
            <v>$A:$A</v>
          </cell>
          <cell r="P70" t="str">
            <v>$6:$6</v>
          </cell>
        </row>
        <row r="71">
          <cell r="A71" t="str">
            <v>E07000111</v>
          </cell>
          <cell r="D71" t="str">
            <v>Sevenoaks</v>
          </cell>
          <cell r="L71" t="str">
            <v>Percentage of all other pupils exceeding the expected level of development in speaking</v>
          </cell>
          <cell r="M71" t="str">
            <v>AllAreaList_EYFSP_ELG_OTHER!</v>
          </cell>
          <cell r="N71" t="str">
            <v>$A:$CZ</v>
          </cell>
          <cell r="O71" t="str">
            <v>$A:$A</v>
          </cell>
          <cell r="P71" t="str">
            <v>$6:$6</v>
          </cell>
        </row>
        <row r="72">
          <cell r="A72" t="str">
            <v>E09000024</v>
          </cell>
          <cell r="D72" t="str">
            <v>Merton</v>
          </cell>
          <cell r="L72" t="str">
            <v>Percentage of all other pupils achieving the expected level of development in Moving and handling</v>
          </cell>
          <cell r="M72" t="str">
            <v>AllAreaList_EYFSP_ELG_OTHER!</v>
          </cell>
          <cell r="N72" t="str">
            <v>$A:$CZ</v>
          </cell>
          <cell r="O72" t="str">
            <v>$A:$A</v>
          </cell>
          <cell r="P72" t="str">
            <v>$6:$6</v>
          </cell>
        </row>
        <row r="73">
          <cell r="A73" t="str">
            <v>E06000001</v>
          </cell>
          <cell r="D73" t="str">
            <v>Hartlepool</v>
          </cell>
          <cell r="L73" t="str">
            <v>Percentage of all other pupils exceeding the expected level of development in Moving and handling</v>
          </cell>
          <cell r="M73" t="str">
            <v>AllAreaList_EYFSP_ELG_OTHER!</v>
          </cell>
          <cell r="N73" t="str">
            <v>$A:$CZ</v>
          </cell>
          <cell r="O73" t="str">
            <v>$A:$A</v>
          </cell>
          <cell r="P73" t="str">
            <v>$6:$6</v>
          </cell>
        </row>
        <row r="74">
          <cell r="A74" t="str">
            <v>E07000046</v>
          </cell>
          <cell r="D74" t="str">
            <v>Torridge</v>
          </cell>
          <cell r="L74" t="str">
            <v>Percentage of all other pupils achieving the expected level of development in Health and self-care</v>
          </cell>
          <cell r="M74" t="str">
            <v>AllAreaList_EYFSP_ELG_OTHER!</v>
          </cell>
          <cell r="N74" t="str">
            <v>$A:$CZ</v>
          </cell>
          <cell r="O74" t="str">
            <v>$A:$A</v>
          </cell>
          <cell r="P74" t="str">
            <v>$6:$6</v>
          </cell>
        </row>
        <row r="75">
          <cell r="A75" t="str">
            <v>E06000042</v>
          </cell>
          <cell r="D75" t="str">
            <v>Milton Keynes</v>
          </cell>
          <cell r="L75" t="str">
            <v>Percentage of all other pupils exceeding the expected level of development in Health and self-care</v>
          </cell>
          <cell r="M75" t="str">
            <v>AllAreaList_EYFSP_ELG_OTHER!</v>
          </cell>
          <cell r="N75" t="str">
            <v>$A:$CZ</v>
          </cell>
          <cell r="O75" t="str">
            <v>$A:$A</v>
          </cell>
          <cell r="P75" t="str">
            <v>$6:$6</v>
          </cell>
        </row>
        <row r="76">
          <cell r="A76" t="str">
            <v>E07000112</v>
          </cell>
          <cell r="D76" t="str">
            <v>Shepway</v>
          </cell>
          <cell r="L76" t="str">
            <v>Percentage of all other pupils achieving the expected level of development in Self-confidence and self-awareness</v>
          </cell>
          <cell r="M76" t="str">
            <v>AllAreaList_EYFSP_ELG_OTHER!</v>
          </cell>
          <cell r="N76" t="str">
            <v>$A:$CZ</v>
          </cell>
          <cell r="O76" t="str">
            <v>$A:$A</v>
          </cell>
          <cell r="P76" t="str">
            <v>$6:$6</v>
          </cell>
        </row>
        <row r="77">
          <cell r="A77" t="str">
            <v>E07000047</v>
          </cell>
          <cell r="D77" t="str">
            <v>West Devon</v>
          </cell>
          <cell r="L77" t="str">
            <v>Percentage of all other pupils exceeding the expected level of development in Self-confidence and self-awareness</v>
          </cell>
          <cell r="M77" t="str">
            <v>AllAreaList_EYFSP_ELG_OTHER!</v>
          </cell>
          <cell r="N77" t="str">
            <v>$A:$CZ</v>
          </cell>
          <cell r="O77" t="str">
            <v>$A:$A</v>
          </cell>
          <cell r="P77" t="str">
            <v>$6:$6</v>
          </cell>
        </row>
        <row r="78">
          <cell r="A78" t="str">
            <v>E07000113</v>
          </cell>
          <cell r="D78" t="str">
            <v>Swale</v>
          </cell>
          <cell r="L78" t="str">
            <v>Percentage of all other pupils achieving the expected level of development in Managing feelings and behaviour</v>
          </cell>
          <cell r="M78" t="str">
            <v>AllAreaList_EYFSP_ELG_OTHER!</v>
          </cell>
          <cell r="N78" t="str">
            <v>$A:$CZ</v>
          </cell>
          <cell r="O78" t="str">
            <v>$A:$A</v>
          </cell>
          <cell r="P78" t="str">
            <v>$6:$6</v>
          </cell>
        </row>
        <row r="79">
          <cell r="A79" t="str">
            <v>E07000224</v>
          </cell>
          <cell r="D79" t="str">
            <v>Arun</v>
          </cell>
          <cell r="L79" t="str">
            <v>Percentage of all other pupils exceeding the expected level of development in Managing feelings and behaviour</v>
          </cell>
          <cell r="M79" t="str">
            <v>AllAreaList_EYFSP_ELG_OTHER!</v>
          </cell>
          <cell r="N79" t="str">
            <v>$A:$CZ</v>
          </cell>
          <cell r="O79" t="str">
            <v>$A:$A</v>
          </cell>
          <cell r="P79" t="str">
            <v>$6:$6</v>
          </cell>
        </row>
        <row r="80">
          <cell r="A80" t="str">
            <v>E06000043</v>
          </cell>
          <cell r="D80" t="str">
            <v>Brighton and Hove</v>
          </cell>
          <cell r="L80" t="str">
            <v>Percentage of all other pupils achieving the expected level of development in Making relationships</v>
          </cell>
          <cell r="M80" t="str">
            <v>AllAreaList_EYFSP_ELG_OTHER!</v>
          </cell>
          <cell r="N80" t="str">
            <v>$A:$CZ</v>
          </cell>
          <cell r="O80" t="str">
            <v>$A:$A</v>
          </cell>
          <cell r="P80" t="str">
            <v>$6:$6</v>
          </cell>
        </row>
        <row r="81">
          <cell r="A81" t="str">
            <v>E06000002</v>
          </cell>
          <cell r="D81" t="str">
            <v>Middlesbrough</v>
          </cell>
          <cell r="L81" t="str">
            <v>Percentage of all other pupils exceeding the expected level of development in Making relationships</v>
          </cell>
          <cell r="M81" t="str">
            <v>AllAreaList_EYFSP_ELG_OTHER!</v>
          </cell>
          <cell r="N81" t="str">
            <v>$A:$CZ</v>
          </cell>
          <cell r="O81" t="str">
            <v>$A:$A</v>
          </cell>
          <cell r="P81" t="str">
            <v>$6:$6</v>
          </cell>
        </row>
        <row r="82">
          <cell r="A82" t="str">
            <v>E09000025</v>
          </cell>
          <cell r="D82" t="str">
            <v>Newham</v>
          </cell>
          <cell r="L82" t="str">
            <v>Percentage of all other pupils achieving the expected level of development in Reading</v>
          </cell>
          <cell r="M82" t="str">
            <v>AllAreaList_EYFSP_ELG_OTHER!</v>
          </cell>
          <cell r="N82" t="str">
            <v>$A:$CZ</v>
          </cell>
          <cell r="O82" t="str">
            <v>$A:$A</v>
          </cell>
          <cell r="P82" t="str">
            <v>$6:$6</v>
          </cell>
        </row>
        <row r="83">
          <cell r="A83" t="str">
            <v>E07000225</v>
          </cell>
          <cell r="D83" t="str">
            <v>Chichester</v>
          </cell>
          <cell r="L83" t="str">
            <v>Percentage of all other pupils exceeding the expected level of development in Reading</v>
          </cell>
          <cell r="M83" t="str">
            <v>AllAreaList_EYFSP_ELG_OTHER!</v>
          </cell>
          <cell r="N83" t="str">
            <v>$A:$CZ</v>
          </cell>
          <cell r="O83" t="str">
            <v>$A:$A</v>
          </cell>
          <cell r="P83" t="str">
            <v>$6:$6</v>
          </cell>
        </row>
        <row r="84">
          <cell r="A84" t="str">
            <v>E07000114</v>
          </cell>
          <cell r="D84" t="str">
            <v>Thanet</v>
          </cell>
          <cell r="L84" t="str">
            <v>Percentage of all other pupils achieving the expected level of development in Writing</v>
          </cell>
          <cell r="M84" t="str">
            <v>AllAreaList_EYFSP_ELG_OTHER!</v>
          </cell>
          <cell r="N84" t="str">
            <v>$A:$CZ</v>
          </cell>
          <cell r="O84" t="str">
            <v>$A:$A</v>
          </cell>
          <cell r="P84" t="str">
            <v>$6:$6</v>
          </cell>
        </row>
        <row r="85">
          <cell r="A85" t="str">
            <v>E07000048</v>
          </cell>
          <cell r="D85" t="str">
            <v>Christchurch</v>
          </cell>
          <cell r="L85" t="str">
            <v>Percentage of all other pupils exceeding the expected level of development in Writing</v>
          </cell>
          <cell r="M85" t="str">
            <v>AllAreaList_EYFSP_ELG_OTHER!</v>
          </cell>
          <cell r="N85" t="str">
            <v>$A:$CZ</v>
          </cell>
          <cell r="O85" t="str">
            <v>$A:$A</v>
          </cell>
          <cell r="P85" t="str">
            <v>$6:$6</v>
          </cell>
        </row>
        <row r="86">
          <cell r="A86" t="str">
            <v>E06000044</v>
          </cell>
          <cell r="D86" t="str">
            <v>Portsmouth</v>
          </cell>
          <cell r="L86" t="str">
            <v>Percentage of all other pupils achieving the expected level of development in Numbers</v>
          </cell>
          <cell r="M86" t="str">
            <v>AllAreaList_EYFSP_ELG_OTHER!</v>
          </cell>
          <cell r="N86" t="str">
            <v>$A:$CZ</v>
          </cell>
          <cell r="O86" t="str">
            <v>$A:$A</v>
          </cell>
          <cell r="P86" t="str">
            <v>$6:$6</v>
          </cell>
        </row>
        <row r="87">
          <cell r="A87" t="str">
            <v>E07000226</v>
          </cell>
          <cell r="D87" t="str">
            <v>Crawley</v>
          </cell>
          <cell r="L87" t="str">
            <v>Percentage of all other pupils exceeding the expected level of development in Numbers</v>
          </cell>
          <cell r="M87" t="str">
            <v>AllAreaList_EYFSP_ELG_OTHER!</v>
          </cell>
          <cell r="N87" t="str">
            <v>$A:$CZ</v>
          </cell>
          <cell r="O87" t="str">
            <v>$A:$A</v>
          </cell>
          <cell r="P87" t="str">
            <v>$6:$6</v>
          </cell>
        </row>
        <row r="88">
          <cell r="A88" t="str">
            <v>E07000049</v>
          </cell>
          <cell r="D88" t="str">
            <v>East Dorset</v>
          </cell>
          <cell r="L88" t="str">
            <v>Percentage of all other pupils achieving the expected level of development in Shape, space and measures</v>
          </cell>
          <cell r="M88" t="str">
            <v>AllAreaList_EYFSP_ELG_OTHER!</v>
          </cell>
          <cell r="N88" t="str">
            <v>$A:$CZ</v>
          </cell>
          <cell r="O88" t="str">
            <v>$A:$A</v>
          </cell>
          <cell r="P88" t="str">
            <v>$6:$6</v>
          </cell>
        </row>
        <row r="89">
          <cell r="A89" t="str">
            <v>E07000115</v>
          </cell>
          <cell r="D89" t="str">
            <v>Tonbridge and Malling</v>
          </cell>
          <cell r="L89" t="str">
            <v>Percentage of all other pupils exceeding the expected level of development in Shape, space and measures</v>
          </cell>
          <cell r="M89" t="str">
            <v>AllAreaList_EYFSP_ELG_OTHER!</v>
          </cell>
          <cell r="N89" t="str">
            <v>$A:$CZ</v>
          </cell>
          <cell r="O89" t="str">
            <v>$A:$A</v>
          </cell>
          <cell r="P89" t="str">
            <v>$6:$6</v>
          </cell>
        </row>
        <row r="90">
          <cell r="A90" t="str">
            <v>E07000163</v>
          </cell>
          <cell r="D90" t="str">
            <v>Craven</v>
          </cell>
          <cell r="L90" t="str">
            <v>Percentage of all other pupils achieving the expected level of development in People and communities</v>
          </cell>
          <cell r="M90" t="str">
            <v>AllAreaList_EYFSP_ELG_OTHER!</v>
          </cell>
          <cell r="N90" t="str">
            <v>$A:$CZ</v>
          </cell>
          <cell r="O90" t="str">
            <v>$A:$A</v>
          </cell>
          <cell r="P90" t="str">
            <v>$6:$6</v>
          </cell>
        </row>
        <row r="91">
          <cell r="A91" t="str">
            <v>E06000045</v>
          </cell>
          <cell r="D91" t="str">
            <v>Southampton</v>
          </cell>
          <cell r="L91" t="str">
            <v>Percentage of all other pupils exceeding the expected level of development in People and communities</v>
          </cell>
          <cell r="M91" t="str">
            <v>AllAreaList_EYFSP_ELG_OTHER!</v>
          </cell>
          <cell r="N91" t="str">
            <v>$A:$CZ</v>
          </cell>
          <cell r="O91" t="str">
            <v>$A:$A</v>
          </cell>
          <cell r="P91" t="str">
            <v>$6:$6</v>
          </cell>
        </row>
        <row r="92">
          <cell r="A92" t="str">
            <v>E09000026</v>
          </cell>
          <cell r="D92" t="str">
            <v>Redbridge</v>
          </cell>
          <cell r="L92" t="str">
            <v>Percentage of all other pupils achieving the expected level of development in The world</v>
          </cell>
          <cell r="M92" t="str">
            <v>AllAreaList_EYFSP_ELG_OTHER!</v>
          </cell>
          <cell r="N92" t="str">
            <v>$A:$CZ</v>
          </cell>
          <cell r="O92" t="str">
            <v>$A:$A</v>
          </cell>
          <cell r="P92" t="str">
            <v>$6:$6</v>
          </cell>
        </row>
        <row r="93">
          <cell r="A93" t="str">
            <v>E06000003</v>
          </cell>
          <cell r="D93" t="str">
            <v>Redcar and Cleveland</v>
          </cell>
          <cell r="L93" t="str">
            <v>Percentage of all other pupils exceeding the expected level of development in The world</v>
          </cell>
          <cell r="M93" t="str">
            <v>AllAreaList_EYFSP_ELG_OTHER!</v>
          </cell>
          <cell r="N93" t="str">
            <v>$A:$CZ</v>
          </cell>
          <cell r="O93" t="str">
            <v>$A:$A</v>
          </cell>
          <cell r="P93" t="str">
            <v>$6:$6</v>
          </cell>
        </row>
        <row r="94">
          <cell r="A94" t="str">
            <v>E07000050</v>
          </cell>
          <cell r="D94" t="str">
            <v>North Dorset</v>
          </cell>
          <cell r="L94" t="str">
            <v>Percentage of all other pupils achieving the expected level of development in Technology</v>
          </cell>
          <cell r="M94" t="str">
            <v>AllAreaList_EYFSP_ELG_OTHER!</v>
          </cell>
          <cell r="N94" t="str">
            <v>$A:$CZ</v>
          </cell>
          <cell r="O94" t="str">
            <v>$A:$A</v>
          </cell>
          <cell r="P94" t="str">
            <v>$6:$6</v>
          </cell>
        </row>
        <row r="95">
          <cell r="A95" t="str">
            <v>E07000116</v>
          </cell>
          <cell r="D95" t="str">
            <v>Tunbridge Wells</v>
          </cell>
          <cell r="L95" t="str">
            <v>Percentage of all other pupils exceeding the expected level of development in Technology</v>
          </cell>
          <cell r="M95" t="str">
            <v>AllAreaList_EYFSP_ELG_OTHER!</v>
          </cell>
          <cell r="N95" t="str">
            <v>$A:$CZ</v>
          </cell>
          <cell r="O95" t="str">
            <v>$A:$A</v>
          </cell>
          <cell r="P95" t="str">
            <v>$6:$6</v>
          </cell>
        </row>
        <row r="96">
          <cell r="A96" t="str">
            <v>E07000227</v>
          </cell>
          <cell r="D96" t="str">
            <v>Horsham</v>
          </cell>
          <cell r="L96" t="str">
            <v>Percentage of all other pupils achieving the expected level of development in Exploring and using media and materials</v>
          </cell>
          <cell r="M96" t="str">
            <v>AllAreaList_EYFSP_ELG_OTHER!</v>
          </cell>
          <cell r="N96" t="str">
            <v>$A:$CZ</v>
          </cell>
          <cell r="O96" t="str">
            <v>$A:$A</v>
          </cell>
          <cell r="P96" t="str">
            <v>$6:$6</v>
          </cell>
        </row>
        <row r="97">
          <cell r="A97" t="str">
            <v>E07000164</v>
          </cell>
          <cell r="D97" t="str">
            <v>Hambleton</v>
          </cell>
          <cell r="L97" t="str">
            <v>Percentage of all other pupils exceeding the expected level of development in Exploring and using media and materials</v>
          </cell>
          <cell r="M97" t="str">
            <v>AllAreaList_EYFSP_ELG_OTHER!</v>
          </cell>
          <cell r="N97" t="str">
            <v>$A:$CZ</v>
          </cell>
          <cell r="O97" t="str">
            <v>$A:$A</v>
          </cell>
          <cell r="P97" t="str">
            <v>$6:$6</v>
          </cell>
        </row>
        <row r="98">
          <cell r="A98" t="str">
            <v>E06000004</v>
          </cell>
          <cell r="D98" t="str">
            <v>Stockton-on-Tees</v>
          </cell>
          <cell r="L98" t="str">
            <v>Percentage of all other pupils achieving the expected level of development in Being imaginative</v>
          </cell>
          <cell r="M98" t="str">
            <v>AllAreaList_EYFSP_ELG_OTHER!</v>
          </cell>
          <cell r="N98" t="str">
            <v>$A:$CZ</v>
          </cell>
          <cell r="O98" t="str">
            <v>$A:$A</v>
          </cell>
          <cell r="P98" t="str">
            <v>$6:$6</v>
          </cell>
        </row>
        <row r="99">
          <cell r="A99" t="str">
            <v>E06000046</v>
          </cell>
          <cell r="D99" t="str">
            <v>Isle of Wight</v>
          </cell>
          <cell r="L99" t="str">
            <v>Percentage of all other pupils exceeding the expected level of development in Being imaginative</v>
          </cell>
          <cell r="M99" t="str">
            <v>AllAreaList_EYFSP_ELG_OTHER!</v>
          </cell>
          <cell r="N99" t="str">
            <v>$A:$CZ</v>
          </cell>
          <cell r="O99" t="str">
            <v>$A:$A</v>
          </cell>
          <cell r="P99" t="str">
            <v>$6:$6</v>
          </cell>
        </row>
        <row r="100">
          <cell r="A100" t="str">
            <v>E07000051</v>
          </cell>
          <cell r="D100" t="str">
            <v>Purbeck</v>
          </cell>
          <cell r="L100" t="str">
            <v>Percentage of pupils achieving the expected level of development in Listening and attention</v>
          </cell>
          <cell r="M100" t="str">
            <v>AllAreaList_EYFSP_ELG_ALL!</v>
          </cell>
          <cell r="N100" t="str">
            <v>$A:$CZ</v>
          </cell>
          <cell r="O100" t="str">
            <v>$A:$A</v>
          </cell>
          <cell r="P100" t="str">
            <v>$6:$6</v>
          </cell>
        </row>
        <row r="101">
          <cell r="A101" t="str">
            <v>E09000027</v>
          </cell>
          <cell r="D101" t="str">
            <v>Richmond upon Thames</v>
          </cell>
          <cell r="L101" t="str">
            <v>Percentage of pupils exceeding the expected level of development in Listening and attention</v>
          </cell>
          <cell r="M101" t="str">
            <v>AllAreaList_EYFSP_ELG_ALL!</v>
          </cell>
          <cell r="N101" t="str">
            <v>$A:$CZ</v>
          </cell>
          <cell r="O101" t="str">
            <v>$A:$A</v>
          </cell>
          <cell r="P101" t="str">
            <v>$6:$6</v>
          </cell>
        </row>
        <row r="102">
          <cell r="A102" t="str">
            <v>E07000117</v>
          </cell>
          <cell r="D102" t="str">
            <v>Burnley</v>
          </cell>
          <cell r="L102" t="str">
            <v>Percentage of pupils achieving the expected level of development in Understanding</v>
          </cell>
          <cell r="M102" t="str">
            <v>AllAreaList_EYFSP_ELG_ALL!</v>
          </cell>
          <cell r="N102" t="str">
            <v>$A:$CZ</v>
          </cell>
          <cell r="O102" t="str">
            <v>$A:$A</v>
          </cell>
          <cell r="P102" t="str">
            <v>$6:$6</v>
          </cell>
        </row>
        <row r="103">
          <cell r="A103" t="str">
            <v>E07000228</v>
          </cell>
          <cell r="D103" t="str">
            <v>Mid Sussex</v>
          </cell>
          <cell r="L103" t="str">
            <v>Percentage of pupils exceeding the expected level of development in Understanding</v>
          </cell>
          <cell r="M103" t="str">
            <v>AllAreaList_EYFSP_ELG_ALL!</v>
          </cell>
          <cell r="N103" t="str">
            <v>$A:$CZ</v>
          </cell>
          <cell r="O103" t="str">
            <v>$A:$A</v>
          </cell>
          <cell r="P103" t="str">
            <v>$6:$6</v>
          </cell>
        </row>
        <row r="104">
          <cell r="A104" t="str">
            <v>E07000118</v>
          </cell>
          <cell r="D104" t="str">
            <v>Chorley</v>
          </cell>
          <cell r="L104" t="str">
            <v>Percentage of pupils achieving the expected level of development in Speaking</v>
          </cell>
          <cell r="M104" t="str">
            <v>AllAreaList_EYFSP_ELG_ALL!</v>
          </cell>
          <cell r="N104" t="str">
            <v>$A:$CZ</v>
          </cell>
          <cell r="O104" t="str">
            <v>$A:$A</v>
          </cell>
          <cell r="P104" t="str">
            <v>$6:$6</v>
          </cell>
        </row>
        <row r="105">
          <cell r="A105" t="str">
            <v>E09000028</v>
          </cell>
          <cell r="D105" t="str">
            <v>Southwark</v>
          </cell>
          <cell r="L105" t="str">
            <v>Percentage of pupils exceeding the expected level of development in speaking</v>
          </cell>
          <cell r="M105" t="str">
            <v>AllAreaList_EYFSP_ELG_ALL!</v>
          </cell>
          <cell r="N105" t="str">
            <v>$A:$CZ</v>
          </cell>
          <cell r="O105" t="str">
            <v>$A:$A</v>
          </cell>
          <cell r="P105" t="str">
            <v>$6:$6</v>
          </cell>
        </row>
        <row r="106">
          <cell r="A106" t="str">
            <v>E07000052</v>
          </cell>
          <cell r="D106" t="str">
            <v>West Dorset</v>
          </cell>
          <cell r="L106" t="str">
            <v>Percentage of pupils achieving the expected level of development in Moving and handling</v>
          </cell>
          <cell r="M106" t="str">
            <v>AllAreaList_EYFSP_ELG_ALL!</v>
          </cell>
          <cell r="N106" t="str">
            <v>$A:$CZ</v>
          </cell>
          <cell r="O106" t="str">
            <v>$A:$A</v>
          </cell>
          <cell r="P106" t="str">
            <v>$6:$6</v>
          </cell>
        </row>
        <row r="107">
          <cell r="A107" t="str">
            <v>E06000005</v>
          </cell>
          <cell r="D107" t="str">
            <v>Darlington</v>
          </cell>
          <cell r="L107" t="str">
            <v>Percentage of pupils exceeding the expected level of development in Moving and handling</v>
          </cell>
          <cell r="M107" t="str">
            <v>AllAreaList_EYFSP_ELG_ALL!</v>
          </cell>
          <cell r="N107" t="str">
            <v>$A:$CZ</v>
          </cell>
          <cell r="O107" t="str">
            <v>$A:$A</v>
          </cell>
          <cell r="P107" t="str">
            <v>$6:$6</v>
          </cell>
        </row>
        <row r="108">
          <cell r="A108" t="str">
            <v>E07000165</v>
          </cell>
          <cell r="D108" t="str">
            <v>Harrogate</v>
          </cell>
          <cell r="L108" t="str">
            <v>Percentage of pupils achieving the expected level of development in Health and self-care</v>
          </cell>
          <cell r="M108" t="str">
            <v>AllAreaList_EYFSP_ELG_ALL!</v>
          </cell>
          <cell r="N108" t="str">
            <v>$A:$CZ</v>
          </cell>
          <cell r="O108" t="str">
            <v>$A:$A</v>
          </cell>
          <cell r="P108" t="str">
            <v>$6:$6</v>
          </cell>
        </row>
        <row r="109">
          <cell r="A109" t="str">
            <v>E07000229</v>
          </cell>
          <cell r="D109" t="str">
            <v>Worthing</v>
          </cell>
          <cell r="L109" t="str">
            <v>Percentage of pupils exceeding the expected level of development in Health and self-care</v>
          </cell>
          <cell r="M109" t="str">
            <v>AllAreaList_EYFSP_ELG_ALL!</v>
          </cell>
          <cell r="N109" t="str">
            <v>$A:$CZ</v>
          </cell>
          <cell r="O109" t="str">
            <v>$A:$A</v>
          </cell>
          <cell r="P109" t="str">
            <v>$6:$6</v>
          </cell>
        </row>
        <row r="110">
          <cell r="A110" t="str">
            <v>E09000029</v>
          </cell>
          <cell r="D110" t="str">
            <v>Sutton</v>
          </cell>
          <cell r="L110" t="str">
            <v>Percentage of pupils achieving the expected level of development in Self-confidence and self-awareness</v>
          </cell>
          <cell r="M110" t="str">
            <v>AllAreaList_EYFSP_ELG_ALL!</v>
          </cell>
          <cell r="N110" t="str">
            <v>$A:$CZ</v>
          </cell>
          <cell r="O110" t="str">
            <v>$A:$A</v>
          </cell>
          <cell r="P110" t="str">
            <v>$6:$6</v>
          </cell>
        </row>
        <row r="111">
          <cell r="A111" t="str">
            <v>E07000119</v>
          </cell>
          <cell r="D111" t="str">
            <v>Fylde</v>
          </cell>
          <cell r="L111" t="str">
            <v>Percentage of pupils exceeding the expected level of development in Self-confidence and self-awareness</v>
          </cell>
          <cell r="M111" t="str">
            <v>AllAreaList_EYFSP_ELG_ALL!</v>
          </cell>
          <cell r="N111" t="str">
            <v>$A:$CZ</v>
          </cell>
          <cell r="O111" t="str">
            <v>$A:$A</v>
          </cell>
          <cell r="P111" t="str">
            <v>$6:$6</v>
          </cell>
        </row>
        <row r="112">
          <cell r="A112" t="str">
            <v>E06000047</v>
          </cell>
          <cell r="D112" t="str">
            <v>County Durham</v>
          </cell>
          <cell r="L112" t="str">
            <v>Percentage of pupils achieving the expected level of development in Managing feelings and behaviour</v>
          </cell>
          <cell r="M112" t="str">
            <v>AllAreaList_EYFSP_ELG_ALL!</v>
          </cell>
          <cell r="N112" t="str">
            <v>$A:$CZ</v>
          </cell>
          <cell r="O112" t="str">
            <v>$A:$A</v>
          </cell>
          <cell r="P112" t="str">
            <v>$6:$6</v>
          </cell>
        </row>
        <row r="113">
          <cell r="A113" t="str">
            <v>E07000053</v>
          </cell>
          <cell r="D113" t="str">
            <v>Weymouth and Portland</v>
          </cell>
          <cell r="L113" t="str">
            <v>Percentage of pupils exceeding the expected level of development in Managing feelings and behaviour</v>
          </cell>
          <cell r="M113" t="str">
            <v>AllAreaList_EYFSP_ELG_ALL!</v>
          </cell>
          <cell r="N113" t="str">
            <v>$A:$CZ</v>
          </cell>
          <cell r="O113" t="str">
            <v>$A:$A</v>
          </cell>
          <cell r="P113" t="str">
            <v>$6:$6</v>
          </cell>
        </row>
        <row r="114">
          <cell r="A114" t="str">
            <v>E07000166</v>
          </cell>
          <cell r="D114" t="str">
            <v>Richmondshire</v>
          </cell>
          <cell r="L114" t="str">
            <v>Percentage of pupils achieving the expected level of development in Making relationships</v>
          </cell>
          <cell r="M114" t="str">
            <v>AllAreaList_EYFSP_ELG_ALL!</v>
          </cell>
          <cell r="N114" t="str">
            <v>$A:$CZ</v>
          </cell>
          <cell r="O114" t="str">
            <v>$A:$A</v>
          </cell>
          <cell r="P114" t="str">
            <v>$6:$6</v>
          </cell>
        </row>
        <row r="115">
          <cell r="A115" t="str">
            <v>E07000234</v>
          </cell>
          <cell r="D115" t="str">
            <v>Bromsgrove</v>
          </cell>
          <cell r="L115" t="str">
            <v>Percentage of pupils exceeding the expected level of development in Making relationships</v>
          </cell>
          <cell r="M115" t="str">
            <v>AllAreaList_EYFSP_ELG_ALL!</v>
          </cell>
          <cell r="N115" t="str">
            <v>$A:$CZ</v>
          </cell>
          <cell r="O115" t="str">
            <v>$A:$A</v>
          </cell>
          <cell r="P115" t="str">
            <v>$6:$6</v>
          </cell>
        </row>
        <row r="116">
          <cell r="A116" t="str">
            <v>E07000120</v>
          </cell>
          <cell r="D116" t="str">
            <v>Hyndburn</v>
          </cell>
          <cell r="L116" t="str">
            <v>Percentage of pupils achieving the expected level of development in Reading</v>
          </cell>
          <cell r="M116" t="str">
            <v>AllAreaList_EYFSP_ELG_ALL!</v>
          </cell>
          <cell r="N116" t="str">
            <v>$A:$CZ</v>
          </cell>
          <cell r="O116" t="str">
            <v>$A:$A</v>
          </cell>
          <cell r="P116" t="str">
            <v>$6:$6</v>
          </cell>
        </row>
        <row r="117">
          <cell r="A117" t="str">
            <v>E07000167</v>
          </cell>
          <cell r="D117" t="str">
            <v>Ryedale</v>
          </cell>
          <cell r="L117" t="str">
            <v>Percentage of pupils exceeding the expected level of development in Reading</v>
          </cell>
          <cell r="M117" t="str">
            <v>AllAreaList_EYFSP_ELG_ALL!</v>
          </cell>
          <cell r="N117" t="str">
            <v>$A:$CZ</v>
          </cell>
          <cell r="O117" t="str">
            <v>$A:$A</v>
          </cell>
          <cell r="P117" t="str">
            <v>$6:$6</v>
          </cell>
        </row>
        <row r="118">
          <cell r="A118" t="str">
            <v>E07000061</v>
          </cell>
          <cell r="D118" t="str">
            <v>Eastbourne</v>
          </cell>
          <cell r="L118" t="str">
            <v>Percentage of pupils achieving the expected level of development in Writing</v>
          </cell>
          <cell r="M118" t="str">
            <v>AllAreaList_EYFSP_ELG_ALL!</v>
          </cell>
          <cell r="N118" t="str">
            <v>$A:$CZ</v>
          </cell>
          <cell r="O118" t="str">
            <v>$A:$A</v>
          </cell>
          <cell r="P118" t="str">
            <v>$6:$6</v>
          </cell>
        </row>
        <row r="119">
          <cell r="A119" t="str">
            <v>E06000057</v>
          </cell>
          <cell r="D119" t="str">
            <v>Northumberland</v>
          </cell>
          <cell r="L119" t="str">
            <v>Percentage of pupils exceeding the expected level of development in Writing</v>
          </cell>
          <cell r="M119" t="str">
            <v>AllAreaList_EYFSP_ELG_ALL!</v>
          </cell>
          <cell r="N119" t="str">
            <v>$A:$CZ</v>
          </cell>
          <cell r="O119" t="str">
            <v>$A:$A</v>
          </cell>
          <cell r="P119" t="str">
            <v>$6:$6</v>
          </cell>
        </row>
        <row r="120">
          <cell r="A120" t="str">
            <v>E09000030</v>
          </cell>
          <cell r="D120" t="str">
            <v>Tower Hamlets</v>
          </cell>
          <cell r="L120" t="str">
            <v>Percentage of pupils achieving the expected level of development in Numbers</v>
          </cell>
          <cell r="M120" t="str">
            <v>AllAreaList_EYFSP_ELG_ALL!</v>
          </cell>
          <cell r="N120" t="str">
            <v>$A:$CZ</v>
          </cell>
          <cell r="O120" t="str">
            <v>$A:$A</v>
          </cell>
          <cell r="P120" t="str">
            <v>$6:$6</v>
          </cell>
        </row>
        <row r="121">
          <cell r="A121" t="str">
            <v>E07000235</v>
          </cell>
          <cell r="D121" t="str">
            <v>Malvern Hills</v>
          </cell>
          <cell r="L121" t="str">
            <v>Percentage of pupils exceeding the expected level of development in Numbers</v>
          </cell>
          <cell r="M121" t="str">
            <v>AllAreaList_EYFSP_ELG_ALL!</v>
          </cell>
          <cell r="N121" t="str">
            <v>$A:$CZ</v>
          </cell>
          <cell r="O121" t="str">
            <v>$A:$A</v>
          </cell>
          <cell r="P121" t="str">
            <v>$6:$6</v>
          </cell>
        </row>
        <row r="122">
          <cell r="A122" t="str">
            <v>E07000121</v>
          </cell>
          <cell r="D122" t="str">
            <v>Lancaster</v>
          </cell>
          <cell r="L122" t="str">
            <v>Percentage of pupils achieving the expected level of development in Shape, space and measures</v>
          </cell>
          <cell r="M122" t="str">
            <v>AllAreaList_EYFSP_ELG_ALL!</v>
          </cell>
          <cell r="N122" t="str">
            <v>$A:$CZ</v>
          </cell>
          <cell r="O122" t="str">
            <v>$A:$A</v>
          </cell>
          <cell r="P122" t="str">
            <v>$6:$6</v>
          </cell>
        </row>
        <row r="123">
          <cell r="A123" t="str">
            <v>E07000062</v>
          </cell>
          <cell r="D123" t="str">
            <v>Hastings</v>
          </cell>
          <cell r="L123" t="str">
            <v>Percentage of pupils exceeding the expected level of development in Shape, space and measures</v>
          </cell>
          <cell r="M123" t="str">
            <v>AllAreaList_EYFSP_ELG_ALL!</v>
          </cell>
          <cell r="N123" t="str">
            <v>$A:$CZ</v>
          </cell>
          <cell r="O123" t="str">
            <v>$A:$A</v>
          </cell>
          <cell r="P123" t="str">
            <v>$6:$6</v>
          </cell>
        </row>
        <row r="124">
          <cell r="A124" t="str">
            <v>E09000031</v>
          </cell>
          <cell r="D124" t="str">
            <v>Waltham Forest</v>
          </cell>
          <cell r="L124" t="str">
            <v>Percentage of pupils achieving the expected level of development in People and communities</v>
          </cell>
          <cell r="M124" t="str">
            <v>AllAreaList_EYFSP_ELG_ALL!</v>
          </cell>
          <cell r="N124" t="str">
            <v>$A:$CZ</v>
          </cell>
          <cell r="O124" t="str">
            <v>$A:$A</v>
          </cell>
          <cell r="P124" t="str">
            <v>$6:$6</v>
          </cell>
        </row>
        <row r="125">
          <cell r="A125" t="str">
            <v>E07000168</v>
          </cell>
          <cell r="D125" t="str">
            <v>Scarborough</v>
          </cell>
          <cell r="L125" t="str">
            <v>Percentage of pupils exceeding the expected level of development in People and communities</v>
          </cell>
          <cell r="M125" t="str">
            <v>AllAreaList_EYFSP_ELG_ALL!</v>
          </cell>
          <cell r="N125" t="str">
            <v>$A:$CZ</v>
          </cell>
          <cell r="O125" t="str">
            <v>$A:$A</v>
          </cell>
          <cell r="P125" t="str">
            <v>$6:$6</v>
          </cell>
        </row>
        <row r="126">
          <cell r="A126" t="str">
            <v>E06000049</v>
          </cell>
          <cell r="D126" t="str">
            <v>Cheshire East</v>
          </cell>
          <cell r="L126" t="str">
            <v>Percentage of pupils achieving the expected level of development in The world</v>
          </cell>
          <cell r="M126" t="str">
            <v>AllAreaList_EYFSP_ELG_ALL!</v>
          </cell>
          <cell r="N126" t="str">
            <v>$A:$CZ</v>
          </cell>
          <cell r="O126" t="str">
            <v>$A:$A</v>
          </cell>
          <cell r="P126" t="str">
            <v>$6:$6</v>
          </cell>
        </row>
        <row r="127">
          <cell r="A127" t="str">
            <v>E07000236</v>
          </cell>
          <cell r="D127" t="str">
            <v>Redditch</v>
          </cell>
          <cell r="L127" t="str">
            <v>Percentage of pupils exceeding the expected level of development in The world</v>
          </cell>
          <cell r="M127" t="str">
            <v>AllAreaList_EYFSP_ELG_ALL!</v>
          </cell>
          <cell r="N127" t="str">
            <v>$A:$CZ</v>
          </cell>
          <cell r="O127" t="str">
            <v>$A:$A</v>
          </cell>
          <cell r="P127" t="str">
            <v>$6:$6</v>
          </cell>
        </row>
        <row r="128">
          <cell r="A128" t="str">
            <v>E07000122</v>
          </cell>
          <cell r="D128" t="str">
            <v>Pendle</v>
          </cell>
          <cell r="L128" t="str">
            <v>Percentage of pupils achieving the expected level of development in Technology</v>
          </cell>
          <cell r="M128" t="str">
            <v>AllAreaList_EYFSP_ELG_ALL!</v>
          </cell>
          <cell r="N128" t="str">
            <v>$A:$CZ</v>
          </cell>
          <cell r="O128" t="str">
            <v>$A:$A</v>
          </cell>
          <cell r="P128" t="str">
            <v>$6:$6</v>
          </cell>
        </row>
        <row r="129">
          <cell r="A129" t="str">
            <v>E07000063</v>
          </cell>
          <cell r="D129" t="str">
            <v>Lewes</v>
          </cell>
          <cell r="L129" t="str">
            <v>Percentage of pupils exceeding the expected level of development in Technology</v>
          </cell>
          <cell r="M129" t="str">
            <v>AllAreaList_EYFSP_ELG_ALL!</v>
          </cell>
          <cell r="N129" t="str">
            <v>$A:$CZ</v>
          </cell>
          <cell r="O129" t="str">
            <v>$A:$A</v>
          </cell>
          <cell r="P129" t="str">
            <v>$6:$6</v>
          </cell>
        </row>
        <row r="130">
          <cell r="A130" t="str">
            <v>E09000032</v>
          </cell>
          <cell r="D130" t="str">
            <v>Wandsworth</v>
          </cell>
          <cell r="L130" t="str">
            <v>Percentage of pupils achieving the expected level of development in Exploring and using media and materials</v>
          </cell>
          <cell r="M130" t="str">
            <v>AllAreaList_EYFSP_ELG_ALL!</v>
          </cell>
          <cell r="N130" t="str">
            <v>$A:$CZ</v>
          </cell>
          <cell r="O130" t="str">
            <v>$A:$A</v>
          </cell>
          <cell r="P130" t="str">
            <v>$6:$6</v>
          </cell>
        </row>
        <row r="131">
          <cell r="A131" t="str">
            <v>E07000169</v>
          </cell>
          <cell r="D131" t="str">
            <v>Selby</v>
          </cell>
          <cell r="L131" t="str">
            <v>Percentage of pupils exceeding the expected level of development in Exploring and using media and materials</v>
          </cell>
          <cell r="M131" t="str">
            <v>AllAreaList_EYFSP_ELG_ALL!</v>
          </cell>
          <cell r="N131" t="str">
            <v>$A:$CZ</v>
          </cell>
          <cell r="O131" t="str">
            <v>$A:$A</v>
          </cell>
          <cell r="P131" t="str">
            <v>$6:$6</v>
          </cell>
        </row>
        <row r="132">
          <cell r="A132" t="str">
            <v>E06000006</v>
          </cell>
          <cell r="D132" t="str">
            <v>Halton</v>
          </cell>
          <cell r="L132" t="str">
            <v>Percentage of pupils achieving the expected level of development in Being imaginative</v>
          </cell>
          <cell r="M132" t="str">
            <v>AllAreaList_EYFSP_ELG_ALL!</v>
          </cell>
          <cell r="N132" t="str">
            <v>$A:$CZ</v>
          </cell>
          <cell r="O132" t="str">
            <v>$A:$A</v>
          </cell>
          <cell r="P132" t="str">
            <v>$6:$6</v>
          </cell>
        </row>
        <row r="133">
          <cell r="A133" t="str">
            <v>E07000237</v>
          </cell>
          <cell r="D133" t="str">
            <v>Worcester</v>
          </cell>
          <cell r="L133" t="str">
            <v>Percentage of pupils exceeding the expected level of development in Being imaginative</v>
          </cell>
          <cell r="M133" t="str">
            <v>AllAreaList_EYFSP_ELG_ALL!</v>
          </cell>
          <cell r="N133" t="str">
            <v>$A:$CZ</v>
          </cell>
          <cell r="O133" t="str">
            <v>$A:$A</v>
          </cell>
          <cell r="P133" t="str">
            <v>$6:$6</v>
          </cell>
        </row>
        <row r="134">
          <cell r="A134" t="str">
            <v>E07000064</v>
          </cell>
          <cell r="D134" t="str">
            <v>Rother</v>
          </cell>
          <cell r="L134" t="str">
            <v>Take up of the Early Years Provision for 3/4 year olds: EYPP eligible pupils</v>
          </cell>
          <cell r="M134" t="str">
            <v>AllAreaList_3_4_takeup!</v>
          </cell>
          <cell r="N134" t="str">
            <v>$A:$CZ</v>
          </cell>
          <cell r="O134" t="str">
            <v>$A:$A</v>
          </cell>
          <cell r="P134" t="str">
            <v>$6:$6</v>
          </cell>
        </row>
        <row r="135">
          <cell r="A135" t="str">
            <v>E09000033</v>
          </cell>
          <cell r="D135" t="str">
            <v>Westminster</v>
          </cell>
          <cell r="L135" t="str">
            <v>Take up of the Early Years Provision for 3/4 year olds: EYPP eligible pupils (eligible through economic and other reasons)</v>
          </cell>
          <cell r="M135" t="str">
            <v>AllAreaList_3_4_takeup!</v>
          </cell>
          <cell r="N135" t="str">
            <v>$A:$CZ</v>
          </cell>
          <cell r="O135" t="str">
            <v>$A:$A</v>
          </cell>
          <cell r="P135" t="str">
            <v>$6:$6</v>
          </cell>
        </row>
        <row r="136">
          <cell r="A136" t="str">
            <v>E07000123</v>
          </cell>
          <cell r="D136" t="str">
            <v>Preston</v>
          </cell>
          <cell r="L136" t="str">
            <v>Take up of the Early Years Provision for 3/4 year olds: EYPP eligible pupils (eligible for economic reasons)</v>
          </cell>
          <cell r="M136" t="str">
            <v>AllAreaList_3_4_takeup!</v>
          </cell>
          <cell r="N136" t="str">
            <v>$A:$CZ</v>
          </cell>
          <cell r="O136" t="str">
            <v>$A:$A</v>
          </cell>
          <cell r="P136" t="str">
            <v>$6:$6</v>
          </cell>
        </row>
        <row r="137">
          <cell r="A137" t="str">
            <v>E07000170</v>
          </cell>
          <cell r="D137" t="str">
            <v>Ashfield</v>
          </cell>
          <cell r="L137" t="str">
            <v>Take up of the Early Years Provision for 3/4 year olds: EYPP eligible pupils (eligible for other reasons e.g. being in care)</v>
          </cell>
          <cell r="M137" t="str">
            <v>AllAreaList_3_4_takeup!</v>
          </cell>
          <cell r="N137" t="str">
            <v>$A:$CZ</v>
          </cell>
          <cell r="O137" t="str">
            <v>$A:$A</v>
          </cell>
          <cell r="P137" t="str">
            <v>$6:$6</v>
          </cell>
        </row>
        <row r="138">
          <cell r="A138" t="str">
            <v>E06000007</v>
          </cell>
          <cell r="D138" t="str">
            <v>Warrington</v>
          </cell>
          <cell r="L138" t="str">
            <v>Take up of the Early Years Provision for 3/4 year olds: EYPP eligible pupils (eligible for unknown reasons)</v>
          </cell>
          <cell r="M138" t="str">
            <v>AllAreaList_3_4_takeup!</v>
          </cell>
          <cell r="N138" t="str">
            <v>$A:$CZ</v>
          </cell>
          <cell r="O138" t="str">
            <v>$A:$A</v>
          </cell>
          <cell r="P138" t="str">
            <v>$6:$6</v>
          </cell>
        </row>
        <row r="139">
          <cell r="A139" t="str">
            <v>E07000238</v>
          </cell>
          <cell r="D139" t="str">
            <v>Wychavon</v>
          </cell>
          <cell r="L139" t="str">
            <v>Take up of the Early Years Provision for 3/4 year olds: Pupils not eligible for EYPP</v>
          </cell>
          <cell r="M139" t="str">
            <v>AllAreaList_3_4_takeup!</v>
          </cell>
          <cell r="N139" t="str">
            <v>$A:$CZ</v>
          </cell>
          <cell r="O139" t="str">
            <v>$A:$A</v>
          </cell>
          <cell r="P139" t="str">
            <v>$6:$6</v>
          </cell>
        </row>
        <row r="140">
          <cell r="A140" t="str">
            <v>E07000065</v>
          </cell>
          <cell r="D140" t="str">
            <v>Wealden</v>
          </cell>
          <cell r="L140" t="str">
            <v xml:space="preserve">Take up rate of the Early Years Provision for all 3/4 year olds </v>
          </cell>
          <cell r="M140" t="str">
            <v>AllAreaList_3_4_takeup!</v>
          </cell>
          <cell r="N140" t="str">
            <v>$A:$CZ</v>
          </cell>
          <cell r="O140" t="str">
            <v>$A:$A</v>
          </cell>
          <cell r="P140" t="str">
            <v>$6:$6</v>
          </cell>
        </row>
        <row r="141">
          <cell r="A141" t="str">
            <v>E07000124</v>
          </cell>
          <cell r="D141" t="str">
            <v>Ribble Valley</v>
          </cell>
          <cell r="L141" t="str">
            <v>Take up of the Early Years Provision for 3/4 year olds: EYPP eligible pupils (eligible for at least economic reasons)</v>
          </cell>
          <cell r="M141" t="str">
            <v>AllAreaList_3_4_takeup!</v>
          </cell>
          <cell r="N141" t="str">
            <v>$A:$CZ</v>
          </cell>
          <cell r="O141" t="str">
            <v>$A:$A</v>
          </cell>
          <cell r="P141" t="str">
            <v>$6:$6</v>
          </cell>
        </row>
        <row r="142">
          <cell r="A142" t="str">
            <v>E06000050</v>
          </cell>
          <cell r="D142" t="str">
            <v>Cheshire West and Chester</v>
          </cell>
          <cell r="L142" t="str">
            <v>Take up rates of funded early education places for 2 year olds</v>
          </cell>
          <cell r="M142" t="str">
            <v>AllAreaList_2yotakeup!</v>
          </cell>
          <cell r="N142" t="str">
            <v>$A:$CZ</v>
          </cell>
          <cell r="O142" t="str">
            <v>$A:$A</v>
          </cell>
          <cell r="P142" t="str">
            <v>$6:$6</v>
          </cell>
        </row>
        <row r="143">
          <cell r="A143" t="str">
            <v>E08000001</v>
          </cell>
          <cell r="D143" t="str">
            <v>Bolton</v>
          </cell>
          <cell r="L143" t="str">
            <v>Take up rates of funded early education places for 2 year olds (funded due to economic criteria)</v>
          </cell>
          <cell r="M143" t="str">
            <v>AllAreaList_2yotakeup!</v>
          </cell>
          <cell r="N143" t="str">
            <v>$A:$CZ</v>
          </cell>
          <cell r="O143" t="str">
            <v>$A:$A</v>
          </cell>
          <cell r="P143" t="str">
            <v>$6:$6</v>
          </cell>
        </row>
        <row r="144">
          <cell r="A144" t="str">
            <v>E07000171</v>
          </cell>
          <cell r="D144" t="str">
            <v>Bassetlaw</v>
          </cell>
          <cell r="L144" t="str">
            <v>Take up rates of funded early education places for 2 year olds (funded due to high level SEM or disability)</v>
          </cell>
          <cell r="M144" t="str">
            <v>AllAreaList_2yotakeup!</v>
          </cell>
          <cell r="N144" t="str">
            <v>$A:$CZ</v>
          </cell>
          <cell r="O144" t="str">
            <v>$A:$A</v>
          </cell>
          <cell r="P144" t="str">
            <v>$6:$6</v>
          </cell>
        </row>
        <row r="145">
          <cell r="A145" t="str">
            <v>E07000125</v>
          </cell>
          <cell r="D145" t="str">
            <v>Rossendale</v>
          </cell>
          <cell r="L145" t="str">
            <v>Take up rates of funded early education places for 2 year olds (due to being looked after or adopted from care)</v>
          </cell>
          <cell r="M145" t="str">
            <v>AllAreaList_2yotakeup!</v>
          </cell>
          <cell r="N145" t="str">
            <v>$A:$CZ</v>
          </cell>
          <cell r="O145" t="str">
            <v>$A:$A</v>
          </cell>
          <cell r="P145" t="str">
            <v>$6:$6</v>
          </cell>
        </row>
        <row r="146">
          <cell r="A146" t="str">
            <v>E07000239</v>
          </cell>
          <cell r="D146" t="str">
            <v>Wyre Forest</v>
          </cell>
        </row>
        <row r="147">
          <cell r="A147" t="str">
            <v>E06000008</v>
          </cell>
          <cell r="D147" t="str">
            <v>Blackburn with Darwen</v>
          </cell>
        </row>
        <row r="148">
          <cell r="A148" t="str">
            <v>E07000066</v>
          </cell>
          <cell r="D148" t="str">
            <v>Basildon</v>
          </cell>
        </row>
        <row r="149">
          <cell r="A149" t="str">
            <v>E08000002</v>
          </cell>
          <cell r="D149" t="str">
            <v>Bury</v>
          </cell>
        </row>
        <row r="150">
          <cell r="A150" t="str">
            <v>E07000172</v>
          </cell>
          <cell r="D150" t="str">
            <v>Broxtowe</v>
          </cell>
        </row>
        <row r="151">
          <cell r="A151" t="str">
            <v>E06000009</v>
          </cell>
          <cell r="D151" t="str">
            <v>Blackpool</v>
          </cell>
        </row>
        <row r="152">
          <cell r="A152" t="str">
            <v>E07000067</v>
          </cell>
          <cell r="D152" t="str">
            <v>Braintree</v>
          </cell>
        </row>
        <row r="153">
          <cell r="A153" t="str">
            <v>E08000003</v>
          </cell>
          <cell r="D153" t="str">
            <v>Manchester</v>
          </cell>
        </row>
        <row r="154">
          <cell r="A154" t="str">
            <v>E07000126</v>
          </cell>
          <cell r="D154" t="str">
            <v>South Ribble</v>
          </cell>
        </row>
        <row r="155">
          <cell r="A155" t="str">
            <v>E07000173</v>
          </cell>
          <cell r="D155" t="str">
            <v>Gedling</v>
          </cell>
        </row>
        <row r="156">
          <cell r="A156" t="str">
            <v>E07000068</v>
          </cell>
          <cell r="D156" t="str">
            <v>Brentwood</v>
          </cell>
        </row>
        <row r="157">
          <cell r="A157" t="str">
            <v>E06000010</v>
          </cell>
          <cell r="D157" t="str">
            <v>Kingston upon Hull, City of</v>
          </cell>
        </row>
        <row r="158">
          <cell r="A158" t="str">
            <v>E07000174</v>
          </cell>
          <cell r="D158" t="str">
            <v>Mansfield</v>
          </cell>
        </row>
        <row r="159">
          <cell r="A159" t="str">
            <v>E07000127</v>
          </cell>
          <cell r="D159" t="str">
            <v>West Lancashire</v>
          </cell>
        </row>
        <row r="160">
          <cell r="A160" t="str">
            <v>E08000004</v>
          </cell>
          <cell r="D160" t="str">
            <v>Oldham</v>
          </cell>
        </row>
        <row r="161">
          <cell r="A161" t="str">
            <v>E07000069</v>
          </cell>
          <cell r="D161" t="str">
            <v>Castle Point</v>
          </cell>
        </row>
        <row r="162">
          <cell r="A162" t="str">
            <v>E06000011</v>
          </cell>
          <cell r="D162" t="str">
            <v>East Riding of Yorkshire</v>
          </cell>
        </row>
        <row r="163">
          <cell r="A163" t="str">
            <v>E07000128</v>
          </cell>
          <cell r="D163" t="str">
            <v>Wyre</v>
          </cell>
        </row>
        <row r="164">
          <cell r="A164" t="str">
            <v>E07000175</v>
          </cell>
          <cell r="D164" t="str">
            <v>Newark and Sherwood</v>
          </cell>
        </row>
        <row r="165">
          <cell r="A165" t="str">
            <v>E08000005</v>
          </cell>
          <cell r="D165" t="str">
            <v>Rochdale</v>
          </cell>
        </row>
        <row r="166">
          <cell r="A166" t="str">
            <v>E06000012</v>
          </cell>
          <cell r="D166" t="str">
            <v>North East Lincolnshire</v>
          </cell>
        </row>
        <row r="167">
          <cell r="A167" t="str">
            <v>E07000129</v>
          </cell>
          <cell r="D167" t="str">
            <v>Blaby</v>
          </cell>
        </row>
        <row r="168">
          <cell r="A168" t="str">
            <v>E07000070</v>
          </cell>
          <cell r="D168" t="str">
            <v>Chelmsford</v>
          </cell>
        </row>
        <row r="169">
          <cell r="A169" t="str">
            <v>E07000176</v>
          </cell>
          <cell r="D169" t="str">
            <v>Rushcliffe</v>
          </cell>
        </row>
        <row r="170">
          <cell r="A170" t="str">
            <v>E08000006</v>
          </cell>
          <cell r="D170" t="str">
            <v>Salford</v>
          </cell>
        </row>
        <row r="171">
          <cell r="A171" t="str">
            <v>E06000013</v>
          </cell>
          <cell r="D171" t="str">
            <v>North Lincolnshire</v>
          </cell>
        </row>
        <row r="172">
          <cell r="A172" t="str">
            <v>E07000130</v>
          </cell>
          <cell r="D172" t="str">
            <v>Charnwood</v>
          </cell>
        </row>
        <row r="173">
          <cell r="A173" t="str">
            <v>E07000071</v>
          </cell>
          <cell r="D173" t="str">
            <v>Colchester</v>
          </cell>
        </row>
        <row r="174">
          <cell r="A174" t="str">
            <v>E07000177</v>
          </cell>
          <cell r="D174" t="str">
            <v>Cherwell</v>
          </cell>
        </row>
        <row r="175">
          <cell r="A175" t="str">
            <v>E08000007</v>
          </cell>
          <cell r="D175" t="str">
            <v>Stockport</v>
          </cell>
        </row>
        <row r="176">
          <cell r="A176" t="str">
            <v>E07000178</v>
          </cell>
          <cell r="D176" t="str">
            <v>Oxford</v>
          </cell>
        </row>
        <row r="177">
          <cell r="A177" t="str">
            <v>E07000131</v>
          </cell>
          <cell r="D177" t="str">
            <v>Harborough</v>
          </cell>
        </row>
        <row r="178">
          <cell r="A178" t="str">
            <v>E07000072</v>
          </cell>
          <cell r="D178" t="str">
            <v>Epping Forest</v>
          </cell>
        </row>
        <row r="179">
          <cell r="A179" t="str">
            <v>E08000008</v>
          </cell>
          <cell r="D179" t="str">
            <v>Tameside</v>
          </cell>
        </row>
        <row r="180">
          <cell r="A180" t="str">
            <v>E06000014</v>
          </cell>
          <cell r="D180" t="str">
            <v>York</v>
          </cell>
        </row>
        <row r="181">
          <cell r="A181" t="str">
            <v>E07000073</v>
          </cell>
          <cell r="D181" t="str">
            <v>Harlow</v>
          </cell>
        </row>
        <row r="182">
          <cell r="A182" t="str">
            <v>E08000009</v>
          </cell>
          <cell r="D182" t="str">
            <v>Trafford</v>
          </cell>
        </row>
        <row r="183">
          <cell r="A183" t="str">
            <v>E07000132</v>
          </cell>
          <cell r="D183" t="str">
            <v>Hinckley and Bosworth</v>
          </cell>
        </row>
        <row r="184">
          <cell r="A184" t="str">
            <v>E06000015</v>
          </cell>
          <cell r="D184" t="str">
            <v>Derby</v>
          </cell>
        </row>
        <row r="185">
          <cell r="A185" t="str">
            <v>E07000179</v>
          </cell>
          <cell r="D185" t="str">
            <v>South Oxfordshire</v>
          </cell>
        </row>
        <row r="186">
          <cell r="A186" t="str">
            <v>E07000074</v>
          </cell>
          <cell r="D186" t="str">
            <v>Maldon</v>
          </cell>
        </row>
        <row r="187">
          <cell r="A187" t="str">
            <v>E07000133</v>
          </cell>
          <cell r="D187" t="str">
            <v>Melton</v>
          </cell>
        </row>
        <row r="188">
          <cell r="A188" t="str">
            <v>E06000016</v>
          </cell>
          <cell r="D188" t="str">
            <v>Leicester</v>
          </cell>
        </row>
        <row r="189">
          <cell r="A189" t="str">
            <v>E07000180</v>
          </cell>
          <cell r="D189" t="str">
            <v>Vale of White Horse</v>
          </cell>
        </row>
        <row r="190">
          <cell r="A190" t="str">
            <v>E08000010</v>
          </cell>
          <cell r="D190" t="str">
            <v>Wigan</v>
          </cell>
        </row>
        <row r="191">
          <cell r="A191" t="str">
            <v>E06000017</v>
          </cell>
          <cell r="D191" t="str">
            <v>Rutland</v>
          </cell>
        </row>
        <row r="192">
          <cell r="A192" t="str">
            <v>E07000075</v>
          </cell>
          <cell r="D192" t="str">
            <v>Rochford</v>
          </cell>
        </row>
        <row r="193">
          <cell r="A193" t="str">
            <v>E07000181</v>
          </cell>
          <cell r="D193" t="str">
            <v>West Oxfordshire</v>
          </cell>
        </row>
        <row r="194">
          <cell r="A194" t="str">
            <v>E07000134</v>
          </cell>
          <cell r="D194" t="str">
            <v>North West Leicestershire</v>
          </cell>
        </row>
        <row r="195">
          <cell r="A195" t="str">
            <v>E08000011</v>
          </cell>
          <cell r="D195" t="str">
            <v>Knowsley</v>
          </cell>
        </row>
        <row r="196">
          <cell r="A196" t="str">
            <v>E06000018</v>
          </cell>
          <cell r="D196" t="str">
            <v>Nottingham</v>
          </cell>
        </row>
        <row r="197">
          <cell r="A197" t="str">
            <v>E07000076</v>
          </cell>
          <cell r="D197" t="str">
            <v>Tendring</v>
          </cell>
        </row>
        <row r="198">
          <cell r="A198" t="str">
            <v>E08000012</v>
          </cell>
          <cell r="D198" t="str">
            <v>Liverpool</v>
          </cell>
        </row>
        <row r="199">
          <cell r="A199" t="str">
            <v>E07000135</v>
          </cell>
          <cell r="D199" t="str">
            <v>Oadby and Wigston</v>
          </cell>
        </row>
        <row r="200">
          <cell r="A200" t="str">
            <v>E07000187</v>
          </cell>
          <cell r="D200" t="str">
            <v>Mendip</v>
          </cell>
        </row>
        <row r="201">
          <cell r="A201" t="str">
            <v>E06000019</v>
          </cell>
          <cell r="D201" t="str">
            <v>Herefordshire, County of</v>
          </cell>
        </row>
        <row r="202">
          <cell r="A202" t="str">
            <v>E07000077</v>
          </cell>
          <cell r="D202" t="str">
            <v>Uttlesford</v>
          </cell>
        </row>
        <row r="203">
          <cell r="A203" t="str">
            <v>E07000188</v>
          </cell>
          <cell r="D203" t="str">
            <v>Sedgemoor</v>
          </cell>
        </row>
        <row r="204">
          <cell r="A204" t="str">
            <v>E07000136</v>
          </cell>
          <cell r="D204" t="str">
            <v>Boston</v>
          </cell>
        </row>
        <row r="205">
          <cell r="A205" t="str">
            <v>E08000013</v>
          </cell>
          <cell r="D205" t="str">
            <v>St. Helens</v>
          </cell>
        </row>
        <row r="206">
          <cell r="A206" t="str">
            <v>E06000020</v>
          </cell>
          <cell r="D206" t="str">
            <v>Telford and Wrekin</v>
          </cell>
        </row>
        <row r="207">
          <cell r="A207" t="str">
            <v>E07000078</v>
          </cell>
          <cell r="D207" t="str">
            <v>Cheltenham</v>
          </cell>
        </row>
        <row r="208">
          <cell r="A208" t="str">
            <v>E07000137</v>
          </cell>
          <cell r="D208" t="str">
            <v>East Lindsey</v>
          </cell>
        </row>
        <row r="209">
          <cell r="A209" t="str">
            <v>E08000014</v>
          </cell>
          <cell r="D209" t="str">
            <v>Sefton</v>
          </cell>
        </row>
        <row r="210">
          <cell r="A210" t="str">
            <v>E07000189</v>
          </cell>
          <cell r="D210" t="str">
            <v>South Somerset</v>
          </cell>
        </row>
        <row r="211">
          <cell r="A211" t="str">
            <v>E06000051</v>
          </cell>
          <cell r="D211" t="str">
            <v>Shropshire</v>
          </cell>
        </row>
        <row r="212">
          <cell r="A212" t="str">
            <v>E07000138</v>
          </cell>
          <cell r="D212" t="str">
            <v>Lincoln</v>
          </cell>
        </row>
        <row r="213">
          <cell r="A213" t="str">
            <v>E08000015</v>
          </cell>
          <cell r="D213" t="str">
            <v>Wirral</v>
          </cell>
        </row>
        <row r="214">
          <cell r="A214" t="str">
            <v>E07000079</v>
          </cell>
          <cell r="D214" t="str">
            <v>Cotswold</v>
          </cell>
        </row>
        <row r="215">
          <cell r="A215" t="str">
            <v>E07000190</v>
          </cell>
          <cell r="D215" t="str">
            <v>Taunton Deane</v>
          </cell>
        </row>
        <row r="216">
          <cell r="A216" t="str">
            <v>E06000021</v>
          </cell>
          <cell r="D216" t="str">
            <v>Stoke-on-Trent</v>
          </cell>
        </row>
        <row r="217">
          <cell r="A217" t="str">
            <v>E07000080</v>
          </cell>
          <cell r="D217" t="str">
            <v>Forest of Dean</v>
          </cell>
        </row>
        <row r="218">
          <cell r="A218" t="str">
            <v>E08000016</v>
          </cell>
          <cell r="D218" t="str">
            <v>Barnsley</v>
          </cell>
        </row>
        <row r="219">
          <cell r="A219" t="str">
            <v>E07000139</v>
          </cell>
          <cell r="D219" t="str">
            <v>North Kesteven</v>
          </cell>
        </row>
        <row r="220">
          <cell r="A220" t="str">
            <v>E07000191</v>
          </cell>
          <cell r="D220" t="str">
            <v>West Somerset</v>
          </cell>
        </row>
        <row r="221">
          <cell r="A221" t="str">
            <v>E07000004</v>
          </cell>
          <cell r="D221" t="str">
            <v>Aylesbury Vale</v>
          </cell>
        </row>
        <row r="222">
          <cell r="A222" t="str">
            <v>E06000022</v>
          </cell>
          <cell r="D222" t="str">
            <v>Bath and North East Somerset</v>
          </cell>
        </row>
        <row r="223">
          <cell r="A223" t="str">
            <v>E07000081</v>
          </cell>
          <cell r="D223" t="str">
            <v>Gloucester</v>
          </cell>
        </row>
        <row r="224">
          <cell r="A224" t="str">
            <v>E08000017</v>
          </cell>
          <cell r="D224" t="str">
            <v>Doncaster</v>
          </cell>
        </row>
        <row r="225">
          <cell r="A225" t="str">
            <v>E07000140</v>
          </cell>
          <cell r="D225" t="str">
            <v>South Holland</v>
          </cell>
        </row>
        <row r="226">
          <cell r="A226" t="str">
            <v>E07000192</v>
          </cell>
          <cell r="D226" t="str">
            <v>Cannock Chase</v>
          </cell>
        </row>
        <row r="227">
          <cell r="A227" t="str">
            <v>E07000005</v>
          </cell>
          <cell r="D227" t="str">
            <v>Chiltern</v>
          </cell>
        </row>
        <row r="228">
          <cell r="A228" t="str">
            <v>E07000082</v>
          </cell>
          <cell r="D228" t="str">
            <v>Stroud</v>
          </cell>
        </row>
        <row r="229">
          <cell r="A229" t="str">
            <v>E06000023</v>
          </cell>
          <cell r="D229" t="str">
            <v>Bristol, City of</v>
          </cell>
        </row>
        <row r="230">
          <cell r="A230" t="str">
            <v>E08000018</v>
          </cell>
          <cell r="D230" t="str">
            <v>Rotherham</v>
          </cell>
        </row>
        <row r="231">
          <cell r="A231" t="str">
            <v>E07000193</v>
          </cell>
          <cell r="D231" t="str">
            <v>East Staffordshire</v>
          </cell>
        </row>
        <row r="232">
          <cell r="A232" t="str">
            <v>E07000141</v>
          </cell>
          <cell r="D232" t="str">
            <v>South Kesteven</v>
          </cell>
        </row>
        <row r="233">
          <cell r="A233" t="str">
            <v>E07000006</v>
          </cell>
          <cell r="D233" t="str">
            <v>South Bucks</v>
          </cell>
        </row>
        <row r="234">
          <cell r="A234" t="str">
            <v>E07000142</v>
          </cell>
          <cell r="D234" t="str">
            <v>West Lindsey</v>
          </cell>
        </row>
        <row r="235">
          <cell r="A235" t="str">
            <v>E07000007</v>
          </cell>
          <cell r="D235" t="str">
            <v>Wycombe</v>
          </cell>
        </row>
        <row r="236">
          <cell r="A236" t="str">
            <v>E08000019</v>
          </cell>
          <cell r="D236" t="str">
            <v>Sheffield</v>
          </cell>
        </row>
        <row r="237">
          <cell r="A237" t="str">
            <v>E07000083</v>
          </cell>
          <cell r="D237" t="str">
            <v>Tewkesbury</v>
          </cell>
        </row>
        <row r="238">
          <cell r="A238" t="str">
            <v>E07000194</v>
          </cell>
          <cell r="D238" t="str">
            <v>Lichfield</v>
          </cell>
        </row>
        <row r="239">
          <cell r="A239" t="str">
            <v>E06000024</v>
          </cell>
          <cell r="D239" t="str">
            <v>North Somerset</v>
          </cell>
        </row>
        <row r="240">
          <cell r="A240" t="str">
            <v>E07000143</v>
          </cell>
          <cell r="D240" t="str">
            <v>Breckland</v>
          </cell>
        </row>
        <row r="241">
          <cell r="A241" t="str">
            <v>E07000008</v>
          </cell>
          <cell r="D241" t="str">
            <v>Cambridge</v>
          </cell>
        </row>
        <row r="242">
          <cell r="A242" t="str">
            <v>E07000084</v>
          </cell>
          <cell r="D242" t="str">
            <v>Basingstoke and Deane</v>
          </cell>
        </row>
        <row r="243">
          <cell r="A243" t="str">
            <v>E08000037</v>
          </cell>
          <cell r="D243" t="str">
            <v>Gateshead</v>
          </cell>
        </row>
        <row r="244">
          <cell r="A244" t="str">
            <v>E07000195</v>
          </cell>
          <cell r="D244" t="str">
            <v>Newcastle-under-Lyme</v>
          </cell>
        </row>
        <row r="245">
          <cell r="A245" t="str">
            <v>E06000025</v>
          </cell>
          <cell r="D245" t="str">
            <v>South Gloucestershire</v>
          </cell>
        </row>
        <row r="246">
          <cell r="A246" t="str">
            <v>E07000144</v>
          </cell>
          <cell r="D246" t="str">
            <v>Broadland</v>
          </cell>
        </row>
        <row r="247">
          <cell r="A247" t="str">
            <v>E07000009</v>
          </cell>
          <cell r="D247" t="str">
            <v>East Cambridgeshire</v>
          </cell>
        </row>
        <row r="248">
          <cell r="A248" t="str">
            <v>E06000052</v>
          </cell>
          <cell r="D248" t="str">
            <v>Cornwall</v>
          </cell>
        </row>
        <row r="249">
          <cell r="A249" t="str">
            <v>E07000085</v>
          </cell>
          <cell r="D249" t="str">
            <v>East Hampshire</v>
          </cell>
        </row>
        <row r="250">
          <cell r="A250" t="str">
            <v>E07000196</v>
          </cell>
          <cell r="D250" t="str">
            <v>South Staffordshire</v>
          </cell>
        </row>
        <row r="251">
          <cell r="A251" t="str">
            <v>E08000021</v>
          </cell>
          <cell r="D251" t="str">
            <v>Newcastle upon Tyne</v>
          </cell>
        </row>
        <row r="252">
          <cell r="A252" t="str">
            <v>E07000197</v>
          </cell>
          <cell r="D252" t="str">
            <v>Stafford</v>
          </cell>
        </row>
        <row r="253">
          <cell r="A253" t="str">
            <v>E07000086</v>
          </cell>
          <cell r="D253" t="str">
            <v>Eastleigh</v>
          </cell>
        </row>
        <row r="254">
          <cell r="A254" t="str">
            <v>E08000022</v>
          </cell>
          <cell r="D254" t="str">
            <v>North Tyneside</v>
          </cell>
        </row>
        <row r="255">
          <cell r="A255" t="str">
            <v>E07000145</v>
          </cell>
          <cell r="D255" t="str">
            <v>Great Yarmouth</v>
          </cell>
        </row>
        <row r="256">
          <cell r="A256" t="str">
            <v>E07000010</v>
          </cell>
          <cell r="D256" t="str">
            <v>Fenland</v>
          </cell>
        </row>
        <row r="257">
          <cell r="A257" t="str">
            <v>E06000053</v>
          </cell>
          <cell r="D257" t="str">
            <v>Isles of Scilly</v>
          </cell>
        </row>
        <row r="258">
          <cell r="A258" t="str">
            <v>E07000198</v>
          </cell>
          <cell r="D258" t="str">
            <v>Staffordshire Moorlands</v>
          </cell>
        </row>
        <row r="259">
          <cell r="A259" t="str">
            <v>E07000087</v>
          </cell>
          <cell r="D259" t="str">
            <v>Fareham</v>
          </cell>
        </row>
        <row r="260">
          <cell r="A260" t="str">
            <v>E08000023</v>
          </cell>
          <cell r="D260" t="str">
            <v>South Tyneside</v>
          </cell>
        </row>
        <row r="261">
          <cell r="A261" t="str">
            <v>E07000146</v>
          </cell>
          <cell r="D261" t="str">
            <v>King's Lynn and West Norfolk</v>
          </cell>
        </row>
        <row r="262">
          <cell r="A262" t="str">
            <v>E07000011</v>
          </cell>
          <cell r="D262" t="str">
            <v>Huntingdonshire</v>
          </cell>
        </row>
        <row r="263">
          <cell r="A263" t="str">
            <v>E06000026</v>
          </cell>
          <cell r="D263" t="str">
            <v>Plymouth</v>
          </cell>
        </row>
        <row r="264">
          <cell r="A264" t="str">
            <v>E07000199</v>
          </cell>
          <cell r="D264" t="str">
            <v>Tamworth</v>
          </cell>
        </row>
        <row r="265">
          <cell r="A265" t="str">
            <v>E07000012</v>
          </cell>
          <cell r="D265" t="str">
            <v>South Cambridgeshire</v>
          </cell>
        </row>
        <row r="266">
          <cell r="A266" t="str">
            <v>E07000147</v>
          </cell>
          <cell r="D266" t="str">
            <v>North Norfolk</v>
          </cell>
        </row>
        <row r="267">
          <cell r="A267" t="str">
            <v>E07000088</v>
          </cell>
          <cell r="D267" t="str">
            <v>Gosport</v>
          </cell>
        </row>
        <row r="268">
          <cell r="A268" t="str">
            <v>E06000027</v>
          </cell>
          <cell r="D268" t="str">
            <v>Torbay</v>
          </cell>
        </row>
        <row r="269">
          <cell r="A269" t="str">
            <v>E07000200</v>
          </cell>
          <cell r="D269" t="str">
            <v>Babergh</v>
          </cell>
        </row>
        <row r="270">
          <cell r="A270" t="str">
            <v>E07000148</v>
          </cell>
          <cell r="D270" t="str">
            <v>Norwich</v>
          </cell>
        </row>
        <row r="271">
          <cell r="A271" t="str">
            <v>E07000026</v>
          </cell>
          <cell r="D271" t="str">
            <v>Allerdale</v>
          </cell>
        </row>
        <row r="272">
          <cell r="A272" t="str">
            <v>E07000089</v>
          </cell>
          <cell r="D272" t="str">
            <v>Hart</v>
          </cell>
        </row>
        <row r="273">
          <cell r="A273" t="str">
            <v>E06000028</v>
          </cell>
          <cell r="D273" t="str">
            <v>Bournemouth</v>
          </cell>
        </row>
        <row r="274">
          <cell r="A274" t="str">
            <v>E07000201</v>
          </cell>
          <cell r="D274" t="str">
            <v>Forest Heath</v>
          </cell>
        </row>
        <row r="275">
          <cell r="A275" t="str">
            <v>E07000149</v>
          </cell>
          <cell r="D275" t="str">
            <v>South Norfolk</v>
          </cell>
        </row>
        <row r="276">
          <cell r="A276" t="str">
            <v>E06000029</v>
          </cell>
          <cell r="D276" t="str">
            <v>Poole</v>
          </cell>
        </row>
        <row r="277">
          <cell r="A277" t="str">
            <v>E07000090</v>
          </cell>
          <cell r="D277" t="str">
            <v>Havant</v>
          </cell>
        </row>
        <row r="278">
          <cell r="A278" t="str">
            <v>E07000027</v>
          </cell>
          <cell r="D278" t="str">
            <v>Barrow-in-Furness</v>
          </cell>
        </row>
        <row r="279">
          <cell r="A279" t="str">
            <v>E07000150</v>
          </cell>
          <cell r="D279" t="str">
            <v>Corby</v>
          </cell>
        </row>
        <row r="280">
          <cell r="A280" t="str">
            <v>E07000202</v>
          </cell>
          <cell r="D280" t="str">
            <v>Ipswich</v>
          </cell>
        </row>
        <row r="281">
          <cell r="A281" t="str">
            <v>E07000028</v>
          </cell>
          <cell r="D281" t="str">
            <v>Carlisle</v>
          </cell>
        </row>
        <row r="282">
          <cell r="A282" t="str">
            <v>E07000091</v>
          </cell>
          <cell r="D282" t="str">
            <v>New Forest</v>
          </cell>
        </row>
        <row r="283">
          <cell r="A283" t="str">
            <v>E06000030</v>
          </cell>
          <cell r="D283" t="str">
            <v>Swindon</v>
          </cell>
        </row>
        <row r="284">
          <cell r="A284" t="str">
            <v>E07000151</v>
          </cell>
          <cell r="D284" t="str">
            <v>Daventry</v>
          </cell>
        </row>
        <row r="285">
          <cell r="A285" t="str">
            <v>E07000203</v>
          </cell>
          <cell r="D285" t="str">
            <v>Mid Suffolk</v>
          </cell>
        </row>
        <row r="286">
          <cell r="A286" t="str">
            <v>E07000092</v>
          </cell>
          <cell r="D286" t="str">
            <v>Rushmoor</v>
          </cell>
        </row>
        <row r="287">
          <cell r="A287" t="str">
            <v>E07000029</v>
          </cell>
          <cell r="D287" t="str">
            <v>Copeland</v>
          </cell>
        </row>
        <row r="288">
          <cell r="A288" t="str">
            <v>E06000054</v>
          </cell>
          <cell r="D288" t="str">
            <v>Wiltshire</v>
          </cell>
        </row>
        <row r="289">
          <cell r="A289" t="str">
            <v>E07000204</v>
          </cell>
          <cell r="D289" t="str">
            <v>St Edmundsbury</v>
          </cell>
        </row>
        <row r="290">
          <cell r="A290" t="str">
            <v>E07000152</v>
          </cell>
          <cell r="D290" t="str">
            <v>East Northamptonshire</v>
          </cell>
        </row>
        <row r="291">
          <cell r="A291" t="str">
            <v>E07000093</v>
          </cell>
          <cell r="D291" t="str">
            <v>Test Valley</v>
          </cell>
        </row>
        <row r="292">
          <cell r="A292" t="str">
            <v>E07000030</v>
          </cell>
          <cell r="D292" t="str">
            <v>Eden</v>
          </cell>
        </row>
        <row r="293">
          <cell r="A293" t="str">
            <v>E06000031</v>
          </cell>
          <cell r="D293" t="str">
            <v>Peterborough</v>
          </cell>
        </row>
        <row r="294">
          <cell r="A294" t="str">
            <v>E07000153</v>
          </cell>
          <cell r="D294" t="str">
            <v>Kettering</v>
          </cell>
        </row>
        <row r="295">
          <cell r="A295" t="str">
            <v>E07000205</v>
          </cell>
          <cell r="D295" t="str">
            <v>Suffolk Coastal</v>
          </cell>
        </row>
        <row r="296">
          <cell r="A296" t="str">
            <v>E07000031</v>
          </cell>
          <cell r="D296" t="str">
            <v>South Lakeland</v>
          </cell>
        </row>
        <row r="297">
          <cell r="A297" t="str">
            <v>E07000094</v>
          </cell>
          <cell r="D297" t="str">
            <v>Winchester</v>
          </cell>
        </row>
        <row r="298">
          <cell r="A298" t="str">
            <v>E06000032</v>
          </cell>
          <cell r="D298" t="str">
            <v>Luton</v>
          </cell>
        </row>
        <row r="299">
          <cell r="A299" t="str">
            <v>E07000154</v>
          </cell>
          <cell r="D299" t="str">
            <v>Northampton</v>
          </cell>
        </row>
        <row r="300">
          <cell r="A300" t="str">
            <v>E07000206</v>
          </cell>
          <cell r="D300" t="str">
            <v>Waveney</v>
          </cell>
        </row>
        <row r="301">
          <cell r="A301" t="str">
            <v>E06000055</v>
          </cell>
          <cell r="D301" t="str">
            <v>Bedford</v>
          </cell>
        </row>
        <row r="302">
          <cell r="A302" t="str">
            <v>E07000095</v>
          </cell>
          <cell r="D302" t="str">
            <v>Broxbourne</v>
          </cell>
        </row>
        <row r="303">
          <cell r="A303" t="str">
            <v>E07000032</v>
          </cell>
          <cell r="D303" t="str">
            <v>Amber Valley</v>
          </cell>
        </row>
        <row r="304">
          <cell r="A304" t="str">
            <v>E07000207</v>
          </cell>
          <cell r="D304" t="str">
            <v>Elmbridge</v>
          </cell>
        </row>
        <row r="305">
          <cell r="A305" t="str">
            <v>E07000155</v>
          </cell>
          <cell r="D305" t="str">
            <v>South Northamptonshire</v>
          </cell>
        </row>
        <row r="306">
          <cell r="A306" t="str">
            <v>E07000096</v>
          </cell>
          <cell r="D306" t="str">
            <v>Dacorum</v>
          </cell>
        </row>
        <row r="307">
          <cell r="A307" t="str">
            <v>E06000056</v>
          </cell>
          <cell r="D307" t="str">
            <v>Central Bedfordshire</v>
          </cell>
        </row>
        <row r="308">
          <cell r="A308" t="str">
            <v>E07000033</v>
          </cell>
          <cell r="D308" t="str">
            <v>Bolsover</v>
          </cell>
        </row>
        <row r="309">
          <cell r="A309" t="str">
            <v>E07000156</v>
          </cell>
          <cell r="D309" t="str">
            <v>Wellingborough</v>
          </cell>
        </row>
        <row r="310">
          <cell r="A310" t="str">
            <v>E07000242</v>
          </cell>
          <cell r="D310" t="str">
            <v>East Hertfordshire</v>
          </cell>
        </row>
        <row r="311">
          <cell r="A311" t="str">
            <v>E06000033</v>
          </cell>
          <cell r="D311" t="str">
            <v>Southend-on-Sea</v>
          </cell>
        </row>
        <row r="312">
          <cell r="A312" t="str">
            <v>E07000034</v>
          </cell>
          <cell r="D312" t="str">
            <v>Chesterfield</v>
          </cell>
        </row>
        <row r="313">
          <cell r="A313" t="str">
            <v>E07000208</v>
          </cell>
          <cell r="D313" t="str">
            <v>Epsom and Ewell</v>
          </cell>
        </row>
        <row r="314">
          <cell r="A314" t="str">
            <v>E07000098</v>
          </cell>
          <cell r="D314" t="str">
            <v>Hertsmere</v>
          </cell>
        </row>
        <row r="315">
          <cell r="A315" t="str">
            <v>E07000035</v>
          </cell>
          <cell r="D315" t="str">
            <v>Derbyshire Dales</v>
          </cell>
        </row>
        <row r="316">
          <cell r="A316" t="str">
            <v>E07000209</v>
          </cell>
          <cell r="D316" t="str">
            <v>Guildford</v>
          </cell>
        </row>
        <row r="317">
          <cell r="A317" t="str">
            <v>E07000099</v>
          </cell>
          <cell r="D317" t="str">
            <v>North Hertfordshire</v>
          </cell>
        </row>
        <row r="318">
          <cell r="A318" t="str">
            <v>E07000210</v>
          </cell>
          <cell r="D318" t="str">
            <v>Mole Valley</v>
          </cell>
        </row>
        <row r="319">
          <cell r="A319" t="str">
            <v>E07000036</v>
          </cell>
          <cell r="D319" t="str">
            <v>Erewash</v>
          </cell>
        </row>
        <row r="320">
          <cell r="A320" t="str">
            <v>E07000240</v>
          </cell>
          <cell r="D320" t="str">
            <v>St Albans</v>
          </cell>
        </row>
        <row r="321">
          <cell r="A321" t="str">
            <v>E07000037</v>
          </cell>
          <cell r="D321" t="str">
            <v>High Peak</v>
          </cell>
        </row>
        <row r="322">
          <cell r="A322" t="str">
            <v>E07000211</v>
          </cell>
          <cell r="D322" t="str">
            <v>Reigate and Banstead</v>
          </cell>
        </row>
        <row r="323">
          <cell r="A323" t="str">
            <v>E07000212</v>
          </cell>
          <cell r="D323" t="str">
            <v>Runnymede</v>
          </cell>
        </row>
        <row r="324">
          <cell r="A324" t="str">
            <v>E07000213</v>
          </cell>
          <cell r="D324" t="str">
            <v>Spelthorne</v>
          </cell>
        </row>
        <row r="325">
          <cell r="A325" t="str">
            <v>E07000214</v>
          </cell>
          <cell r="D325" t="str">
            <v>Surrey Heath</v>
          </cell>
        </row>
        <row r="326">
          <cell r="A326" t="str">
            <v>E07000215</v>
          </cell>
          <cell r="D326" t="str">
            <v>Tandridge</v>
          </cell>
        </row>
        <row r="327">
          <cell r="A327" t="str">
            <v>E07000216</v>
          </cell>
          <cell r="D327" t="str">
            <v>Waverley</v>
          </cell>
        </row>
        <row r="328">
          <cell r="A328" t="str">
            <v>E07000217</v>
          </cell>
          <cell r="D328" t="str">
            <v>Woking</v>
          </cell>
        </row>
        <row r="329">
          <cell r="A329" t="str">
            <v>E07000218</v>
          </cell>
          <cell r="D329" t="str">
            <v>North Warwickshire</v>
          </cell>
        </row>
        <row r="330">
          <cell r="A330" t="str">
            <v>E07000219</v>
          </cell>
          <cell r="D330" t="str">
            <v>Nuneaton and Bedworth</v>
          </cell>
        </row>
        <row r="331">
          <cell r="A331" t="str">
            <v>E07000220</v>
          </cell>
          <cell r="D331" t="str">
            <v>Rugby</v>
          </cell>
        </row>
        <row r="332">
          <cell r="A332" t="str">
            <v>E07000221</v>
          </cell>
          <cell r="D332" t="str">
            <v>Stratford-on-Avon</v>
          </cell>
        </row>
        <row r="333">
          <cell r="A333" t="str">
            <v>E07000222</v>
          </cell>
          <cell r="D333" t="str">
            <v>Warwick</v>
          </cell>
        </row>
        <row r="334">
          <cell r="A334" t="str">
            <v>E07000223</v>
          </cell>
          <cell r="D334" t="str">
            <v>Adur</v>
          </cell>
        </row>
        <row r="335">
          <cell r="A335" t="str">
            <v>E10000002</v>
          </cell>
          <cell r="D335" t="str">
            <v>Buckinghamshire</v>
          </cell>
        </row>
        <row r="336">
          <cell r="A336" t="str">
            <v>E10000003</v>
          </cell>
          <cell r="D336" t="str">
            <v>Cambridgeshire</v>
          </cell>
        </row>
        <row r="337">
          <cell r="A337" t="str">
            <v>E10000006</v>
          </cell>
          <cell r="D337" t="str">
            <v>Cumbria</v>
          </cell>
        </row>
        <row r="338">
          <cell r="A338" t="str">
            <v>E10000007</v>
          </cell>
          <cell r="D338" t="str">
            <v>Derbyshire</v>
          </cell>
        </row>
        <row r="339">
          <cell r="A339" t="str">
            <v>E10000008</v>
          </cell>
          <cell r="D339" t="str">
            <v>Devon</v>
          </cell>
        </row>
        <row r="340">
          <cell r="A340" t="str">
            <v>E10000009</v>
          </cell>
          <cell r="D340" t="str">
            <v>Dorset</v>
          </cell>
        </row>
        <row r="341">
          <cell r="A341" t="str">
            <v>E10000011</v>
          </cell>
          <cell r="D341" t="str">
            <v>East Sussex</v>
          </cell>
        </row>
        <row r="342">
          <cell r="A342" t="str">
            <v>E10000012</v>
          </cell>
          <cell r="D342" t="str">
            <v>Essex</v>
          </cell>
        </row>
        <row r="343">
          <cell r="A343" t="str">
            <v>E10000013</v>
          </cell>
          <cell r="D343" t="str">
            <v>Gloucestershire</v>
          </cell>
        </row>
        <row r="344">
          <cell r="A344" t="str">
            <v>E10000014</v>
          </cell>
          <cell r="D344" t="str">
            <v>Hampshire</v>
          </cell>
        </row>
        <row r="345">
          <cell r="A345" t="str">
            <v>E10000016</v>
          </cell>
          <cell r="D345" t="str">
            <v>Kent</v>
          </cell>
        </row>
        <row r="346">
          <cell r="A346" t="str">
            <v>E10000017</v>
          </cell>
          <cell r="D346" t="str">
            <v>Lancashire</v>
          </cell>
        </row>
        <row r="347">
          <cell r="A347" t="str">
            <v>E10000018</v>
          </cell>
          <cell r="D347" t="str">
            <v>Leicestershire</v>
          </cell>
        </row>
        <row r="348">
          <cell r="A348" t="str">
            <v>E10000019</v>
          </cell>
          <cell r="D348" t="str">
            <v>Lincolnshire</v>
          </cell>
        </row>
        <row r="349">
          <cell r="A349" t="str">
            <v>E10000020</v>
          </cell>
          <cell r="D349" t="str">
            <v>Norfolk</v>
          </cell>
        </row>
        <row r="350">
          <cell r="A350" t="str">
            <v>E10000021</v>
          </cell>
          <cell r="D350" t="str">
            <v>Northamptonshire</v>
          </cell>
        </row>
        <row r="351">
          <cell r="A351" t="str">
            <v>E10000023</v>
          </cell>
          <cell r="D351" t="str">
            <v>North Yorkshire</v>
          </cell>
        </row>
        <row r="352">
          <cell r="A352" t="str">
            <v>E10000024</v>
          </cell>
          <cell r="D352" t="str">
            <v>Nottinghamshire</v>
          </cell>
        </row>
        <row r="353">
          <cell r="A353" t="str">
            <v>E10000025</v>
          </cell>
          <cell r="D353" t="str">
            <v>Oxfordshire</v>
          </cell>
        </row>
        <row r="354">
          <cell r="A354" t="str">
            <v>E10000027</v>
          </cell>
          <cell r="D354" t="str">
            <v>Somerset</v>
          </cell>
        </row>
        <row r="355">
          <cell r="A355" t="str">
            <v>E10000028</v>
          </cell>
          <cell r="D355" t="str">
            <v>Staffordshire</v>
          </cell>
        </row>
        <row r="356">
          <cell r="A356" t="str">
            <v>E10000029</v>
          </cell>
          <cell r="D356" t="str">
            <v>Suffolk</v>
          </cell>
        </row>
        <row r="357">
          <cell r="A357" t="str">
            <v>E10000030</v>
          </cell>
          <cell r="D357" t="str">
            <v>Surrey</v>
          </cell>
        </row>
        <row r="358">
          <cell r="A358" t="str">
            <v>E10000031</v>
          </cell>
          <cell r="D358" t="str">
            <v>Warwickshire</v>
          </cell>
        </row>
        <row r="359">
          <cell r="A359" t="str">
            <v>E10000032</v>
          </cell>
          <cell r="D359" t="str">
            <v>West Sussex</v>
          </cell>
        </row>
        <row r="360">
          <cell r="A360" t="str">
            <v>E10000034</v>
          </cell>
          <cell r="D360" t="str">
            <v>Worcestershire</v>
          </cell>
        </row>
        <row r="361">
          <cell r="A361" t="str">
            <v>E10000015</v>
          </cell>
          <cell r="D361" t="str">
            <v>Hertfordshire</v>
          </cell>
        </row>
        <row r="362">
          <cell r="A362" t="str">
            <v>E12000001</v>
          </cell>
          <cell r="D362" t="str">
            <v>North East</v>
          </cell>
        </row>
        <row r="363">
          <cell r="A363" t="str">
            <v>E12000002</v>
          </cell>
          <cell r="D363" t="str">
            <v>North West</v>
          </cell>
        </row>
        <row r="364">
          <cell r="A364" t="str">
            <v>E12000003</v>
          </cell>
          <cell r="D364" t="str">
            <v>Yorkshire and The Humber</v>
          </cell>
        </row>
        <row r="365">
          <cell r="A365" t="str">
            <v>E12000004</v>
          </cell>
          <cell r="D365" t="str">
            <v>East Midlands</v>
          </cell>
        </row>
        <row r="366">
          <cell r="A366" t="str">
            <v>E12000005</v>
          </cell>
          <cell r="D366" t="str">
            <v>West Midlands</v>
          </cell>
        </row>
        <row r="367">
          <cell r="A367" t="str">
            <v>E12000006</v>
          </cell>
          <cell r="D367" t="str">
            <v>East of England</v>
          </cell>
        </row>
        <row r="368">
          <cell r="A368" t="str">
            <v>E12000007</v>
          </cell>
          <cell r="D368" t="str">
            <v>London</v>
          </cell>
        </row>
        <row r="369">
          <cell r="A369" t="str">
            <v>E12000008</v>
          </cell>
          <cell r="D369" t="str">
            <v>South East</v>
          </cell>
        </row>
        <row r="370">
          <cell r="A370" t="str">
            <v>E12000009</v>
          </cell>
          <cell r="D370" t="str">
            <v>South West</v>
          </cell>
        </row>
        <row r="371">
          <cell r="A371" t="str">
            <v>EE&amp;NELon</v>
          </cell>
          <cell r="D371" t="str">
            <v>East of England &amp; North East London</v>
          </cell>
        </row>
        <row r="372">
          <cell r="A372" t="str">
            <v>SC&amp;NWLon</v>
          </cell>
          <cell r="D372" t="str">
            <v>South Central &amp; North West London</v>
          </cell>
        </row>
        <row r="373">
          <cell r="A373" t="str">
            <v>EM&amp;H</v>
          </cell>
          <cell r="D373" t="str">
            <v>East Midlands &amp; Humber</v>
          </cell>
        </row>
        <row r="374">
          <cell r="A374" t="str">
            <v>SW</v>
          </cell>
          <cell r="D374" t="str">
            <v>South West</v>
          </cell>
        </row>
        <row r="375">
          <cell r="A375" t="str">
            <v>SE&amp;SLon</v>
          </cell>
          <cell r="D375" t="str">
            <v>South East &amp; South London</v>
          </cell>
        </row>
        <row r="376">
          <cell r="A376" t="str">
            <v>WM</v>
          </cell>
          <cell r="D376" t="str">
            <v>West Midlands</v>
          </cell>
        </row>
        <row r="377">
          <cell r="A377" t="str">
            <v>Lan&amp;WYork</v>
          </cell>
          <cell r="D377" t="str">
            <v>Lancashire &amp; West Yorkshire</v>
          </cell>
        </row>
        <row r="378">
          <cell r="A378" t="str">
            <v>Nrth</v>
          </cell>
          <cell r="D378" t="str">
            <v>North</v>
          </cell>
        </row>
        <row r="379">
          <cell r="A379" t="str">
            <v>E92000001</v>
          </cell>
          <cell r="D379" t="str">
            <v>England</v>
          </cell>
        </row>
      </sheetData>
      <sheetData sheetId="9"/>
      <sheetData sheetId="10"/>
      <sheetData sheetId="11">
        <row r="1">
          <cell r="A1" t="str">
            <v>LAD16CD</v>
          </cell>
          <cell r="B1" t="str">
            <v>LAD16NM</v>
          </cell>
          <cell r="C1" t="str">
            <v>LA16CD</v>
          </cell>
          <cell r="D1" t="str">
            <v>LA16NM</v>
          </cell>
          <cell r="E1" t="str">
            <v>LA_Code</v>
          </cell>
          <cell r="F1" t="str">
            <v>LA=LAD</v>
          </cell>
          <cell r="G1" t="str">
            <v>RGN16CD</v>
          </cell>
          <cell r="H1" t="str">
            <v>RGN16NM</v>
          </cell>
          <cell r="I1" t="str">
            <v>RSC16CD</v>
          </cell>
          <cell r="J1" t="str">
            <v>RSC16NM</v>
          </cell>
          <cell r="K1" t="str">
            <v>CTRY16CD</v>
          </cell>
          <cell r="L1" t="str">
            <v>CTRY16NM</v>
          </cell>
          <cell r="M1" t="str">
            <v>OA Flag</v>
          </cell>
          <cell r="N1" t="str">
            <v>Number of LADs in LA</v>
          </cell>
        </row>
        <row r="2">
          <cell r="A2" t="str">
            <v>E06000009</v>
          </cell>
          <cell r="B2" t="str">
            <v>Blackpool</v>
          </cell>
          <cell r="C2" t="str">
            <v>E06000009</v>
          </cell>
          <cell r="D2" t="str">
            <v>Blackpool</v>
          </cell>
          <cell r="E2">
            <v>890</v>
          </cell>
          <cell r="F2">
            <v>1</v>
          </cell>
          <cell r="G2" t="str">
            <v>E12000002</v>
          </cell>
          <cell r="H2" t="str">
            <v>North West</v>
          </cell>
          <cell r="I2" t="str">
            <v>Lan&amp;WYork</v>
          </cell>
          <cell r="J2" t="str">
            <v>Lancashire &amp; West Yorkshire</v>
          </cell>
          <cell r="K2" t="str">
            <v>E92000001</v>
          </cell>
          <cell r="L2" t="str">
            <v>England</v>
          </cell>
          <cell r="M2">
            <v>2</v>
          </cell>
          <cell r="N2">
            <v>1</v>
          </cell>
        </row>
        <row r="3">
          <cell r="A3" t="str">
            <v>E08000004</v>
          </cell>
          <cell r="B3" t="str">
            <v>Oldham</v>
          </cell>
          <cell r="C3" t="str">
            <v>E08000004</v>
          </cell>
          <cell r="D3" t="str">
            <v>Oldham</v>
          </cell>
          <cell r="E3">
            <v>353</v>
          </cell>
          <cell r="F3">
            <v>1</v>
          </cell>
          <cell r="G3" t="str">
            <v>E12000002</v>
          </cell>
          <cell r="H3" t="str">
            <v>North West</v>
          </cell>
          <cell r="I3" t="str">
            <v>Lan&amp;WYork</v>
          </cell>
          <cell r="J3" t="str">
            <v>Lancashire &amp; West Yorkshire</v>
          </cell>
          <cell r="K3" t="str">
            <v>E92000001</v>
          </cell>
          <cell r="L3" t="str">
            <v>England</v>
          </cell>
          <cell r="M3">
            <v>2</v>
          </cell>
          <cell r="N3">
            <v>1</v>
          </cell>
        </row>
        <row r="4">
          <cell r="A4" t="str">
            <v>E07000168</v>
          </cell>
          <cell r="B4" t="str">
            <v>Scarborough</v>
          </cell>
          <cell r="C4" t="str">
            <v>E10000023</v>
          </cell>
          <cell r="D4" t="str">
            <v>North Yorkshire</v>
          </cell>
          <cell r="E4">
            <v>815</v>
          </cell>
          <cell r="F4">
            <v>0</v>
          </cell>
          <cell r="G4" t="str">
            <v>E12000003</v>
          </cell>
          <cell r="H4" t="str">
            <v>Yorkshire and The Humber</v>
          </cell>
          <cell r="I4" t="str">
            <v>Nrth</v>
          </cell>
          <cell r="J4" t="str">
            <v>North</v>
          </cell>
          <cell r="K4" t="str">
            <v>E92000001</v>
          </cell>
          <cell r="L4" t="str">
            <v>England</v>
          </cell>
          <cell r="M4">
            <v>2</v>
          </cell>
          <cell r="N4">
            <v>7</v>
          </cell>
        </row>
        <row r="5">
          <cell r="A5" t="str">
            <v>E06000015</v>
          </cell>
          <cell r="B5" t="str">
            <v>Derby</v>
          </cell>
          <cell r="C5" t="str">
            <v>E06000015</v>
          </cell>
          <cell r="D5" t="str">
            <v>Derby</v>
          </cell>
          <cell r="E5">
            <v>831</v>
          </cell>
          <cell r="F5">
            <v>1</v>
          </cell>
          <cell r="G5" t="str">
            <v>E12000004</v>
          </cell>
          <cell r="H5" t="str">
            <v>East Midlands</v>
          </cell>
          <cell r="I5" t="str">
            <v>EM&amp;H</v>
          </cell>
          <cell r="J5" t="str">
            <v>East Midlands &amp; Humber</v>
          </cell>
          <cell r="K5" t="str">
            <v>E92000001</v>
          </cell>
          <cell r="L5" t="str">
            <v>England</v>
          </cell>
          <cell r="M5">
            <v>2</v>
          </cell>
          <cell r="N5">
            <v>1</v>
          </cell>
        </row>
        <row r="6">
          <cell r="A6" t="str">
            <v>E07000148</v>
          </cell>
          <cell r="B6" t="str">
            <v>Norwich</v>
          </cell>
          <cell r="C6" t="str">
            <v>E10000020</v>
          </cell>
          <cell r="D6" t="str">
            <v>Norfolk</v>
          </cell>
          <cell r="E6">
            <v>926</v>
          </cell>
          <cell r="F6">
            <v>0</v>
          </cell>
          <cell r="G6" t="str">
            <v>E12000006</v>
          </cell>
          <cell r="H6" t="str">
            <v>East of England</v>
          </cell>
          <cell r="I6" t="str">
            <v>EE&amp;NELon</v>
          </cell>
          <cell r="J6" t="str">
            <v>East of England &amp; North East London</v>
          </cell>
          <cell r="K6" t="str">
            <v>E92000001</v>
          </cell>
          <cell r="L6" t="str">
            <v>England</v>
          </cell>
          <cell r="M6">
            <v>2</v>
          </cell>
          <cell r="N6">
            <v>7</v>
          </cell>
        </row>
        <row r="7">
          <cell r="A7" t="str">
            <v>E07000191</v>
          </cell>
          <cell r="B7" t="str">
            <v>West Somerset</v>
          </cell>
          <cell r="C7" t="str">
            <v>E10000027</v>
          </cell>
          <cell r="D7" t="str">
            <v>Somerset</v>
          </cell>
          <cell r="E7">
            <v>933</v>
          </cell>
          <cell r="F7">
            <v>0</v>
          </cell>
          <cell r="G7" t="str">
            <v>E12000009</v>
          </cell>
          <cell r="H7" t="str">
            <v>South West</v>
          </cell>
          <cell r="I7" t="str">
            <v>SW</v>
          </cell>
          <cell r="J7" t="str">
            <v>South West</v>
          </cell>
          <cell r="K7" t="str">
            <v>E92000001</v>
          </cell>
          <cell r="L7" t="str">
            <v>England</v>
          </cell>
          <cell r="M7">
            <v>2</v>
          </cell>
          <cell r="N7">
            <v>5</v>
          </cell>
        </row>
        <row r="8">
          <cell r="A8" t="str">
            <v>E08000032</v>
          </cell>
          <cell r="B8" t="str">
            <v>Bradford</v>
          </cell>
          <cell r="C8" t="str">
            <v>E08000032</v>
          </cell>
          <cell r="D8" t="str">
            <v>Bradford</v>
          </cell>
          <cell r="E8">
            <v>380</v>
          </cell>
          <cell r="F8">
            <v>1</v>
          </cell>
          <cell r="G8" t="str">
            <v>E12000003</v>
          </cell>
          <cell r="H8" t="str">
            <v>Yorkshire and The Humber</v>
          </cell>
          <cell r="I8" t="str">
            <v>Lan&amp;WYork</v>
          </cell>
          <cell r="J8" t="str">
            <v>Lancashire &amp; West Yorkshire</v>
          </cell>
          <cell r="K8" t="str">
            <v>E92000001</v>
          </cell>
          <cell r="L8" t="str">
            <v>England</v>
          </cell>
          <cell r="M8">
            <v>1</v>
          </cell>
          <cell r="N8">
            <v>1</v>
          </cell>
        </row>
        <row r="9">
          <cell r="A9" t="str">
            <v>E08000017</v>
          </cell>
          <cell r="B9" t="str">
            <v>Doncaster</v>
          </cell>
          <cell r="C9" t="str">
            <v>E08000017</v>
          </cell>
          <cell r="D9" t="str">
            <v>Doncaster</v>
          </cell>
          <cell r="E9">
            <v>371</v>
          </cell>
          <cell r="F9">
            <v>1</v>
          </cell>
          <cell r="G9" t="str">
            <v>E12000003</v>
          </cell>
          <cell r="H9" t="str">
            <v>Yorkshire and The Humber</v>
          </cell>
          <cell r="I9" t="str">
            <v>EM&amp;H</v>
          </cell>
          <cell r="J9" t="str">
            <v>East Midlands &amp; Humber</v>
          </cell>
          <cell r="K9" t="str">
            <v>E92000001</v>
          </cell>
          <cell r="L9" t="str">
            <v>England</v>
          </cell>
          <cell r="M9">
            <v>1</v>
          </cell>
          <cell r="N9">
            <v>1</v>
          </cell>
        </row>
        <row r="10">
          <cell r="A10" t="str">
            <v>E06000021</v>
          </cell>
          <cell r="B10" t="str">
            <v>Stoke-on-Trent</v>
          </cell>
          <cell r="C10" t="str">
            <v>E06000021</v>
          </cell>
          <cell r="D10" t="str">
            <v>Stoke-on-Trent</v>
          </cell>
          <cell r="E10">
            <v>861</v>
          </cell>
          <cell r="F10">
            <v>1</v>
          </cell>
          <cell r="G10" t="str">
            <v>E12000005</v>
          </cell>
          <cell r="H10" t="str">
            <v>West Midlands</v>
          </cell>
          <cell r="I10" t="str">
            <v>WM</v>
          </cell>
          <cell r="J10" t="str">
            <v>West Midlands</v>
          </cell>
          <cell r="K10" t="str">
            <v>E92000001</v>
          </cell>
          <cell r="L10" t="str">
            <v>England</v>
          </cell>
          <cell r="M10">
            <v>1</v>
          </cell>
          <cell r="N10">
            <v>1</v>
          </cell>
        </row>
        <row r="11">
          <cell r="A11" t="str">
            <v>Fen&amp;ECamb</v>
          </cell>
          <cell r="B11" t="str">
            <v>Fenland/East Cambridgeshire</v>
          </cell>
          <cell r="D11" t="str">
            <v>Cambridgeshire</v>
          </cell>
          <cell r="E11">
            <v>873</v>
          </cell>
          <cell r="F11">
            <v>0</v>
          </cell>
          <cell r="G11" t="str">
            <v>E12000006</v>
          </cell>
          <cell r="H11" t="str">
            <v>East of England</v>
          </cell>
          <cell r="I11" t="str">
            <v>EE&amp;NELon</v>
          </cell>
          <cell r="J11" t="str">
            <v>East of England &amp; North East London</v>
          </cell>
          <cell r="K11" t="str">
            <v>E92000001</v>
          </cell>
          <cell r="L11" t="str">
            <v>England</v>
          </cell>
          <cell r="M11">
            <v>1</v>
          </cell>
          <cell r="N11">
            <v>5</v>
          </cell>
        </row>
        <row r="12">
          <cell r="A12" t="str">
            <v>E07000009</v>
          </cell>
          <cell r="B12" t="str">
            <v>East Cambridgeshire</v>
          </cell>
          <cell r="C12" t="str">
            <v>E10000003</v>
          </cell>
          <cell r="D12" t="str">
            <v>Cambridgeshire</v>
          </cell>
          <cell r="E12">
            <v>873</v>
          </cell>
          <cell r="F12">
            <v>0</v>
          </cell>
          <cell r="G12" t="str">
            <v>E12000006</v>
          </cell>
          <cell r="H12" t="str">
            <v>East of England</v>
          </cell>
          <cell r="I12" t="str">
            <v>EE&amp;NELon</v>
          </cell>
          <cell r="J12" t="str">
            <v>East of England &amp; North East London</v>
          </cell>
          <cell r="K12" t="str">
            <v>E92000001</v>
          </cell>
          <cell r="L12" t="str">
            <v>England</v>
          </cell>
          <cell r="M12">
            <v>1</v>
          </cell>
          <cell r="N12">
            <v>5</v>
          </cell>
        </row>
        <row r="13">
          <cell r="A13" t="str">
            <v>E07000010</v>
          </cell>
          <cell r="B13" t="str">
            <v>Fenland</v>
          </cell>
          <cell r="C13" t="str">
            <v>E10000003</v>
          </cell>
          <cell r="D13" t="str">
            <v>Cambridgeshire</v>
          </cell>
          <cell r="E13">
            <v>873</v>
          </cell>
          <cell r="F13">
            <v>0</v>
          </cell>
          <cell r="G13" t="str">
            <v>E12000006</v>
          </cell>
          <cell r="H13" t="str">
            <v>East of England</v>
          </cell>
          <cell r="I13" t="str">
            <v>EE&amp;NELon</v>
          </cell>
          <cell r="J13" t="str">
            <v>East of England &amp; North East London</v>
          </cell>
          <cell r="K13" t="str">
            <v>E92000001</v>
          </cell>
          <cell r="L13" t="str">
            <v>England</v>
          </cell>
          <cell r="M13">
            <v>1</v>
          </cell>
          <cell r="N13">
            <v>5</v>
          </cell>
        </row>
        <row r="14">
          <cell r="A14" t="str">
            <v>E07000202</v>
          </cell>
          <cell r="B14" t="str">
            <v>Ipswich</v>
          </cell>
          <cell r="C14" t="str">
            <v>E10000029</v>
          </cell>
          <cell r="D14" t="str">
            <v>Suffolk</v>
          </cell>
          <cell r="E14">
            <v>935</v>
          </cell>
          <cell r="F14">
            <v>0</v>
          </cell>
          <cell r="G14" t="str">
            <v>E12000006</v>
          </cell>
          <cell r="H14" t="str">
            <v>East of England</v>
          </cell>
          <cell r="I14" t="str">
            <v>EE&amp;NELon</v>
          </cell>
          <cell r="J14" t="str">
            <v>East of England &amp; North East London</v>
          </cell>
          <cell r="K14" t="str">
            <v>E92000001</v>
          </cell>
          <cell r="L14" t="str">
            <v>England</v>
          </cell>
          <cell r="M14">
            <v>1</v>
          </cell>
          <cell r="N14">
            <v>7</v>
          </cell>
        </row>
        <row r="15">
          <cell r="A15" t="str">
            <v>E07000062</v>
          </cell>
          <cell r="B15" t="str">
            <v>Hastings</v>
          </cell>
          <cell r="C15" t="str">
            <v>E10000011</v>
          </cell>
          <cell r="D15" t="str">
            <v>East Sussex</v>
          </cell>
          <cell r="E15">
            <v>845</v>
          </cell>
          <cell r="F15">
            <v>0</v>
          </cell>
          <cell r="G15" t="str">
            <v>E12000008</v>
          </cell>
          <cell r="H15" t="str">
            <v>South East</v>
          </cell>
          <cell r="I15" t="str">
            <v>SE&amp;SLon</v>
          </cell>
          <cell r="J15" t="str">
            <v>South East &amp; South London</v>
          </cell>
          <cell r="K15" t="str">
            <v>E92000001</v>
          </cell>
          <cell r="L15" t="str">
            <v>England</v>
          </cell>
          <cell r="M15">
            <v>1</v>
          </cell>
          <cell r="N15">
            <v>5</v>
          </cell>
        </row>
        <row r="16">
          <cell r="A16" t="str">
            <v>E06000047</v>
          </cell>
          <cell r="B16" t="str">
            <v>County Durham</v>
          </cell>
          <cell r="C16" t="str">
            <v>E06000047</v>
          </cell>
          <cell r="D16" t="str">
            <v>County Durham</v>
          </cell>
          <cell r="E16">
            <v>840</v>
          </cell>
          <cell r="F16">
            <v>1</v>
          </cell>
          <cell r="G16" t="str">
            <v>E12000001</v>
          </cell>
          <cell r="H16" t="str">
            <v>North East</v>
          </cell>
          <cell r="I16" t="str">
            <v>Nrth</v>
          </cell>
          <cell r="J16" t="str">
            <v>North</v>
          </cell>
          <cell r="K16" t="str">
            <v>E92000001</v>
          </cell>
          <cell r="L16" t="str">
            <v>England</v>
          </cell>
          <cell r="M16">
            <v>0</v>
          </cell>
          <cell r="N16">
            <v>1</v>
          </cell>
        </row>
        <row r="17">
          <cell r="A17" t="str">
            <v>E06000005</v>
          </cell>
          <cell r="B17" t="str">
            <v>Darlington</v>
          </cell>
          <cell r="C17" t="str">
            <v>E06000005</v>
          </cell>
          <cell r="D17" t="str">
            <v>Darlington</v>
          </cell>
          <cell r="E17">
            <v>841</v>
          </cell>
          <cell r="F17">
            <v>1</v>
          </cell>
          <cell r="G17" t="str">
            <v>E12000001</v>
          </cell>
          <cell r="H17" t="str">
            <v>North East</v>
          </cell>
          <cell r="I17" t="str">
            <v>Nrth</v>
          </cell>
          <cell r="J17" t="str">
            <v>North</v>
          </cell>
          <cell r="K17" t="str">
            <v>E92000001</v>
          </cell>
          <cell r="L17" t="str">
            <v>England</v>
          </cell>
          <cell r="M17">
            <v>0</v>
          </cell>
          <cell r="N17">
            <v>1</v>
          </cell>
        </row>
        <row r="18">
          <cell r="A18" t="str">
            <v>E08000037</v>
          </cell>
          <cell r="B18" t="str">
            <v>Gateshead</v>
          </cell>
          <cell r="C18" t="str">
            <v>E08000037</v>
          </cell>
          <cell r="D18" t="str">
            <v>Gateshead</v>
          </cell>
          <cell r="E18">
            <v>390</v>
          </cell>
          <cell r="F18">
            <v>1</v>
          </cell>
          <cell r="G18" t="str">
            <v>E12000001</v>
          </cell>
          <cell r="H18" t="str">
            <v>North East</v>
          </cell>
          <cell r="I18" t="str">
            <v>Nrth</v>
          </cell>
          <cell r="J18" t="str">
            <v>North</v>
          </cell>
          <cell r="K18" t="str">
            <v>E92000001</v>
          </cell>
          <cell r="L18" t="str">
            <v>England</v>
          </cell>
          <cell r="M18">
            <v>0</v>
          </cell>
          <cell r="N18">
            <v>1</v>
          </cell>
        </row>
        <row r="19">
          <cell r="A19" t="str">
            <v>E06000001</v>
          </cell>
          <cell r="B19" t="str">
            <v>Hartlepool</v>
          </cell>
          <cell r="C19" t="str">
            <v>E06000001</v>
          </cell>
          <cell r="D19" t="str">
            <v>Hartlepool</v>
          </cell>
          <cell r="E19">
            <v>805</v>
          </cell>
          <cell r="F19">
            <v>1</v>
          </cell>
          <cell r="G19" t="str">
            <v>E12000001</v>
          </cell>
          <cell r="H19" t="str">
            <v>North East</v>
          </cell>
          <cell r="I19" t="str">
            <v>Nrth</v>
          </cell>
          <cell r="J19" t="str">
            <v>North</v>
          </cell>
          <cell r="K19" t="str">
            <v>E92000001</v>
          </cell>
          <cell r="L19" t="str">
            <v>England</v>
          </cell>
          <cell r="M19">
            <v>0</v>
          </cell>
          <cell r="N19">
            <v>1</v>
          </cell>
        </row>
        <row r="20">
          <cell r="A20" t="str">
            <v>E06000002</v>
          </cell>
          <cell r="B20" t="str">
            <v>Middlesbrough</v>
          </cell>
          <cell r="C20" t="str">
            <v>E06000002</v>
          </cell>
          <cell r="D20" t="str">
            <v>Middlesbrough</v>
          </cell>
          <cell r="E20">
            <v>806</v>
          </cell>
          <cell r="F20">
            <v>1</v>
          </cell>
          <cell r="G20" t="str">
            <v>E12000001</v>
          </cell>
          <cell r="H20" t="str">
            <v>North East</v>
          </cell>
          <cell r="I20" t="str">
            <v>Nrth</v>
          </cell>
          <cell r="J20" t="str">
            <v>North</v>
          </cell>
          <cell r="K20" t="str">
            <v>E92000001</v>
          </cell>
          <cell r="L20" t="str">
            <v>England</v>
          </cell>
          <cell r="M20">
            <v>0</v>
          </cell>
          <cell r="N20">
            <v>1</v>
          </cell>
        </row>
        <row r="21">
          <cell r="A21" t="str">
            <v>E08000021</v>
          </cell>
          <cell r="B21" t="str">
            <v>Newcastle upon Tyne</v>
          </cell>
          <cell r="C21" t="str">
            <v>E08000021</v>
          </cell>
          <cell r="D21" t="str">
            <v>Newcastle upon Tyne</v>
          </cell>
          <cell r="E21">
            <v>391</v>
          </cell>
          <cell r="F21">
            <v>1</v>
          </cell>
          <cell r="G21" t="str">
            <v>E12000001</v>
          </cell>
          <cell r="H21" t="str">
            <v>North East</v>
          </cell>
          <cell r="I21" t="str">
            <v>Nrth</v>
          </cell>
          <cell r="J21" t="str">
            <v>North</v>
          </cell>
          <cell r="K21" t="str">
            <v>E92000001</v>
          </cell>
          <cell r="L21" t="str">
            <v>England</v>
          </cell>
          <cell r="M21">
            <v>0</v>
          </cell>
          <cell r="N21">
            <v>1</v>
          </cell>
        </row>
        <row r="22">
          <cell r="A22" t="str">
            <v>E08000022</v>
          </cell>
          <cell r="B22" t="str">
            <v>North Tyneside</v>
          </cell>
          <cell r="C22" t="str">
            <v>E08000022</v>
          </cell>
          <cell r="D22" t="str">
            <v>North Tyneside</v>
          </cell>
          <cell r="E22">
            <v>392</v>
          </cell>
          <cell r="F22">
            <v>1</v>
          </cell>
          <cell r="G22" t="str">
            <v>E12000001</v>
          </cell>
          <cell r="H22" t="str">
            <v>North East</v>
          </cell>
          <cell r="I22" t="str">
            <v>Nrth</v>
          </cell>
          <cell r="J22" t="str">
            <v>North</v>
          </cell>
          <cell r="K22" t="str">
            <v>E92000001</v>
          </cell>
          <cell r="L22" t="str">
            <v>England</v>
          </cell>
          <cell r="M22">
            <v>0</v>
          </cell>
          <cell r="N22">
            <v>1</v>
          </cell>
        </row>
        <row r="23">
          <cell r="A23" t="str">
            <v>E06000057</v>
          </cell>
          <cell r="B23" t="str">
            <v>Northumberland</v>
          </cell>
          <cell r="C23" t="str">
            <v>E06000057</v>
          </cell>
          <cell r="D23" t="str">
            <v>Northumberland</v>
          </cell>
          <cell r="E23">
            <v>929</v>
          </cell>
          <cell r="F23">
            <v>1</v>
          </cell>
          <cell r="G23" t="str">
            <v>E12000001</v>
          </cell>
          <cell r="H23" t="str">
            <v>North East</v>
          </cell>
          <cell r="I23" t="str">
            <v>Nrth</v>
          </cell>
          <cell r="J23" t="str">
            <v>North</v>
          </cell>
          <cell r="K23" t="str">
            <v>E92000001</v>
          </cell>
          <cell r="L23" t="str">
            <v>England</v>
          </cell>
          <cell r="M23">
            <v>0</v>
          </cell>
          <cell r="N23">
            <v>1</v>
          </cell>
        </row>
        <row r="24">
          <cell r="A24" t="str">
            <v>E06000003</v>
          </cell>
          <cell r="B24" t="str">
            <v>Redcar and Cleveland</v>
          </cell>
          <cell r="C24" t="str">
            <v>E06000003</v>
          </cell>
          <cell r="D24" t="str">
            <v>Redcar and Cleveland</v>
          </cell>
          <cell r="E24">
            <v>807</v>
          </cell>
          <cell r="F24">
            <v>1</v>
          </cell>
          <cell r="G24" t="str">
            <v>E12000001</v>
          </cell>
          <cell r="H24" t="str">
            <v>North East</v>
          </cell>
          <cell r="I24" t="str">
            <v>Nrth</v>
          </cell>
          <cell r="J24" t="str">
            <v>North</v>
          </cell>
          <cell r="K24" t="str">
            <v>E92000001</v>
          </cell>
          <cell r="L24" t="str">
            <v>England</v>
          </cell>
          <cell r="M24">
            <v>0</v>
          </cell>
          <cell r="N24">
            <v>1</v>
          </cell>
        </row>
        <row r="25">
          <cell r="A25" t="str">
            <v>E08000023</v>
          </cell>
          <cell r="B25" t="str">
            <v>South Tyneside</v>
          </cell>
          <cell r="C25" t="str">
            <v>E08000023</v>
          </cell>
          <cell r="D25" t="str">
            <v>South Tyneside</v>
          </cell>
          <cell r="E25">
            <v>393</v>
          </cell>
          <cell r="F25">
            <v>1</v>
          </cell>
          <cell r="G25" t="str">
            <v>E12000001</v>
          </cell>
          <cell r="H25" t="str">
            <v>North East</v>
          </cell>
          <cell r="I25" t="str">
            <v>Nrth</v>
          </cell>
          <cell r="J25" t="str">
            <v>North</v>
          </cell>
          <cell r="K25" t="str">
            <v>E92000001</v>
          </cell>
          <cell r="L25" t="str">
            <v>England</v>
          </cell>
          <cell r="M25">
            <v>0</v>
          </cell>
          <cell r="N25">
            <v>1</v>
          </cell>
        </row>
        <row r="26">
          <cell r="A26" t="str">
            <v>E06000004</v>
          </cell>
          <cell r="B26" t="str">
            <v>Stockton-on-Tees</v>
          </cell>
          <cell r="C26" t="str">
            <v>E06000004</v>
          </cell>
          <cell r="D26" t="str">
            <v>Stockton-on-Tees</v>
          </cell>
          <cell r="E26">
            <v>808</v>
          </cell>
          <cell r="F26">
            <v>1</v>
          </cell>
          <cell r="G26" t="str">
            <v>E12000001</v>
          </cell>
          <cell r="H26" t="str">
            <v>North East</v>
          </cell>
          <cell r="I26" t="str">
            <v>Nrth</v>
          </cell>
          <cell r="J26" t="str">
            <v>North</v>
          </cell>
          <cell r="K26" t="str">
            <v>E92000001</v>
          </cell>
          <cell r="L26" t="str">
            <v>England</v>
          </cell>
          <cell r="M26">
            <v>0</v>
          </cell>
          <cell r="N26">
            <v>1</v>
          </cell>
        </row>
        <row r="27">
          <cell r="A27" t="str">
            <v>E08000024</v>
          </cell>
          <cell r="B27" t="str">
            <v>Sunderland</v>
          </cell>
          <cell r="C27" t="str">
            <v>E08000024</v>
          </cell>
          <cell r="D27" t="str">
            <v>Sunderland</v>
          </cell>
          <cell r="E27">
            <v>394</v>
          </cell>
          <cell r="F27">
            <v>1</v>
          </cell>
          <cell r="G27" t="str">
            <v>E12000001</v>
          </cell>
          <cell r="H27" t="str">
            <v>North East</v>
          </cell>
          <cell r="I27" t="str">
            <v>Nrth</v>
          </cell>
          <cell r="J27" t="str">
            <v>North</v>
          </cell>
          <cell r="K27" t="str">
            <v>E92000001</v>
          </cell>
          <cell r="L27" t="str">
            <v>England</v>
          </cell>
          <cell r="M27">
            <v>0</v>
          </cell>
          <cell r="N27">
            <v>1</v>
          </cell>
        </row>
        <row r="28">
          <cell r="A28" t="str">
            <v>E07000026</v>
          </cell>
          <cell r="B28" t="str">
            <v>Allerdale</v>
          </cell>
          <cell r="C28" t="str">
            <v>E10000006</v>
          </cell>
          <cell r="D28" t="str">
            <v>Cumbria</v>
          </cell>
          <cell r="E28">
            <v>909</v>
          </cell>
          <cell r="F28">
            <v>0</v>
          </cell>
          <cell r="G28" t="str">
            <v>E12000002</v>
          </cell>
          <cell r="H28" t="str">
            <v>North West</v>
          </cell>
          <cell r="I28" t="str">
            <v>Nrth</v>
          </cell>
          <cell r="J28" t="str">
            <v>North</v>
          </cell>
          <cell r="K28" t="str">
            <v>E92000001</v>
          </cell>
          <cell r="L28" t="str">
            <v>England</v>
          </cell>
          <cell r="M28">
            <v>0</v>
          </cell>
          <cell r="N28">
            <v>6</v>
          </cell>
        </row>
        <row r="29">
          <cell r="A29" t="str">
            <v>E07000027</v>
          </cell>
          <cell r="B29" t="str">
            <v>Barrow-in-Furness</v>
          </cell>
          <cell r="C29" t="str">
            <v>E10000006</v>
          </cell>
          <cell r="D29" t="str">
            <v>Cumbria</v>
          </cell>
          <cell r="E29">
            <v>909</v>
          </cell>
          <cell r="F29">
            <v>0</v>
          </cell>
          <cell r="G29" t="str">
            <v>E12000002</v>
          </cell>
          <cell r="H29" t="str">
            <v>North West</v>
          </cell>
          <cell r="I29" t="str">
            <v>Nrth</v>
          </cell>
          <cell r="J29" t="str">
            <v>North</v>
          </cell>
          <cell r="K29" t="str">
            <v>E92000001</v>
          </cell>
          <cell r="L29" t="str">
            <v>England</v>
          </cell>
          <cell r="M29">
            <v>0</v>
          </cell>
          <cell r="N29">
            <v>6</v>
          </cell>
        </row>
        <row r="30">
          <cell r="A30" t="str">
            <v>E06000008</v>
          </cell>
          <cell r="B30" t="str">
            <v>Blackburn with Darwen</v>
          </cell>
          <cell r="C30" t="str">
            <v>E06000008</v>
          </cell>
          <cell r="D30" t="str">
            <v>Blackburn with Darwen</v>
          </cell>
          <cell r="E30">
            <v>889</v>
          </cell>
          <cell r="F30">
            <v>1</v>
          </cell>
          <cell r="G30" t="str">
            <v>E12000002</v>
          </cell>
          <cell r="H30" t="str">
            <v>North West</v>
          </cell>
          <cell r="I30" t="str">
            <v>Lan&amp;WYork</v>
          </cell>
          <cell r="J30" t="str">
            <v>Lancashire &amp; West Yorkshire</v>
          </cell>
          <cell r="K30" t="str">
            <v>E92000001</v>
          </cell>
          <cell r="L30" t="str">
            <v>England</v>
          </cell>
          <cell r="M30">
            <v>0</v>
          </cell>
          <cell r="N30">
            <v>1</v>
          </cell>
        </row>
        <row r="31">
          <cell r="A31" t="str">
            <v>E08000001</v>
          </cell>
          <cell r="B31" t="str">
            <v>Bolton</v>
          </cell>
          <cell r="C31" t="str">
            <v>E08000001</v>
          </cell>
          <cell r="D31" t="str">
            <v>Bolton</v>
          </cell>
          <cell r="E31">
            <v>350</v>
          </cell>
          <cell r="F31">
            <v>1</v>
          </cell>
          <cell r="G31" t="str">
            <v>E12000002</v>
          </cell>
          <cell r="H31" t="str">
            <v>North West</v>
          </cell>
          <cell r="I31" t="str">
            <v>Lan&amp;WYork</v>
          </cell>
          <cell r="J31" t="str">
            <v>Lancashire &amp; West Yorkshire</v>
          </cell>
          <cell r="K31" t="str">
            <v>E92000001</v>
          </cell>
          <cell r="L31" t="str">
            <v>England</v>
          </cell>
          <cell r="M31">
            <v>0</v>
          </cell>
          <cell r="N31">
            <v>1</v>
          </cell>
        </row>
        <row r="32">
          <cell r="A32" t="str">
            <v>E07000117</v>
          </cell>
          <cell r="B32" t="str">
            <v>Burnley</v>
          </cell>
          <cell r="C32" t="str">
            <v>E10000017</v>
          </cell>
          <cell r="D32" t="str">
            <v>Lancashire</v>
          </cell>
          <cell r="E32">
            <v>888</v>
          </cell>
          <cell r="F32">
            <v>0</v>
          </cell>
          <cell r="G32" t="str">
            <v>E12000002</v>
          </cell>
          <cell r="H32" t="str">
            <v>North West</v>
          </cell>
          <cell r="I32" t="str">
            <v>Lan&amp;WYork</v>
          </cell>
          <cell r="J32" t="str">
            <v>Lancashire &amp; West Yorkshire</v>
          </cell>
          <cell r="K32" t="str">
            <v>E92000001</v>
          </cell>
          <cell r="L32" t="str">
            <v>England</v>
          </cell>
          <cell r="M32">
            <v>0</v>
          </cell>
          <cell r="N32">
            <v>12</v>
          </cell>
        </row>
        <row r="33">
          <cell r="A33" t="str">
            <v>E08000002</v>
          </cell>
          <cell r="B33" t="str">
            <v>Bury</v>
          </cell>
          <cell r="C33" t="str">
            <v>E08000002</v>
          </cell>
          <cell r="D33" t="str">
            <v>Bury</v>
          </cell>
          <cell r="E33">
            <v>351</v>
          </cell>
          <cell r="F33">
            <v>1</v>
          </cell>
          <cell r="G33" t="str">
            <v>E12000002</v>
          </cell>
          <cell r="H33" t="str">
            <v>North West</v>
          </cell>
          <cell r="I33" t="str">
            <v>Lan&amp;WYork</v>
          </cell>
          <cell r="J33" t="str">
            <v>Lancashire &amp; West Yorkshire</v>
          </cell>
          <cell r="K33" t="str">
            <v>E92000001</v>
          </cell>
          <cell r="L33" t="str">
            <v>England</v>
          </cell>
          <cell r="M33">
            <v>0</v>
          </cell>
          <cell r="N33">
            <v>1</v>
          </cell>
        </row>
        <row r="34">
          <cell r="A34" t="str">
            <v>E07000028</v>
          </cell>
          <cell r="B34" t="str">
            <v>Carlisle</v>
          </cell>
          <cell r="C34" t="str">
            <v>E10000006</v>
          </cell>
          <cell r="D34" t="str">
            <v>Cumbria</v>
          </cell>
          <cell r="E34">
            <v>909</v>
          </cell>
          <cell r="F34">
            <v>0</v>
          </cell>
          <cell r="G34" t="str">
            <v>E12000002</v>
          </cell>
          <cell r="H34" t="str">
            <v>North West</v>
          </cell>
          <cell r="I34" t="str">
            <v>Nrth</v>
          </cell>
          <cell r="J34" t="str">
            <v>North</v>
          </cell>
          <cell r="K34" t="str">
            <v>E92000001</v>
          </cell>
          <cell r="L34" t="str">
            <v>England</v>
          </cell>
          <cell r="M34">
            <v>0</v>
          </cell>
          <cell r="N34">
            <v>6</v>
          </cell>
        </row>
        <row r="35">
          <cell r="A35" t="str">
            <v>E06000049</v>
          </cell>
          <cell r="B35" t="str">
            <v>Cheshire East</v>
          </cell>
          <cell r="C35" t="str">
            <v>E06000049</v>
          </cell>
          <cell r="D35" t="str">
            <v>Cheshire East</v>
          </cell>
          <cell r="E35">
            <v>895</v>
          </cell>
          <cell r="F35">
            <v>1</v>
          </cell>
          <cell r="G35" t="str">
            <v>E12000002</v>
          </cell>
          <cell r="H35" t="str">
            <v>North West</v>
          </cell>
          <cell r="I35" t="str">
            <v>WM</v>
          </cell>
          <cell r="J35" t="str">
            <v>West Midlands</v>
          </cell>
          <cell r="K35" t="str">
            <v>E92000001</v>
          </cell>
          <cell r="L35" t="str">
            <v>England</v>
          </cell>
          <cell r="M35">
            <v>0</v>
          </cell>
          <cell r="N35">
            <v>1</v>
          </cell>
        </row>
        <row r="36">
          <cell r="A36" t="str">
            <v>E06000050</v>
          </cell>
          <cell r="B36" t="str">
            <v>Cheshire West and Chester</v>
          </cell>
          <cell r="C36" t="str">
            <v>E06000050</v>
          </cell>
          <cell r="D36" t="str">
            <v>Cheshire West and Chester</v>
          </cell>
          <cell r="E36">
            <v>896</v>
          </cell>
          <cell r="F36">
            <v>1</v>
          </cell>
          <cell r="G36" t="str">
            <v>E12000002</v>
          </cell>
          <cell r="H36" t="str">
            <v>North West</v>
          </cell>
          <cell r="I36" t="str">
            <v>WM</v>
          </cell>
          <cell r="J36" t="str">
            <v>West Midlands</v>
          </cell>
          <cell r="K36" t="str">
            <v>E92000001</v>
          </cell>
          <cell r="L36" t="str">
            <v>England</v>
          </cell>
          <cell r="M36">
            <v>0</v>
          </cell>
          <cell r="N36">
            <v>1</v>
          </cell>
        </row>
        <row r="37">
          <cell r="A37" t="str">
            <v>E07000118</v>
          </cell>
          <cell r="B37" t="str">
            <v>Chorley</v>
          </cell>
          <cell r="C37" t="str">
            <v>E10000017</v>
          </cell>
          <cell r="D37" t="str">
            <v>Lancashire</v>
          </cell>
          <cell r="E37">
            <v>888</v>
          </cell>
          <cell r="F37">
            <v>0</v>
          </cell>
          <cell r="G37" t="str">
            <v>E12000002</v>
          </cell>
          <cell r="H37" t="str">
            <v>North West</v>
          </cell>
          <cell r="I37" t="str">
            <v>Lan&amp;WYork</v>
          </cell>
          <cell r="J37" t="str">
            <v>Lancashire &amp; West Yorkshire</v>
          </cell>
          <cell r="K37" t="str">
            <v>E92000001</v>
          </cell>
          <cell r="L37" t="str">
            <v>England</v>
          </cell>
          <cell r="M37">
            <v>0</v>
          </cell>
          <cell r="N37">
            <v>12</v>
          </cell>
        </row>
        <row r="38">
          <cell r="A38" t="str">
            <v>E07000029</v>
          </cell>
          <cell r="B38" t="str">
            <v>Copeland</v>
          </cell>
          <cell r="C38" t="str">
            <v>E10000006</v>
          </cell>
          <cell r="D38" t="str">
            <v>Cumbria</v>
          </cell>
          <cell r="E38">
            <v>909</v>
          </cell>
          <cell r="F38">
            <v>0</v>
          </cell>
          <cell r="G38" t="str">
            <v>E12000002</v>
          </cell>
          <cell r="H38" t="str">
            <v>North West</v>
          </cell>
          <cell r="I38" t="str">
            <v>Nrth</v>
          </cell>
          <cell r="J38" t="str">
            <v>North</v>
          </cell>
          <cell r="K38" t="str">
            <v>E92000001</v>
          </cell>
          <cell r="L38" t="str">
            <v>England</v>
          </cell>
          <cell r="M38">
            <v>0</v>
          </cell>
          <cell r="N38">
            <v>6</v>
          </cell>
        </row>
        <row r="39">
          <cell r="A39" t="str">
            <v>E07000030</v>
          </cell>
          <cell r="B39" t="str">
            <v>Eden</v>
          </cell>
          <cell r="C39" t="str">
            <v>E10000006</v>
          </cell>
          <cell r="D39" t="str">
            <v>Cumbria</v>
          </cell>
          <cell r="E39">
            <v>909</v>
          </cell>
          <cell r="F39">
            <v>0</v>
          </cell>
          <cell r="G39" t="str">
            <v>E12000002</v>
          </cell>
          <cell r="H39" t="str">
            <v>North West</v>
          </cell>
          <cell r="I39" t="str">
            <v>Nrth</v>
          </cell>
          <cell r="J39" t="str">
            <v>North</v>
          </cell>
          <cell r="K39" t="str">
            <v>E92000001</v>
          </cell>
          <cell r="L39" t="str">
            <v>England</v>
          </cell>
          <cell r="M39">
            <v>0</v>
          </cell>
          <cell r="N39">
            <v>6</v>
          </cell>
        </row>
        <row r="40">
          <cell r="A40" t="str">
            <v>E07000119</v>
          </cell>
          <cell r="B40" t="str">
            <v>Fylde</v>
          </cell>
          <cell r="C40" t="str">
            <v>E10000017</v>
          </cell>
          <cell r="D40" t="str">
            <v>Lancashire</v>
          </cell>
          <cell r="E40">
            <v>888</v>
          </cell>
          <cell r="F40">
            <v>0</v>
          </cell>
          <cell r="G40" t="str">
            <v>E12000002</v>
          </cell>
          <cell r="H40" t="str">
            <v>North West</v>
          </cell>
          <cell r="I40" t="str">
            <v>Lan&amp;WYork</v>
          </cell>
          <cell r="J40" t="str">
            <v>Lancashire &amp; West Yorkshire</v>
          </cell>
          <cell r="K40" t="str">
            <v>E92000001</v>
          </cell>
          <cell r="L40" t="str">
            <v>England</v>
          </cell>
          <cell r="M40">
            <v>0</v>
          </cell>
          <cell r="N40">
            <v>12</v>
          </cell>
        </row>
        <row r="41">
          <cell r="A41" t="str">
            <v>E06000006</v>
          </cell>
          <cell r="B41" t="str">
            <v>Halton</v>
          </cell>
          <cell r="C41" t="str">
            <v>E06000006</v>
          </cell>
          <cell r="D41" t="str">
            <v>Halton</v>
          </cell>
          <cell r="E41">
            <v>876</v>
          </cell>
          <cell r="F41">
            <v>1</v>
          </cell>
          <cell r="G41" t="str">
            <v>E12000002</v>
          </cell>
          <cell r="H41" t="str">
            <v>North West</v>
          </cell>
          <cell r="I41" t="str">
            <v>Lan&amp;WYork</v>
          </cell>
          <cell r="J41" t="str">
            <v>Lancashire &amp; West Yorkshire</v>
          </cell>
          <cell r="K41" t="str">
            <v>E92000001</v>
          </cell>
          <cell r="L41" t="str">
            <v>England</v>
          </cell>
          <cell r="M41">
            <v>0</v>
          </cell>
          <cell r="N41">
            <v>1</v>
          </cell>
        </row>
        <row r="42">
          <cell r="A42" t="str">
            <v>E07000120</v>
          </cell>
          <cell r="B42" t="str">
            <v>Hyndburn</v>
          </cell>
          <cell r="C42" t="str">
            <v>E10000017</v>
          </cell>
          <cell r="D42" t="str">
            <v>Lancashire</v>
          </cell>
          <cell r="E42">
            <v>888</v>
          </cell>
          <cell r="F42">
            <v>0</v>
          </cell>
          <cell r="G42" t="str">
            <v>E12000002</v>
          </cell>
          <cell r="H42" t="str">
            <v>North West</v>
          </cell>
          <cell r="I42" t="str">
            <v>Lan&amp;WYork</v>
          </cell>
          <cell r="J42" t="str">
            <v>Lancashire &amp; West Yorkshire</v>
          </cell>
          <cell r="K42" t="str">
            <v>E92000001</v>
          </cell>
          <cell r="L42" t="str">
            <v>England</v>
          </cell>
          <cell r="M42">
            <v>0</v>
          </cell>
          <cell r="N42">
            <v>12</v>
          </cell>
        </row>
        <row r="43">
          <cell r="A43" t="str">
            <v>E08000011</v>
          </cell>
          <cell r="B43" t="str">
            <v>Knowsley</v>
          </cell>
          <cell r="C43" t="str">
            <v>E08000011</v>
          </cell>
          <cell r="D43" t="str">
            <v>Knowsley</v>
          </cell>
          <cell r="E43">
            <v>340</v>
          </cell>
          <cell r="F43">
            <v>1</v>
          </cell>
          <cell r="G43" t="str">
            <v>E12000002</v>
          </cell>
          <cell r="H43" t="str">
            <v>North West</v>
          </cell>
          <cell r="I43" t="str">
            <v>Lan&amp;WYork</v>
          </cell>
          <cell r="J43" t="str">
            <v>Lancashire &amp; West Yorkshire</v>
          </cell>
          <cell r="K43" t="str">
            <v>E92000001</v>
          </cell>
          <cell r="L43" t="str">
            <v>England</v>
          </cell>
          <cell r="M43">
            <v>0</v>
          </cell>
          <cell r="N43">
            <v>1</v>
          </cell>
        </row>
        <row r="44">
          <cell r="A44" t="str">
            <v>E07000121</v>
          </cell>
          <cell r="B44" t="str">
            <v>Lancaster</v>
          </cell>
          <cell r="C44" t="str">
            <v>E10000017</v>
          </cell>
          <cell r="D44" t="str">
            <v>Lancashire</v>
          </cell>
          <cell r="E44">
            <v>888</v>
          </cell>
          <cell r="F44">
            <v>0</v>
          </cell>
          <cell r="G44" t="str">
            <v>E12000002</v>
          </cell>
          <cell r="H44" t="str">
            <v>North West</v>
          </cell>
          <cell r="I44" t="str">
            <v>Lan&amp;WYork</v>
          </cell>
          <cell r="J44" t="str">
            <v>Lancashire &amp; West Yorkshire</v>
          </cell>
          <cell r="K44" t="str">
            <v>E92000001</v>
          </cell>
          <cell r="L44" t="str">
            <v>England</v>
          </cell>
          <cell r="M44">
            <v>0</v>
          </cell>
          <cell r="N44">
            <v>12</v>
          </cell>
        </row>
        <row r="45">
          <cell r="A45" t="str">
            <v>E08000012</v>
          </cell>
          <cell r="B45" t="str">
            <v>Liverpool</v>
          </cell>
          <cell r="C45" t="str">
            <v>E08000012</v>
          </cell>
          <cell r="D45" t="str">
            <v>Liverpool</v>
          </cell>
          <cell r="E45">
            <v>341</v>
          </cell>
          <cell r="F45">
            <v>1</v>
          </cell>
          <cell r="G45" t="str">
            <v>E12000002</v>
          </cell>
          <cell r="H45" t="str">
            <v>North West</v>
          </cell>
          <cell r="I45" t="str">
            <v>Lan&amp;WYork</v>
          </cell>
          <cell r="J45" t="str">
            <v>Lancashire &amp; West Yorkshire</v>
          </cell>
          <cell r="K45" t="str">
            <v>E92000001</v>
          </cell>
          <cell r="L45" t="str">
            <v>England</v>
          </cell>
          <cell r="M45">
            <v>0</v>
          </cell>
          <cell r="N45">
            <v>1</v>
          </cell>
        </row>
        <row r="46">
          <cell r="A46" t="str">
            <v>E08000003</v>
          </cell>
          <cell r="B46" t="str">
            <v>Manchester</v>
          </cell>
          <cell r="C46" t="str">
            <v>E08000003</v>
          </cell>
          <cell r="D46" t="str">
            <v>Manchester</v>
          </cell>
          <cell r="E46">
            <v>352</v>
          </cell>
          <cell r="F46">
            <v>1</v>
          </cell>
          <cell r="G46" t="str">
            <v>E12000002</v>
          </cell>
          <cell r="H46" t="str">
            <v>North West</v>
          </cell>
          <cell r="I46" t="str">
            <v>Lan&amp;WYork</v>
          </cell>
          <cell r="J46" t="str">
            <v>Lancashire &amp; West Yorkshire</v>
          </cell>
          <cell r="K46" t="str">
            <v>E92000001</v>
          </cell>
          <cell r="L46" t="str">
            <v>England</v>
          </cell>
          <cell r="M46">
            <v>0</v>
          </cell>
          <cell r="N46">
            <v>1</v>
          </cell>
        </row>
        <row r="47">
          <cell r="A47" t="str">
            <v>E07000122</v>
          </cell>
          <cell r="B47" t="str">
            <v>Pendle</v>
          </cell>
          <cell r="C47" t="str">
            <v>E10000017</v>
          </cell>
          <cell r="D47" t="str">
            <v>Lancashire</v>
          </cell>
          <cell r="E47">
            <v>888</v>
          </cell>
          <cell r="F47">
            <v>0</v>
          </cell>
          <cell r="G47" t="str">
            <v>E12000002</v>
          </cell>
          <cell r="H47" t="str">
            <v>North West</v>
          </cell>
          <cell r="I47" t="str">
            <v>Lan&amp;WYork</v>
          </cell>
          <cell r="J47" t="str">
            <v>Lancashire &amp; West Yorkshire</v>
          </cell>
          <cell r="K47" t="str">
            <v>E92000001</v>
          </cell>
          <cell r="L47" t="str">
            <v>England</v>
          </cell>
          <cell r="M47">
            <v>0</v>
          </cell>
          <cell r="N47">
            <v>12</v>
          </cell>
        </row>
        <row r="48">
          <cell r="A48" t="str">
            <v>E07000123</v>
          </cell>
          <cell r="B48" t="str">
            <v>Preston</v>
          </cell>
          <cell r="C48" t="str">
            <v>E10000017</v>
          </cell>
          <cell r="D48" t="str">
            <v>Lancashire</v>
          </cell>
          <cell r="E48">
            <v>888</v>
          </cell>
          <cell r="F48">
            <v>0</v>
          </cell>
          <cell r="G48" t="str">
            <v>E12000002</v>
          </cell>
          <cell r="H48" t="str">
            <v>North West</v>
          </cell>
          <cell r="I48" t="str">
            <v>Lan&amp;WYork</v>
          </cell>
          <cell r="J48" t="str">
            <v>Lancashire &amp; West Yorkshire</v>
          </cell>
          <cell r="K48" t="str">
            <v>E92000001</v>
          </cell>
          <cell r="L48" t="str">
            <v>England</v>
          </cell>
          <cell r="M48">
            <v>0</v>
          </cell>
          <cell r="N48">
            <v>12</v>
          </cell>
        </row>
        <row r="49">
          <cell r="A49" t="str">
            <v>E07000124</v>
          </cell>
          <cell r="B49" t="str">
            <v>Ribble Valley</v>
          </cell>
          <cell r="C49" t="str">
            <v>E10000017</v>
          </cell>
          <cell r="D49" t="str">
            <v>Lancashire</v>
          </cell>
          <cell r="E49">
            <v>888</v>
          </cell>
          <cell r="F49">
            <v>0</v>
          </cell>
          <cell r="G49" t="str">
            <v>E12000002</v>
          </cell>
          <cell r="H49" t="str">
            <v>North West</v>
          </cell>
          <cell r="I49" t="str">
            <v>Lan&amp;WYork</v>
          </cell>
          <cell r="J49" t="str">
            <v>Lancashire &amp; West Yorkshire</v>
          </cell>
          <cell r="K49" t="str">
            <v>E92000001</v>
          </cell>
          <cell r="L49" t="str">
            <v>England</v>
          </cell>
          <cell r="M49">
            <v>0</v>
          </cell>
          <cell r="N49">
            <v>12</v>
          </cell>
        </row>
        <row r="50">
          <cell r="A50" t="str">
            <v>E08000005</v>
          </cell>
          <cell r="B50" t="str">
            <v>Rochdale</v>
          </cell>
          <cell r="C50" t="str">
            <v>E08000005</v>
          </cell>
          <cell r="D50" t="str">
            <v>Rochdale</v>
          </cell>
          <cell r="E50">
            <v>354</v>
          </cell>
          <cell r="F50">
            <v>1</v>
          </cell>
          <cell r="G50" t="str">
            <v>E12000002</v>
          </cell>
          <cell r="H50" t="str">
            <v>North West</v>
          </cell>
          <cell r="I50" t="str">
            <v>Lan&amp;WYork</v>
          </cell>
          <cell r="J50" t="str">
            <v>Lancashire &amp; West Yorkshire</v>
          </cell>
          <cell r="K50" t="str">
            <v>E92000001</v>
          </cell>
          <cell r="L50" t="str">
            <v>England</v>
          </cell>
          <cell r="M50">
            <v>0</v>
          </cell>
          <cell r="N50">
            <v>1</v>
          </cell>
        </row>
        <row r="51">
          <cell r="A51" t="str">
            <v>E07000125</v>
          </cell>
          <cell r="B51" t="str">
            <v>Rossendale</v>
          </cell>
          <cell r="C51" t="str">
            <v>E10000017</v>
          </cell>
          <cell r="D51" t="str">
            <v>Lancashire</v>
          </cell>
          <cell r="E51">
            <v>888</v>
          </cell>
          <cell r="F51">
            <v>0</v>
          </cell>
          <cell r="G51" t="str">
            <v>E12000002</v>
          </cell>
          <cell r="H51" t="str">
            <v>North West</v>
          </cell>
          <cell r="I51" t="str">
            <v>Lan&amp;WYork</v>
          </cell>
          <cell r="J51" t="str">
            <v>Lancashire &amp; West Yorkshire</v>
          </cell>
          <cell r="K51" t="str">
            <v>E92000001</v>
          </cell>
          <cell r="L51" t="str">
            <v>England</v>
          </cell>
          <cell r="M51">
            <v>0</v>
          </cell>
          <cell r="N51">
            <v>12</v>
          </cell>
        </row>
        <row r="52">
          <cell r="A52" t="str">
            <v>E08000006</v>
          </cell>
          <cell r="B52" t="str">
            <v>Salford</v>
          </cell>
          <cell r="C52" t="str">
            <v>E08000006</v>
          </cell>
          <cell r="D52" t="str">
            <v>Salford</v>
          </cell>
          <cell r="E52">
            <v>355</v>
          </cell>
          <cell r="F52">
            <v>1</v>
          </cell>
          <cell r="G52" t="str">
            <v>E12000002</v>
          </cell>
          <cell r="H52" t="str">
            <v>North West</v>
          </cell>
          <cell r="I52" t="str">
            <v>Lan&amp;WYork</v>
          </cell>
          <cell r="J52" t="str">
            <v>Lancashire &amp; West Yorkshire</v>
          </cell>
          <cell r="K52" t="str">
            <v>E92000001</v>
          </cell>
          <cell r="L52" t="str">
            <v>England</v>
          </cell>
          <cell r="M52">
            <v>0</v>
          </cell>
          <cell r="N52">
            <v>1</v>
          </cell>
        </row>
        <row r="53">
          <cell r="A53" t="str">
            <v>E08000014</v>
          </cell>
          <cell r="B53" t="str">
            <v>Sefton</v>
          </cell>
          <cell r="C53" t="str">
            <v>E08000014</v>
          </cell>
          <cell r="D53" t="str">
            <v>Sefton</v>
          </cell>
          <cell r="E53">
            <v>343</v>
          </cell>
          <cell r="F53">
            <v>1</v>
          </cell>
          <cell r="G53" t="str">
            <v>E12000002</v>
          </cell>
          <cell r="H53" t="str">
            <v>North West</v>
          </cell>
          <cell r="I53" t="str">
            <v>Lan&amp;WYork</v>
          </cell>
          <cell r="J53" t="str">
            <v>Lancashire &amp; West Yorkshire</v>
          </cell>
          <cell r="K53" t="str">
            <v>E92000001</v>
          </cell>
          <cell r="L53" t="str">
            <v>England</v>
          </cell>
          <cell r="M53">
            <v>0</v>
          </cell>
          <cell r="N53">
            <v>1</v>
          </cell>
        </row>
        <row r="54">
          <cell r="A54" t="str">
            <v>E07000031</v>
          </cell>
          <cell r="B54" t="str">
            <v>South Lakeland</v>
          </cell>
          <cell r="C54" t="str">
            <v>E10000006</v>
          </cell>
          <cell r="D54" t="str">
            <v>Cumbria</v>
          </cell>
          <cell r="E54">
            <v>909</v>
          </cell>
          <cell r="F54">
            <v>0</v>
          </cell>
          <cell r="G54" t="str">
            <v>E12000002</v>
          </cell>
          <cell r="H54" t="str">
            <v>North West</v>
          </cell>
          <cell r="I54" t="str">
            <v>Nrth</v>
          </cell>
          <cell r="J54" t="str">
            <v>North</v>
          </cell>
          <cell r="K54" t="str">
            <v>E92000001</v>
          </cell>
          <cell r="L54" t="str">
            <v>England</v>
          </cell>
          <cell r="M54">
            <v>0</v>
          </cell>
          <cell r="N54">
            <v>6</v>
          </cell>
        </row>
        <row r="55">
          <cell r="A55" t="str">
            <v>E07000126</v>
          </cell>
          <cell r="B55" t="str">
            <v>South Ribble</v>
          </cell>
          <cell r="C55" t="str">
            <v>E10000017</v>
          </cell>
          <cell r="D55" t="str">
            <v>Lancashire</v>
          </cell>
          <cell r="E55">
            <v>888</v>
          </cell>
          <cell r="F55">
            <v>0</v>
          </cell>
          <cell r="G55" t="str">
            <v>E12000002</v>
          </cell>
          <cell r="H55" t="str">
            <v>North West</v>
          </cell>
          <cell r="I55" t="str">
            <v>Lan&amp;WYork</v>
          </cell>
          <cell r="J55" t="str">
            <v>Lancashire &amp; West Yorkshire</v>
          </cell>
          <cell r="K55" t="str">
            <v>E92000001</v>
          </cell>
          <cell r="L55" t="str">
            <v>England</v>
          </cell>
          <cell r="M55">
            <v>0</v>
          </cell>
          <cell r="N55">
            <v>12</v>
          </cell>
        </row>
        <row r="56">
          <cell r="A56" t="str">
            <v>E08000013</v>
          </cell>
          <cell r="B56" t="str">
            <v>St. Helens</v>
          </cell>
          <cell r="C56" t="str">
            <v>E08000013</v>
          </cell>
          <cell r="D56" t="str">
            <v>St. Helens</v>
          </cell>
          <cell r="E56">
            <v>342</v>
          </cell>
          <cell r="F56">
            <v>1</v>
          </cell>
          <cell r="G56" t="str">
            <v>E12000002</v>
          </cell>
          <cell r="H56" t="str">
            <v>North West</v>
          </cell>
          <cell r="I56" t="str">
            <v>Lan&amp;WYork</v>
          </cell>
          <cell r="J56" t="str">
            <v>Lancashire &amp; West Yorkshire</v>
          </cell>
          <cell r="K56" t="str">
            <v>E92000001</v>
          </cell>
          <cell r="L56" t="str">
            <v>England</v>
          </cell>
          <cell r="M56">
            <v>0</v>
          </cell>
          <cell r="N56">
            <v>1</v>
          </cell>
        </row>
        <row r="57">
          <cell r="A57" t="str">
            <v>E08000007</v>
          </cell>
          <cell r="B57" t="str">
            <v>Stockport</v>
          </cell>
          <cell r="C57" t="str">
            <v>E08000007</v>
          </cell>
          <cell r="D57" t="str">
            <v>Stockport</v>
          </cell>
          <cell r="E57">
            <v>356</v>
          </cell>
          <cell r="F57">
            <v>1</v>
          </cell>
          <cell r="G57" t="str">
            <v>E12000002</v>
          </cell>
          <cell r="H57" t="str">
            <v>North West</v>
          </cell>
          <cell r="I57" t="str">
            <v>Lan&amp;WYork</v>
          </cell>
          <cell r="J57" t="str">
            <v>Lancashire &amp; West Yorkshire</v>
          </cell>
          <cell r="K57" t="str">
            <v>E92000001</v>
          </cell>
          <cell r="L57" t="str">
            <v>England</v>
          </cell>
          <cell r="M57">
            <v>0</v>
          </cell>
          <cell r="N57">
            <v>1</v>
          </cell>
        </row>
        <row r="58">
          <cell r="A58" t="str">
            <v>E08000008</v>
          </cell>
          <cell r="B58" t="str">
            <v>Tameside</v>
          </cell>
          <cell r="C58" t="str">
            <v>E08000008</v>
          </cell>
          <cell r="D58" t="str">
            <v>Tameside</v>
          </cell>
          <cell r="E58">
            <v>357</v>
          </cell>
          <cell r="F58">
            <v>1</v>
          </cell>
          <cell r="G58" t="str">
            <v>E12000002</v>
          </cell>
          <cell r="H58" t="str">
            <v>North West</v>
          </cell>
          <cell r="I58" t="str">
            <v>Lan&amp;WYork</v>
          </cell>
          <cell r="J58" t="str">
            <v>Lancashire &amp; West Yorkshire</v>
          </cell>
          <cell r="K58" t="str">
            <v>E92000001</v>
          </cell>
          <cell r="L58" t="str">
            <v>England</v>
          </cell>
          <cell r="M58">
            <v>0</v>
          </cell>
          <cell r="N58">
            <v>1</v>
          </cell>
        </row>
        <row r="59">
          <cell r="A59" t="str">
            <v>E08000009</v>
          </cell>
          <cell r="B59" t="str">
            <v>Trafford</v>
          </cell>
          <cell r="C59" t="str">
            <v>E08000009</v>
          </cell>
          <cell r="D59" t="str">
            <v>Trafford</v>
          </cell>
          <cell r="E59">
            <v>358</v>
          </cell>
          <cell r="F59">
            <v>1</v>
          </cell>
          <cell r="G59" t="str">
            <v>E12000002</v>
          </cell>
          <cell r="H59" t="str">
            <v>North West</v>
          </cell>
          <cell r="I59" t="str">
            <v>Lan&amp;WYork</v>
          </cell>
          <cell r="J59" t="str">
            <v>Lancashire &amp; West Yorkshire</v>
          </cell>
          <cell r="K59" t="str">
            <v>E92000001</v>
          </cell>
          <cell r="L59" t="str">
            <v>England</v>
          </cell>
          <cell r="M59">
            <v>0</v>
          </cell>
          <cell r="N59">
            <v>1</v>
          </cell>
        </row>
        <row r="60">
          <cell r="A60" t="str">
            <v>E06000007</v>
          </cell>
          <cell r="B60" t="str">
            <v>Warrington</v>
          </cell>
          <cell r="C60" t="str">
            <v>E06000007</v>
          </cell>
          <cell r="D60" t="str">
            <v>Warrington</v>
          </cell>
          <cell r="E60">
            <v>877</v>
          </cell>
          <cell r="F60">
            <v>1</v>
          </cell>
          <cell r="G60" t="str">
            <v>E12000002</v>
          </cell>
          <cell r="H60" t="str">
            <v>North West</v>
          </cell>
          <cell r="I60" t="str">
            <v>Lan&amp;WYork</v>
          </cell>
          <cell r="J60" t="str">
            <v>Lancashire &amp; West Yorkshire</v>
          </cell>
          <cell r="K60" t="str">
            <v>E92000001</v>
          </cell>
          <cell r="L60" t="str">
            <v>England</v>
          </cell>
          <cell r="M60">
            <v>0</v>
          </cell>
          <cell r="N60">
            <v>1</v>
          </cell>
        </row>
        <row r="61">
          <cell r="A61" t="str">
            <v>E07000127</v>
          </cell>
          <cell r="B61" t="str">
            <v>West Lancashire</v>
          </cell>
          <cell r="C61" t="str">
            <v>E10000017</v>
          </cell>
          <cell r="D61" t="str">
            <v>Lancashire</v>
          </cell>
          <cell r="E61">
            <v>888</v>
          </cell>
          <cell r="F61">
            <v>0</v>
          </cell>
          <cell r="G61" t="str">
            <v>E12000002</v>
          </cell>
          <cell r="H61" t="str">
            <v>North West</v>
          </cell>
          <cell r="I61" t="str">
            <v>Lan&amp;WYork</v>
          </cell>
          <cell r="J61" t="str">
            <v>Lancashire &amp; West Yorkshire</v>
          </cell>
          <cell r="K61" t="str">
            <v>E92000001</v>
          </cell>
          <cell r="L61" t="str">
            <v>England</v>
          </cell>
          <cell r="M61">
            <v>0</v>
          </cell>
          <cell r="N61">
            <v>12</v>
          </cell>
        </row>
        <row r="62">
          <cell r="A62" t="str">
            <v>E08000010</v>
          </cell>
          <cell r="B62" t="str">
            <v>Wigan</v>
          </cell>
          <cell r="C62" t="str">
            <v>E08000010</v>
          </cell>
          <cell r="D62" t="str">
            <v>Wigan</v>
          </cell>
          <cell r="E62">
            <v>359</v>
          </cell>
          <cell r="F62">
            <v>1</v>
          </cell>
          <cell r="G62" t="str">
            <v>E12000002</v>
          </cell>
          <cell r="H62" t="str">
            <v>North West</v>
          </cell>
          <cell r="I62" t="str">
            <v>Lan&amp;WYork</v>
          </cell>
          <cell r="J62" t="str">
            <v>Lancashire &amp; West Yorkshire</v>
          </cell>
          <cell r="K62" t="str">
            <v>E92000001</v>
          </cell>
          <cell r="L62" t="str">
            <v>England</v>
          </cell>
          <cell r="M62">
            <v>0</v>
          </cell>
          <cell r="N62">
            <v>1</v>
          </cell>
        </row>
        <row r="63">
          <cell r="A63" t="str">
            <v>E08000015</v>
          </cell>
          <cell r="B63" t="str">
            <v>Wirral</v>
          </cell>
          <cell r="C63" t="str">
            <v>E08000015</v>
          </cell>
          <cell r="D63" t="str">
            <v>Wirral</v>
          </cell>
          <cell r="E63">
            <v>344</v>
          </cell>
          <cell r="F63">
            <v>1</v>
          </cell>
          <cell r="G63" t="str">
            <v>E12000002</v>
          </cell>
          <cell r="H63" t="str">
            <v>North West</v>
          </cell>
          <cell r="I63" t="str">
            <v>Lan&amp;WYork</v>
          </cell>
          <cell r="J63" t="str">
            <v>Lancashire &amp; West Yorkshire</v>
          </cell>
          <cell r="K63" t="str">
            <v>E92000001</v>
          </cell>
          <cell r="L63" t="str">
            <v>England</v>
          </cell>
          <cell r="M63">
            <v>0</v>
          </cell>
          <cell r="N63">
            <v>1</v>
          </cell>
        </row>
        <row r="64">
          <cell r="A64" t="str">
            <v>E07000128</v>
          </cell>
          <cell r="B64" t="str">
            <v>Wyre</v>
          </cell>
          <cell r="C64" t="str">
            <v>E10000017</v>
          </cell>
          <cell r="D64" t="str">
            <v>Lancashire</v>
          </cell>
          <cell r="E64">
            <v>888</v>
          </cell>
          <cell r="F64">
            <v>0</v>
          </cell>
          <cell r="G64" t="str">
            <v>E12000002</v>
          </cell>
          <cell r="H64" t="str">
            <v>North West</v>
          </cell>
          <cell r="I64" t="str">
            <v>Lan&amp;WYork</v>
          </cell>
          <cell r="J64" t="str">
            <v>Lancashire &amp; West Yorkshire</v>
          </cell>
          <cell r="K64" t="str">
            <v>E92000001</v>
          </cell>
          <cell r="L64" t="str">
            <v>England</v>
          </cell>
          <cell r="M64">
            <v>0</v>
          </cell>
          <cell r="N64">
            <v>12</v>
          </cell>
        </row>
        <row r="65">
          <cell r="A65" t="str">
            <v>E08000016</v>
          </cell>
          <cell r="B65" t="str">
            <v>Barnsley</v>
          </cell>
          <cell r="C65" t="str">
            <v>E08000016</v>
          </cell>
          <cell r="D65" t="str">
            <v>Barnsley</v>
          </cell>
          <cell r="E65">
            <v>370</v>
          </cell>
          <cell r="F65">
            <v>1</v>
          </cell>
          <cell r="G65" t="str">
            <v>E12000003</v>
          </cell>
          <cell r="H65" t="str">
            <v>Yorkshire and The Humber</v>
          </cell>
          <cell r="I65" t="str">
            <v>EM&amp;H</v>
          </cell>
          <cell r="J65" t="str">
            <v>East Midlands &amp; Humber</v>
          </cell>
          <cell r="K65" t="str">
            <v>E92000001</v>
          </cell>
          <cell r="L65" t="str">
            <v>England</v>
          </cell>
          <cell r="M65">
            <v>0</v>
          </cell>
          <cell r="N65">
            <v>1</v>
          </cell>
        </row>
        <row r="66">
          <cell r="A66" t="str">
            <v>E08000033</v>
          </cell>
          <cell r="B66" t="str">
            <v>Calderdale</v>
          </cell>
          <cell r="C66" t="str">
            <v>E08000033</v>
          </cell>
          <cell r="D66" t="str">
            <v>Calderdale</v>
          </cell>
          <cell r="E66">
            <v>381</v>
          </cell>
          <cell r="F66">
            <v>1</v>
          </cell>
          <cell r="G66" t="str">
            <v>E12000003</v>
          </cell>
          <cell r="H66" t="str">
            <v>Yorkshire and The Humber</v>
          </cell>
          <cell r="I66" t="str">
            <v>Lan&amp;WYork</v>
          </cell>
          <cell r="J66" t="str">
            <v>Lancashire &amp; West Yorkshire</v>
          </cell>
          <cell r="K66" t="str">
            <v>E92000001</v>
          </cell>
          <cell r="L66" t="str">
            <v>England</v>
          </cell>
          <cell r="M66">
            <v>0</v>
          </cell>
          <cell r="N66">
            <v>1</v>
          </cell>
        </row>
        <row r="67">
          <cell r="A67" t="str">
            <v>E07000163</v>
          </cell>
          <cell r="B67" t="str">
            <v>Craven</v>
          </cell>
          <cell r="C67" t="str">
            <v>E10000023</v>
          </cell>
          <cell r="D67" t="str">
            <v>North Yorkshire</v>
          </cell>
          <cell r="E67">
            <v>815</v>
          </cell>
          <cell r="F67">
            <v>0</v>
          </cell>
          <cell r="G67" t="str">
            <v>E12000003</v>
          </cell>
          <cell r="H67" t="str">
            <v>Yorkshire and The Humber</v>
          </cell>
          <cell r="I67" t="str">
            <v>Nrth</v>
          </cell>
          <cell r="J67" t="str">
            <v>North</v>
          </cell>
          <cell r="K67" t="str">
            <v>E92000001</v>
          </cell>
          <cell r="L67" t="str">
            <v>England</v>
          </cell>
          <cell r="M67">
            <v>0</v>
          </cell>
          <cell r="N67">
            <v>7</v>
          </cell>
        </row>
        <row r="68">
          <cell r="A68" t="str">
            <v>E06000011</v>
          </cell>
          <cell r="B68" t="str">
            <v>East Riding of Yorkshire</v>
          </cell>
          <cell r="C68" t="str">
            <v>E06000011</v>
          </cell>
          <cell r="D68" t="str">
            <v>East Riding of Yorkshire</v>
          </cell>
          <cell r="E68">
            <v>811</v>
          </cell>
          <cell r="F68">
            <v>1</v>
          </cell>
          <cell r="G68" t="str">
            <v>E12000003</v>
          </cell>
          <cell r="H68" t="str">
            <v>Yorkshire and The Humber</v>
          </cell>
          <cell r="I68" t="str">
            <v>EM&amp;H</v>
          </cell>
          <cell r="J68" t="str">
            <v>East Midlands &amp; Humber</v>
          </cell>
          <cell r="K68" t="str">
            <v>E92000001</v>
          </cell>
          <cell r="L68" t="str">
            <v>England</v>
          </cell>
          <cell r="M68">
            <v>0</v>
          </cell>
          <cell r="N68">
            <v>1</v>
          </cell>
        </row>
        <row r="69">
          <cell r="A69" t="str">
            <v>E07000164</v>
          </cell>
          <cell r="B69" t="str">
            <v>Hambleton</v>
          </cell>
          <cell r="C69" t="str">
            <v>E10000023</v>
          </cell>
          <cell r="D69" t="str">
            <v>North Yorkshire</v>
          </cell>
          <cell r="E69">
            <v>815</v>
          </cell>
          <cell r="F69">
            <v>0</v>
          </cell>
          <cell r="G69" t="str">
            <v>E12000003</v>
          </cell>
          <cell r="H69" t="str">
            <v>Yorkshire and The Humber</v>
          </cell>
          <cell r="I69" t="str">
            <v>Nrth</v>
          </cell>
          <cell r="J69" t="str">
            <v>North</v>
          </cell>
          <cell r="K69" t="str">
            <v>E92000001</v>
          </cell>
          <cell r="L69" t="str">
            <v>England</v>
          </cell>
          <cell r="M69">
            <v>0</v>
          </cell>
          <cell r="N69">
            <v>7</v>
          </cell>
        </row>
        <row r="70">
          <cell r="A70" t="str">
            <v>E07000165</v>
          </cell>
          <cell r="B70" t="str">
            <v>Harrogate</v>
          </cell>
          <cell r="C70" t="str">
            <v>E10000023</v>
          </cell>
          <cell r="D70" t="str">
            <v>North Yorkshire</v>
          </cell>
          <cell r="E70">
            <v>815</v>
          </cell>
          <cell r="F70">
            <v>0</v>
          </cell>
          <cell r="G70" t="str">
            <v>E12000003</v>
          </cell>
          <cell r="H70" t="str">
            <v>Yorkshire and The Humber</v>
          </cell>
          <cell r="I70" t="str">
            <v>Nrth</v>
          </cell>
          <cell r="J70" t="str">
            <v>North</v>
          </cell>
          <cell r="K70" t="str">
            <v>E92000001</v>
          </cell>
          <cell r="L70" t="str">
            <v>England</v>
          </cell>
          <cell r="M70">
            <v>0</v>
          </cell>
          <cell r="N70">
            <v>7</v>
          </cell>
        </row>
        <row r="71">
          <cell r="A71" t="str">
            <v>E06000010</v>
          </cell>
          <cell r="B71" t="str">
            <v>Kingston upon Hull, City of</v>
          </cell>
          <cell r="C71" t="str">
            <v>E06000010</v>
          </cell>
          <cell r="D71" t="str">
            <v>Kingston upon Hull, City of</v>
          </cell>
          <cell r="E71">
            <v>810</v>
          </cell>
          <cell r="F71">
            <v>1</v>
          </cell>
          <cell r="G71" t="str">
            <v>E12000003</v>
          </cell>
          <cell r="H71" t="str">
            <v>Yorkshire and The Humber</v>
          </cell>
          <cell r="I71" t="str">
            <v>EM&amp;H</v>
          </cell>
          <cell r="J71" t="str">
            <v>East Midlands &amp; Humber</v>
          </cell>
          <cell r="K71" t="str">
            <v>E92000001</v>
          </cell>
          <cell r="L71" t="str">
            <v>England</v>
          </cell>
          <cell r="M71">
            <v>0</v>
          </cell>
          <cell r="N71">
            <v>1</v>
          </cell>
        </row>
        <row r="72">
          <cell r="A72" t="str">
            <v>E08000034</v>
          </cell>
          <cell r="B72" t="str">
            <v>Kirklees</v>
          </cell>
          <cell r="C72" t="str">
            <v>E08000034</v>
          </cell>
          <cell r="D72" t="str">
            <v>Kirklees</v>
          </cell>
          <cell r="E72">
            <v>382</v>
          </cell>
          <cell r="F72">
            <v>1</v>
          </cell>
          <cell r="G72" t="str">
            <v>E12000003</v>
          </cell>
          <cell r="H72" t="str">
            <v>Yorkshire and The Humber</v>
          </cell>
          <cell r="I72" t="str">
            <v>Lan&amp;WYork</v>
          </cell>
          <cell r="J72" t="str">
            <v>Lancashire &amp; West Yorkshire</v>
          </cell>
          <cell r="K72" t="str">
            <v>E92000001</v>
          </cell>
          <cell r="L72" t="str">
            <v>England</v>
          </cell>
          <cell r="M72">
            <v>0</v>
          </cell>
          <cell r="N72">
            <v>1</v>
          </cell>
        </row>
        <row r="73">
          <cell r="A73" t="str">
            <v>E08000035</v>
          </cell>
          <cell r="B73" t="str">
            <v>Leeds</v>
          </cell>
          <cell r="C73" t="str">
            <v>E08000035</v>
          </cell>
          <cell r="D73" t="str">
            <v>Leeds</v>
          </cell>
          <cell r="E73">
            <v>383</v>
          </cell>
          <cell r="F73">
            <v>1</v>
          </cell>
          <cell r="G73" t="str">
            <v>E12000003</v>
          </cell>
          <cell r="H73" t="str">
            <v>Yorkshire and The Humber</v>
          </cell>
          <cell r="I73" t="str">
            <v>Lan&amp;WYork</v>
          </cell>
          <cell r="J73" t="str">
            <v>Lancashire &amp; West Yorkshire</v>
          </cell>
          <cell r="K73" t="str">
            <v>E92000001</v>
          </cell>
          <cell r="L73" t="str">
            <v>England</v>
          </cell>
          <cell r="M73">
            <v>0</v>
          </cell>
          <cell r="N73">
            <v>1</v>
          </cell>
        </row>
        <row r="74">
          <cell r="A74" t="str">
            <v>E06000012</v>
          </cell>
          <cell r="B74" t="str">
            <v>North East Lincolnshire</v>
          </cell>
          <cell r="C74" t="str">
            <v>E06000012</v>
          </cell>
          <cell r="D74" t="str">
            <v>North East Lincolnshire</v>
          </cell>
          <cell r="E74">
            <v>812</v>
          </cell>
          <cell r="F74">
            <v>1</v>
          </cell>
          <cell r="G74" t="str">
            <v>E12000003</v>
          </cell>
          <cell r="H74" t="str">
            <v>Yorkshire and The Humber</v>
          </cell>
          <cell r="I74" t="str">
            <v>EM&amp;H</v>
          </cell>
          <cell r="J74" t="str">
            <v>East Midlands &amp; Humber</v>
          </cell>
          <cell r="K74" t="str">
            <v>E92000001</v>
          </cell>
          <cell r="L74" t="str">
            <v>England</v>
          </cell>
          <cell r="M74">
            <v>0</v>
          </cell>
          <cell r="N74">
            <v>1</v>
          </cell>
        </row>
        <row r="75">
          <cell r="A75" t="str">
            <v>E06000013</v>
          </cell>
          <cell r="B75" t="str">
            <v>North Lincolnshire</v>
          </cell>
          <cell r="C75" t="str">
            <v>E06000013</v>
          </cell>
          <cell r="D75" t="str">
            <v>North Lincolnshire</v>
          </cell>
          <cell r="E75">
            <v>813</v>
          </cell>
          <cell r="F75">
            <v>1</v>
          </cell>
          <cell r="G75" t="str">
            <v>E12000003</v>
          </cell>
          <cell r="H75" t="str">
            <v>Yorkshire and The Humber</v>
          </cell>
          <cell r="I75" t="str">
            <v>EM&amp;H</v>
          </cell>
          <cell r="J75" t="str">
            <v>East Midlands &amp; Humber</v>
          </cell>
          <cell r="K75" t="str">
            <v>E92000001</v>
          </cell>
          <cell r="L75" t="str">
            <v>England</v>
          </cell>
          <cell r="M75">
            <v>0</v>
          </cell>
          <cell r="N75">
            <v>1</v>
          </cell>
        </row>
        <row r="76">
          <cell r="A76" t="str">
            <v>E07000166</v>
          </cell>
          <cell r="B76" t="str">
            <v>Richmondshire</v>
          </cell>
          <cell r="C76" t="str">
            <v>E10000023</v>
          </cell>
          <cell r="D76" t="str">
            <v>North Yorkshire</v>
          </cell>
          <cell r="E76">
            <v>815</v>
          </cell>
          <cell r="F76">
            <v>0</v>
          </cell>
          <cell r="G76" t="str">
            <v>E12000003</v>
          </cell>
          <cell r="H76" t="str">
            <v>Yorkshire and The Humber</v>
          </cell>
          <cell r="I76" t="str">
            <v>Nrth</v>
          </cell>
          <cell r="J76" t="str">
            <v>North</v>
          </cell>
          <cell r="K76" t="str">
            <v>E92000001</v>
          </cell>
          <cell r="L76" t="str">
            <v>England</v>
          </cell>
          <cell r="M76">
            <v>0</v>
          </cell>
          <cell r="N76">
            <v>7</v>
          </cell>
        </row>
        <row r="77">
          <cell r="A77" t="str">
            <v>E08000018</v>
          </cell>
          <cell r="B77" t="str">
            <v>Rotherham</v>
          </cell>
          <cell r="C77" t="str">
            <v>E08000018</v>
          </cell>
          <cell r="D77" t="str">
            <v>Rotherham</v>
          </cell>
          <cell r="E77">
            <v>372</v>
          </cell>
          <cell r="F77">
            <v>1</v>
          </cell>
          <cell r="G77" t="str">
            <v>E12000003</v>
          </cell>
          <cell r="H77" t="str">
            <v>Yorkshire and The Humber</v>
          </cell>
          <cell r="I77" t="str">
            <v>EM&amp;H</v>
          </cell>
          <cell r="J77" t="str">
            <v>East Midlands &amp; Humber</v>
          </cell>
          <cell r="K77" t="str">
            <v>E92000001</v>
          </cell>
          <cell r="L77" t="str">
            <v>England</v>
          </cell>
          <cell r="M77">
            <v>0</v>
          </cell>
          <cell r="N77">
            <v>1</v>
          </cell>
        </row>
        <row r="78">
          <cell r="A78" t="str">
            <v>E07000167</v>
          </cell>
          <cell r="B78" t="str">
            <v>Ryedale</v>
          </cell>
          <cell r="C78" t="str">
            <v>E10000023</v>
          </cell>
          <cell r="D78" t="str">
            <v>North Yorkshire</v>
          </cell>
          <cell r="E78">
            <v>815</v>
          </cell>
          <cell r="F78">
            <v>0</v>
          </cell>
          <cell r="G78" t="str">
            <v>E12000003</v>
          </cell>
          <cell r="H78" t="str">
            <v>Yorkshire and The Humber</v>
          </cell>
          <cell r="I78" t="str">
            <v>Nrth</v>
          </cell>
          <cell r="J78" t="str">
            <v>North</v>
          </cell>
          <cell r="K78" t="str">
            <v>E92000001</v>
          </cell>
          <cell r="L78" t="str">
            <v>England</v>
          </cell>
          <cell r="M78">
            <v>0</v>
          </cell>
          <cell r="N78">
            <v>7</v>
          </cell>
        </row>
        <row r="79">
          <cell r="A79" t="str">
            <v>E07000169</v>
          </cell>
          <cell r="B79" t="str">
            <v>Selby</v>
          </cell>
          <cell r="C79" t="str">
            <v>E10000023</v>
          </cell>
          <cell r="D79" t="str">
            <v>North Yorkshire</v>
          </cell>
          <cell r="E79">
            <v>815</v>
          </cell>
          <cell r="F79">
            <v>0</v>
          </cell>
          <cell r="G79" t="str">
            <v>E12000003</v>
          </cell>
          <cell r="H79" t="str">
            <v>Yorkshire and The Humber</v>
          </cell>
          <cell r="I79" t="str">
            <v>Nrth</v>
          </cell>
          <cell r="J79" t="str">
            <v>North</v>
          </cell>
          <cell r="K79" t="str">
            <v>E92000001</v>
          </cell>
          <cell r="L79" t="str">
            <v>England</v>
          </cell>
          <cell r="M79">
            <v>0</v>
          </cell>
          <cell r="N79">
            <v>7</v>
          </cell>
        </row>
        <row r="80">
          <cell r="A80" t="str">
            <v>E08000019</v>
          </cell>
          <cell r="B80" t="str">
            <v>Sheffield</v>
          </cell>
          <cell r="C80" t="str">
            <v>E08000019</v>
          </cell>
          <cell r="D80" t="str">
            <v>Sheffield</v>
          </cell>
          <cell r="E80">
            <v>373</v>
          </cell>
          <cell r="F80">
            <v>1</v>
          </cell>
          <cell r="G80" t="str">
            <v>E12000003</v>
          </cell>
          <cell r="H80" t="str">
            <v>Yorkshire and The Humber</v>
          </cell>
          <cell r="I80" t="str">
            <v>EM&amp;H</v>
          </cell>
          <cell r="J80" t="str">
            <v>East Midlands &amp; Humber</v>
          </cell>
          <cell r="K80" t="str">
            <v>E92000001</v>
          </cell>
          <cell r="L80" t="str">
            <v>England</v>
          </cell>
          <cell r="M80">
            <v>0</v>
          </cell>
          <cell r="N80">
            <v>1</v>
          </cell>
        </row>
        <row r="81">
          <cell r="A81" t="str">
            <v>E08000036</v>
          </cell>
          <cell r="B81" t="str">
            <v>Wakefield</v>
          </cell>
          <cell r="C81" t="str">
            <v>E08000036</v>
          </cell>
          <cell r="D81" t="str">
            <v>Wakefield</v>
          </cell>
          <cell r="E81">
            <v>384</v>
          </cell>
          <cell r="F81">
            <v>1</v>
          </cell>
          <cell r="G81" t="str">
            <v>E12000003</v>
          </cell>
          <cell r="H81" t="str">
            <v>Yorkshire and The Humber</v>
          </cell>
          <cell r="I81" t="str">
            <v>Lan&amp;WYork</v>
          </cell>
          <cell r="J81" t="str">
            <v>Lancashire &amp; West Yorkshire</v>
          </cell>
          <cell r="K81" t="str">
            <v>E92000001</v>
          </cell>
          <cell r="L81" t="str">
            <v>England</v>
          </cell>
          <cell r="M81">
            <v>0</v>
          </cell>
          <cell r="N81">
            <v>1</v>
          </cell>
        </row>
        <row r="82">
          <cell r="A82" t="str">
            <v>E06000014</v>
          </cell>
          <cell r="B82" t="str">
            <v>York</v>
          </cell>
          <cell r="C82" t="str">
            <v>E06000014</v>
          </cell>
          <cell r="D82" t="str">
            <v>York</v>
          </cell>
          <cell r="E82">
            <v>816</v>
          </cell>
          <cell r="F82">
            <v>1</v>
          </cell>
          <cell r="G82" t="str">
            <v>E12000003</v>
          </cell>
          <cell r="H82" t="str">
            <v>Yorkshire and The Humber</v>
          </cell>
          <cell r="I82" t="str">
            <v>EM&amp;H</v>
          </cell>
          <cell r="J82" t="str">
            <v>East Midlands &amp; Humber</v>
          </cell>
          <cell r="K82" t="str">
            <v>E92000001</v>
          </cell>
          <cell r="L82" t="str">
            <v>England</v>
          </cell>
          <cell r="M82">
            <v>0</v>
          </cell>
          <cell r="N82">
            <v>1</v>
          </cell>
        </row>
        <row r="83">
          <cell r="A83" t="str">
            <v>E07000032</v>
          </cell>
          <cell r="B83" t="str">
            <v>Amber Valley</v>
          </cell>
          <cell r="C83" t="str">
            <v>E10000007</v>
          </cell>
          <cell r="D83" t="str">
            <v>Derbyshire</v>
          </cell>
          <cell r="E83">
            <v>830</v>
          </cell>
          <cell r="F83">
            <v>0</v>
          </cell>
          <cell r="G83" t="str">
            <v>E12000004</v>
          </cell>
          <cell r="H83" t="str">
            <v>East Midlands</v>
          </cell>
          <cell r="I83" t="str">
            <v>EM&amp;H</v>
          </cell>
          <cell r="J83" t="str">
            <v>East Midlands &amp; Humber</v>
          </cell>
          <cell r="K83" t="str">
            <v>E92000001</v>
          </cell>
          <cell r="L83" t="str">
            <v>England</v>
          </cell>
          <cell r="M83">
            <v>0</v>
          </cell>
          <cell r="N83">
            <v>8</v>
          </cell>
        </row>
        <row r="84">
          <cell r="A84" t="str">
            <v>E07000170</v>
          </cell>
          <cell r="B84" t="str">
            <v>Ashfield</v>
          </cell>
          <cell r="C84" t="str">
            <v>E10000024</v>
          </cell>
          <cell r="D84" t="str">
            <v>Nottinghamshire</v>
          </cell>
          <cell r="E84">
            <v>891</v>
          </cell>
          <cell r="F84">
            <v>0</v>
          </cell>
          <cell r="G84" t="str">
            <v>E12000004</v>
          </cell>
          <cell r="H84" t="str">
            <v>East Midlands</v>
          </cell>
          <cell r="I84" t="str">
            <v>EM&amp;H</v>
          </cell>
          <cell r="J84" t="str">
            <v>East Midlands &amp; Humber</v>
          </cell>
          <cell r="K84" t="str">
            <v>E92000001</v>
          </cell>
          <cell r="L84" t="str">
            <v>England</v>
          </cell>
          <cell r="M84">
            <v>0</v>
          </cell>
          <cell r="N84">
            <v>7</v>
          </cell>
        </row>
        <row r="85">
          <cell r="A85" t="str">
            <v>E07000171</v>
          </cell>
          <cell r="B85" t="str">
            <v>Bassetlaw</v>
          </cell>
          <cell r="C85" t="str">
            <v>E10000024</v>
          </cell>
          <cell r="D85" t="str">
            <v>Nottinghamshire</v>
          </cell>
          <cell r="E85">
            <v>891</v>
          </cell>
          <cell r="F85">
            <v>0</v>
          </cell>
          <cell r="G85" t="str">
            <v>E12000004</v>
          </cell>
          <cell r="H85" t="str">
            <v>East Midlands</v>
          </cell>
          <cell r="I85" t="str">
            <v>EM&amp;H</v>
          </cell>
          <cell r="J85" t="str">
            <v>East Midlands &amp; Humber</v>
          </cell>
          <cell r="K85" t="str">
            <v>E92000001</v>
          </cell>
          <cell r="L85" t="str">
            <v>England</v>
          </cell>
          <cell r="M85">
            <v>0</v>
          </cell>
          <cell r="N85">
            <v>7</v>
          </cell>
        </row>
        <row r="86">
          <cell r="A86" t="str">
            <v>E07000129</v>
          </cell>
          <cell r="B86" t="str">
            <v>Blaby</v>
          </cell>
          <cell r="C86" t="str">
            <v>E10000018</v>
          </cell>
          <cell r="D86" t="str">
            <v>Leicestershire</v>
          </cell>
          <cell r="E86">
            <v>855</v>
          </cell>
          <cell r="F86">
            <v>0</v>
          </cell>
          <cell r="G86" t="str">
            <v>E12000004</v>
          </cell>
          <cell r="H86" t="str">
            <v>East Midlands</v>
          </cell>
          <cell r="I86" t="str">
            <v>EM&amp;H</v>
          </cell>
          <cell r="J86" t="str">
            <v>East Midlands &amp; Humber</v>
          </cell>
          <cell r="K86" t="str">
            <v>E92000001</v>
          </cell>
          <cell r="L86" t="str">
            <v>England</v>
          </cell>
          <cell r="M86">
            <v>0</v>
          </cell>
          <cell r="N86">
            <v>7</v>
          </cell>
        </row>
        <row r="87">
          <cell r="A87" t="str">
            <v>E07000033</v>
          </cell>
          <cell r="B87" t="str">
            <v>Bolsover</v>
          </cell>
          <cell r="C87" t="str">
            <v>E10000007</v>
          </cell>
          <cell r="D87" t="str">
            <v>Derbyshire</v>
          </cell>
          <cell r="E87">
            <v>830</v>
          </cell>
          <cell r="F87">
            <v>0</v>
          </cell>
          <cell r="G87" t="str">
            <v>E12000004</v>
          </cell>
          <cell r="H87" t="str">
            <v>East Midlands</v>
          </cell>
          <cell r="I87" t="str">
            <v>EM&amp;H</v>
          </cell>
          <cell r="J87" t="str">
            <v>East Midlands &amp; Humber</v>
          </cell>
          <cell r="K87" t="str">
            <v>E92000001</v>
          </cell>
          <cell r="L87" t="str">
            <v>England</v>
          </cell>
          <cell r="M87">
            <v>0</v>
          </cell>
          <cell r="N87">
            <v>8</v>
          </cell>
        </row>
        <row r="88">
          <cell r="A88" t="str">
            <v>E07000136</v>
          </cell>
          <cell r="B88" t="str">
            <v>Boston</v>
          </cell>
          <cell r="C88" t="str">
            <v>E10000019</v>
          </cell>
          <cell r="D88" t="str">
            <v>Lincolnshire</v>
          </cell>
          <cell r="E88">
            <v>925</v>
          </cell>
          <cell r="F88">
            <v>0</v>
          </cell>
          <cell r="G88" t="str">
            <v>E12000004</v>
          </cell>
          <cell r="H88" t="str">
            <v>East Midlands</v>
          </cell>
          <cell r="I88" t="str">
            <v>EM&amp;H</v>
          </cell>
          <cell r="J88" t="str">
            <v>East Midlands &amp; Humber</v>
          </cell>
          <cell r="K88" t="str">
            <v>E92000001</v>
          </cell>
          <cell r="L88" t="str">
            <v>England</v>
          </cell>
          <cell r="M88">
            <v>0</v>
          </cell>
          <cell r="N88">
            <v>7</v>
          </cell>
        </row>
        <row r="89">
          <cell r="A89" t="str">
            <v>E07000172</v>
          </cell>
          <cell r="B89" t="str">
            <v>Broxtowe</v>
          </cell>
          <cell r="C89" t="str">
            <v>E10000024</v>
          </cell>
          <cell r="D89" t="str">
            <v>Nottinghamshire</v>
          </cell>
          <cell r="E89">
            <v>891</v>
          </cell>
          <cell r="F89">
            <v>0</v>
          </cell>
          <cell r="G89" t="str">
            <v>E12000004</v>
          </cell>
          <cell r="H89" t="str">
            <v>East Midlands</v>
          </cell>
          <cell r="I89" t="str">
            <v>EM&amp;H</v>
          </cell>
          <cell r="J89" t="str">
            <v>East Midlands &amp; Humber</v>
          </cell>
          <cell r="K89" t="str">
            <v>E92000001</v>
          </cell>
          <cell r="L89" t="str">
            <v>England</v>
          </cell>
          <cell r="M89">
            <v>0</v>
          </cell>
          <cell r="N89">
            <v>7</v>
          </cell>
        </row>
        <row r="90">
          <cell r="A90" t="str">
            <v>E07000130</v>
          </cell>
          <cell r="B90" t="str">
            <v>Charnwood</v>
          </cell>
          <cell r="C90" t="str">
            <v>E10000018</v>
          </cell>
          <cell r="D90" t="str">
            <v>Leicestershire</v>
          </cell>
          <cell r="E90">
            <v>855</v>
          </cell>
          <cell r="F90">
            <v>0</v>
          </cell>
          <cell r="G90" t="str">
            <v>E12000004</v>
          </cell>
          <cell r="H90" t="str">
            <v>East Midlands</v>
          </cell>
          <cell r="I90" t="str">
            <v>EM&amp;H</v>
          </cell>
          <cell r="J90" t="str">
            <v>East Midlands &amp; Humber</v>
          </cell>
          <cell r="K90" t="str">
            <v>E92000001</v>
          </cell>
          <cell r="L90" t="str">
            <v>England</v>
          </cell>
          <cell r="M90">
            <v>0</v>
          </cell>
          <cell r="N90">
            <v>7</v>
          </cell>
        </row>
        <row r="91">
          <cell r="A91" t="str">
            <v>E07000034</v>
          </cell>
          <cell r="B91" t="str">
            <v>Chesterfield</v>
          </cell>
          <cell r="C91" t="str">
            <v>E10000007</v>
          </cell>
          <cell r="D91" t="str">
            <v>Derbyshire</v>
          </cell>
          <cell r="E91">
            <v>830</v>
          </cell>
          <cell r="F91">
            <v>0</v>
          </cell>
          <cell r="G91" t="str">
            <v>E12000004</v>
          </cell>
          <cell r="H91" t="str">
            <v>East Midlands</v>
          </cell>
          <cell r="I91" t="str">
            <v>EM&amp;H</v>
          </cell>
          <cell r="J91" t="str">
            <v>East Midlands &amp; Humber</v>
          </cell>
          <cell r="K91" t="str">
            <v>E92000001</v>
          </cell>
          <cell r="L91" t="str">
            <v>England</v>
          </cell>
          <cell r="M91">
            <v>0</v>
          </cell>
          <cell r="N91">
            <v>8</v>
          </cell>
        </row>
        <row r="92">
          <cell r="A92" t="str">
            <v>E07000150</v>
          </cell>
          <cell r="B92" t="str">
            <v>Corby</v>
          </cell>
          <cell r="C92" t="str">
            <v>E10000021</v>
          </cell>
          <cell r="D92" t="str">
            <v>Northamptonshire</v>
          </cell>
          <cell r="E92">
            <v>928</v>
          </cell>
          <cell r="F92">
            <v>0</v>
          </cell>
          <cell r="G92" t="str">
            <v>E12000004</v>
          </cell>
          <cell r="H92" t="str">
            <v>East Midlands</v>
          </cell>
          <cell r="I92" t="str">
            <v>SC&amp;NWLon</v>
          </cell>
          <cell r="J92" t="str">
            <v>South Central &amp; North West London</v>
          </cell>
          <cell r="K92" t="str">
            <v>E92000001</v>
          </cell>
          <cell r="L92" t="str">
            <v>England</v>
          </cell>
          <cell r="M92">
            <v>0</v>
          </cell>
          <cell r="N92">
            <v>7</v>
          </cell>
        </row>
        <row r="93">
          <cell r="A93" t="str">
            <v>E07000151</v>
          </cell>
          <cell r="B93" t="str">
            <v>Daventry</v>
          </cell>
          <cell r="C93" t="str">
            <v>E10000021</v>
          </cell>
          <cell r="D93" t="str">
            <v>Northamptonshire</v>
          </cell>
          <cell r="E93">
            <v>928</v>
          </cell>
          <cell r="F93">
            <v>0</v>
          </cell>
          <cell r="G93" t="str">
            <v>E12000004</v>
          </cell>
          <cell r="H93" t="str">
            <v>East Midlands</v>
          </cell>
          <cell r="I93" t="str">
            <v>SC&amp;NWLon</v>
          </cell>
          <cell r="J93" t="str">
            <v>South Central &amp; North West London</v>
          </cell>
          <cell r="K93" t="str">
            <v>E92000001</v>
          </cell>
          <cell r="L93" t="str">
            <v>England</v>
          </cell>
          <cell r="M93">
            <v>0</v>
          </cell>
          <cell r="N93">
            <v>7</v>
          </cell>
        </row>
        <row r="94">
          <cell r="A94" t="str">
            <v>E07000035</v>
          </cell>
          <cell r="B94" t="str">
            <v>Derbyshire Dales</v>
          </cell>
          <cell r="C94" t="str">
            <v>E10000007</v>
          </cell>
          <cell r="D94" t="str">
            <v>Derbyshire</v>
          </cell>
          <cell r="E94">
            <v>830</v>
          </cell>
          <cell r="F94">
            <v>0</v>
          </cell>
          <cell r="G94" t="str">
            <v>E12000004</v>
          </cell>
          <cell r="H94" t="str">
            <v>East Midlands</v>
          </cell>
          <cell r="I94" t="str">
            <v>EM&amp;H</v>
          </cell>
          <cell r="J94" t="str">
            <v>East Midlands &amp; Humber</v>
          </cell>
          <cell r="K94" t="str">
            <v>E92000001</v>
          </cell>
          <cell r="L94" t="str">
            <v>England</v>
          </cell>
          <cell r="M94">
            <v>0</v>
          </cell>
          <cell r="N94">
            <v>8</v>
          </cell>
        </row>
        <row r="95">
          <cell r="A95" t="str">
            <v>E07000137</v>
          </cell>
          <cell r="B95" t="str">
            <v>East Lindsey</v>
          </cell>
          <cell r="C95" t="str">
            <v>E10000019</v>
          </cell>
          <cell r="D95" t="str">
            <v>Lincolnshire</v>
          </cell>
          <cell r="E95">
            <v>925</v>
          </cell>
          <cell r="F95">
            <v>0</v>
          </cell>
          <cell r="G95" t="str">
            <v>E12000004</v>
          </cell>
          <cell r="H95" t="str">
            <v>East Midlands</v>
          </cell>
          <cell r="I95" t="str">
            <v>EM&amp;H</v>
          </cell>
          <cell r="J95" t="str">
            <v>East Midlands &amp; Humber</v>
          </cell>
          <cell r="K95" t="str">
            <v>E92000001</v>
          </cell>
          <cell r="L95" t="str">
            <v>England</v>
          </cell>
          <cell r="M95">
            <v>0</v>
          </cell>
          <cell r="N95">
            <v>7</v>
          </cell>
        </row>
        <row r="96">
          <cell r="A96" t="str">
            <v>E07000152</v>
          </cell>
          <cell r="B96" t="str">
            <v>East Northamptonshire</v>
          </cell>
          <cell r="C96" t="str">
            <v>E10000021</v>
          </cell>
          <cell r="D96" t="str">
            <v>Northamptonshire</v>
          </cell>
          <cell r="E96">
            <v>928</v>
          </cell>
          <cell r="F96">
            <v>0</v>
          </cell>
          <cell r="G96" t="str">
            <v>E12000004</v>
          </cell>
          <cell r="H96" t="str">
            <v>East Midlands</v>
          </cell>
          <cell r="I96" t="str">
            <v>SC&amp;NWLon</v>
          </cell>
          <cell r="J96" t="str">
            <v>South Central &amp; North West London</v>
          </cell>
          <cell r="K96" t="str">
            <v>E92000001</v>
          </cell>
          <cell r="L96" t="str">
            <v>England</v>
          </cell>
          <cell r="M96">
            <v>0</v>
          </cell>
          <cell r="N96">
            <v>7</v>
          </cell>
        </row>
        <row r="97">
          <cell r="A97" t="str">
            <v>E07000036</v>
          </cell>
          <cell r="B97" t="str">
            <v>Erewash</v>
          </cell>
          <cell r="C97" t="str">
            <v>E10000007</v>
          </cell>
          <cell r="D97" t="str">
            <v>Derbyshire</v>
          </cell>
          <cell r="E97">
            <v>830</v>
          </cell>
          <cell r="F97">
            <v>0</v>
          </cell>
          <cell r="G97" t="str">
            <v>E12000004</v>
          </cell>
          <cell r="H97" t="str">
            <v>East Midlands</v>
          </cell>
          <cell r="I97" t="str">
            <v>EM&amp;H</v>
          </cell>
          <cell r="J97" t="str">
            <v>East Midlands &amp; Humber</v>
          </cell>
          <cell r="K97" t="str">
            <v>E92000001</v>
          </cell>
          <cell r="L97" t="str">
            <v>England</v>
          </cell>
          <cell r="M97">
            <v>0</v>
          </cell>
          <cell r="N97">
            <v>8</v>
          </cell>
        </row>
        <row r="98">
          <cell r="A98" t="str">
            <v>E07000173</v>
          </cell>
          <cell r="B98" t="str">
            <v>Gedling</v>
          </cell>
          <cell r="C98" t="str">
            <v>E10000024</v>
          </cell>
          <cell r="D98" t="str">
            <v>Nottinghamshire</v>
          </cell>
          <cell r="E98">
            <v>891</v>
          </cell>
          <cell r="F98">
            <v>0</v>
          </cell>
          <cell r="G98" t="str">
            <v>E12000004</v>
          </cell>
          <cell r="H98" t="str">
            <v>East Midlands</v>
          </cell>
          <cell r="I98" t="str">
            <v>EM&amp;H</v>
          </cell>
          <cell r="J98" t="str">
            <v>East Midlands &amp; Humber</v>
          </cell>
          <cell r="K98" t="str">
            <v>E92000001</v>
          </cell>
          <cell r="L98" t="str">
            <v>England</v>
          </cell>
          <cell r="M98">
            <v>0</v>
          </cell>
          <cell r="N98">
            <v>7</v>
          </cell>
        </row>
        <row r="99">
          <cell r="A99" t="str">
            <v>E07000131</v>
          </cell>
          <cell r="B99" t="str">
            <v>Harborough</v>
          </cell>
          <cell r="C99" t="str">
            <v>E10000018</v>
          </cell>
          <cell r="D99" t="str">
            <v>Leicestershire</v>
          </cell>
          <cell r="E99">
            <v>855</v>
          </cell>
          <cell r="F99">
            <v>0</v>
          </cell>
          <cell r="G99" t="str">
            <v>E12000004</v>
          </cell>
          <cell r="H99" t="str">
            <v>East Midlands</v>
          </cell>
          <cell r="I99" t="str">
            <v>EM&amp;H</v>
          </cell>
          <cell r="J99" t="str">
            <v>East Midlands &amp; Humber</v>
          </cell>
          <cell r="K99" t="str">
            <v>E92000001</v>
          </cell>
          <cell r="L99" t="str">
            <v>England</v>
          </cell>
          <cell r="M99">
            <v>0</v>
          </cell>
          <cell r="N99">
            <v>7</v>
          </cell>
        </row>
        <row r="100">
          <cell r="A100" t="str">
            <v>E07000037</v>
          </cell>
          <cell r="B100" t="str">
            <v>High Peak</v>
          </cell>
          <cell r="C100" t="str">
            <v>E10000007</v>
          </cell>
          <cell r="D100" t="str">
            <v>Derbyshire</v>
          </cell>
          <cell r="E100">
            <v>830</v>
          </cell>
          <cell r="F100">
            <v>0</v>
          </cell>
          <cell r="G100" t="str">
            <v>E12000004</v>
          </cell>
          <cell r="H100" t="str">
            <v>East Midlands</v>
          </cell>
          <cell r="I100" t="str">
            <v>EM&amp;H</v>
          </cell>
          <cell r="J100" t="str">
            <v>East Midlands &amp; Humber</v>
          </cell>
          <cell r="K100" t="str">
            <v>E92000001</v>
          </cell>
          <cell r="L100" t="str">
            <v>England</v>
          </cell>
          <cell r="M100">
            <v>0</v>
          </cell>
          <cell r="N100">
            <v>8</v>
          </cell>
        </row>
        <row r="101">
          <cell r="A101" t="str">
            <v>E07000132</v>
          </cell>
          <cell r="B101" t="str">
            <v>Hinckley and Bosworth</v>
          </cell>
          <cell r="C101" t="str">
            <v>E10000018</v>
          </cell>
          <cell r="D101" t="str">
            <v>Leicestershire</v>
          </cell>
          <cell r="E101">
            <v>855</v>
          </cell>
          <cell r="F101">
            <v>0</v>
          </cell>
          <cell r="G101" t="str">
            <v>E12000004</v>
          </cell>
          <cell r="H101" t="str">
            <v>East Midlands</v>
          </cell>
          <cell r="I101" t="str">
            <v>EM&amp;H</v>
          </cell>
          <cell r="J101" t="str">
            <v>East Midlands &amp; Humber</v>
          </cell>
          <cell r="K101" t="str">
            <v>E92000001</v>
          </cell>
          <cell r="L101" t="str">
            <v>England</v>
          </cell>
          <cell r="M101">
            <v>0</v>
          </cell>
          <cell r="N101">
            <v>7</v>
          </cell>
        </row>
        <row r="102">
          <cell r="A102" t="str">
            <v>E07000153</v>
          </cell>
          <cell r="B102" t="str">
            <v>Kettering</v>
          </cell>
          <cell r="C102" t="str">
            <v>E10000021</v>
          </cell>
          <cell r="D102" t="str">
            <v>Northamptonshire</v>
          </cell>
          <cell r="E102">
            <v>928</v>
          </cell>
          <cell r="F102">
            <v>0</v>
          </cell>
          <cell r="G102" t="str">
            <v>E12000004</v>
          </cell>
          <cell r="H102" t="str">
            <v>East Midlands</v>
          </cell>
          <cell r="I102" t="str">
            <v>SC&amp;NWLon</v>
          </cell>
          <cell r="J102" t="str">
            <v>South Central &amp; North West London</v>
          </cell>
          <cell r="K102" t="str">
            <v>E92000001</v>
          </cell>
          <cell r="L102" t="str">
            <v>England</v>
          </cell>
          <cell r="M102">
            <v>0</v>
          </cell>
          <cell r="N102">
            <v>7</v>
          </cell>
        </row>
        <row r="103">
          <cell r="A103" t="str">
            <v>E06000016</v>
          </cell>
          <cell r="B103" t="str">
            <v>Leicester</v>
          </cell>
          <cell r="C103" t="str">
            <v>E06000016</v>
          </cell>
          <cell r="D103" t="str">
            <v>Leicester</v>
          </cell>
          <cell r="E103">
            <v>856</v>
          </cell>
          <cell r="F103">
            <v>1</v>
          </cell>
          <cell r="G103" t="str">
            <v>E12000004</v>
          </cell>
          <cell r="H103" t="str">
            <v>East Midlands</v>
          </cell>
          <cell r="I103" t="str">
            <v>EM&amp;H</v>
          </cell>
          <cell r="J103" t="str">
            <v>East Midlands &amp; Humber</v>
          </cell>
          <cell r="K103" t="str">
            <v>E92000001</v>
          </cell>
          <cell r="L103" t="str">
            <v>England</v>
          </cell>
          <cell r="M103">
            <v>0</v>
          </cell>
          <cell r="N103">
            <v>1</v>
          </cell>
        </row>
        <row r="104">
          <cell r="A104" t="str">
            <v>E07000138</v>
          </cell>
          <cell r="B104" t="str">
            <v>Lincoln</v>
          </cell>
          <cell r="C104" t="str">
            <v>E10000019</v>
          </cell>
          <cell r="D104" t="str">
            <v>Lincolnshire</v>
          </cell>
          <cell r="E104">
            <v>925</v>
          </cell>
          <cell r="F104">
            <v>0</v>
          </cell>
          <cell r="G104" t="str">
            <v>E12000004</v>
          </cell>
          <cell r="H104" t="str">
            <v>East Midlands</v>
          </cell>
          <cell r="I104" t="str">
            <v>EM&amp;H</v>
          </cell>
          <cell r="J104" t="str">
            <v>East Midlands &amp; Humber</v>
          </cell>
          <cell r="K104" t="str">
            <v>E92000001</v>
          </cell>
          <cell r="L104" t="str">
            <v>England</v>
          </cell>
          <cell r="M104">
            <v>0</v>
          </cell>
          <cell r="N104">
            <v>7</v>
          </cell>
        </row>
        <row r="105">
          <cell r="A105" t="str">
            <v>E07000174</v>
          </cell>
          <cell r="B105" t="str">
            <v>Mansfield</v>
          </cell>
          <cell r="C105" t="str">
            <v>E10000024</v>
          </cell>
          <cell r="D105" t="str">
            <v>Nottinghamshire</v>
          </cell>
          <cell r="E105">
            <v>891</v>
          </cell>
          <cell r="F105">
            <v>0</v>
          </cell>
          <cell r="G105" t="str">
            <v>E12000004</v>
          </cell>
          <cell r="H105" t="str">
            <v>East Midlands</v>
          </cell>
          <cell r="I105" t="str">
            <v>EM&amp;H</v>
          </cell>
          <cell r="J105" t="str">
            <v>East Midlands &amp; Humber</v>
          </cell>
          <cell r="K105" t="str">
            <v>E92000001</v>
          </cell>
          <cell r="L105" t="str">
            <v>England</v>
          </cell>
          <cell r="M105">
            <v>0</v>
          </cell>
          <cell r="N105">
            <v>7</v>
          </cell>
        </row>
        <row r="106">
          <cell r="A106" t="str">
            <v>E07000133</v>
          </cell>
          <cell r="B106" t="str">
            <v>Melton</v>
          </cell>
          <cell r="C106" t="str">
            <v>E10000018</v>
          </cell>
          <cell r="D106" t="str">
            <v>Leicestershire</v>
          </cell>
          <cell r="E106">
            <v>855</v>
          </cell>
          <cell r="F106">
            <v>0</v>
          </cell>
          <cell r="G106" t="str">
            <v>E12000004</v>
          </cell>
          <cell r="H106" t="str">
            <v>East Midlands</v>
          </cell>
          <cell r="I106" t="str">
            <v>EM&amp;H</v>
          </cell>
          <cell r="J106" t="str">
            <v>East Midlands &amp; Humber</v>
          </cell>
          <cell r="K106" t="str">
            <v>E92000001</v>
          </cell>
          <cell r="L106" t="str">
            <v>England</v>
          </cell>
          <cell r="M106">
            <v>0</v>
          </cell>
          <cell r="N106">
            <v>7</v>
          </cell>
        </row>
        <row r="107">
          <cell r="A107" t="str">
            <v>E07000175</v>
          </cell>
          <cell r="B107" t="str">
            <v>Newark and Sherwood</v>
          </cell>
          <cell r="C107" t="str">
            <v>E10000024</v>
          </cell>
          <cell r="D107" t="str">
            <v>Nottinghamshire</v>
          </cell>
          <cell r="E107">
            <v>891</v>
          </cell>
          <cell r="F107">
            <v>0</v>
          </cell>
          <cell r="G107" t="str">
            <v>E12000004</v>
          </cell>
          <cell r="H107" t="str">
            <v>East Midlands</v>
          </cell>
          <cell r="I107" t="str">
            <v>EM&amp;H</v>
          </cell>
          <cell r="J107" t="str">
            <v>East Midlands &amp; Humber</v>
          </cell>
          <cell r="K107" t="str">
            <v>E92000001</v>
          </cell>
          <cell r="L107" t="str">
            <v>England</v>
          </cell>
          <cell r="M107">
            <v>0</v>
          </cell>
          <cell r="N107">
            <v>7</v>
          </cell>
        </row>
        <row r="108">
          <cell r="A108" t="str">
            <v>E07000038</v>
          </cell>
          <cell r="B108" t="str">
            <v>North East Derbyshire</v>
          </cell>
          <cell r="C108" t="str">
            <v>E10000007</v>
          </cell>
          <cell r="D108" t="str">
            <v>Derbyshire</v>
          </cell>
          <cell r="E108">
            <v>830</v>
          </cell>
          <cell r="F108">
            <v>0</v>
          </cell>
          <cell r="G108" t="str">
            <v>E12000004</v>
          </cell>
          <cell r="H108" t="str">
            <v>East Midlands</v>
          </cell>
          <cell r="I108" t="str">
            <v>EM&amp;H</v>
          </cell>
          <cell r="J108" t="str">
            <v>East Midlands &amp; Humber</v>
          </cell>
          <cell r="K108" t="str">
            <v>E92000001</v>
          </cell>
          <cell r="L108" t="str">
            <v>England</v>
          </cell>
          <cell r="M108">
            <v>0</v>
          </cell>
          <cell r="N108">
            <v>8</v>
          </cell>
        </row>
        <row r="109">
          <cell r="A109" t="str">
            <v>E07000139</v>
          </cell>
          <cell r="B109" t="str">
            <v>North Kesteven</v>
          </cell>
          <cell r="C109" t="str">
            <v>E10000019</v>
          </cell>
          <cell r="D109" t="str">
            <v>Lincolnshire</v>
          </cell>
          <cell r="E109">
            <v>925</v>
          </cell>
          <cell r="F109">
            <v>0</v>
          </cell>
          <cell r="G109" t="str">
            <v>E12000004</v>
          </cell>
          <cell r="H109" t="str">
            <v>East Midlands</v>
          </cell>
          <cell r="I109" t="str">
            <v>EM&amp;H</v>
          </cell>
          <cell r="J109" t="str">
            <v>East Midlands &amp; Humber</v>
          </cell>
          <cell r="K109" t="str">
            <v>E92000001</v>
          </cell>
          <cell r="L109" t="str">
            <v>England</v>
          </cell>
          <cell r="M109">
            <v>0</v>
          </cell>
          <cell r="N109">
            <v>7</v>
          </cell>
        </row>
        <row r="110">
          <cell r="A110" t="str">
            <v>E07000134</v>
          </cell>
          <cell r="B110" t="str">
            <v>North West Leicestershire</v>
          </cell>
          <cell r="C110" t="str">
            <v>E10000018</v>
          </cell>
          <cell r="D110" t="str">
            <v>Leicestershire</v>
          </cell>
          <cell r="E110">
            <v>855</v>
          </cell>
          <cell r="F110">
            <v>0</v>
          </cell>
          <cell r="G110" t="str">
            <v>E12000004</v>
          </cell>
          <cell r="H110" t="str">
            <v>East Midlands</v>
          </cell>
          <cell r="I110" t="str">
            <v>EM&amp;H</v>
          </cell>
          <cell r="J110" t="str">
            <v>East Midlands &amp; Humber</v>
          </cell>
          <cell r="K110" t="str">
            <v>E92000001</v>
          </cell>
          <cell r="L110" t="str">
            <v>England</v>
          </cell>
          <cell r="M110">
            <v>0</v>
          </cell>
          <cell r="N110">
            <v>7</v>
          </cell>
        </row>
        <row r="111">
          <cell r="A111" t="str">
            <v>E07000154</v>
          </cell>
          <cell r="B111" t="str">
            <v>Northampton</v>
          </cell>
          <cell r="C111" t="str">
            <v>E10000021</v>
          </cell>
          <cell r="D111" t="str">
            <v>Northamptonshire</v>
          </cell>
          <cell r="E111">
            <v>928</v>
          </cell>
          <cell r="F111">
            <v>0</v>
          </cell>
          <cell r="G111" t="str">
            <v>E12000004</v>
          </cell>
          <cell r="H111" t="str">
            <v>East Midlands</v>
          </cell>
          <cell r="I111" t="str">
            <v>SC&amp;NWLon</v>
          </cell>
          <cell r="J111" t="str">
            <v>South Central &amp; North West London</v>
          </cell>
          <cell r="K111" t="str">
            <v>E92000001</v>
          </cell>
          <cell r="L111" t="str">
            <v>England</v>
          </cell>
          <cell r="M111">
            <v>0</v>
          </cell>
          <cell r="N111">
            <v>7</v>
          </cell>
        </row>
        <row r="112">
          <cell r="A112" t="str">
            <v>E06000018</v>
          </cell>
          <cell r="B112" t="str">
            <v>Nottingham</v>
          </cell>
          <cell r="C112" t="str">
            <v>E06000018</v>
          </cell>
          <cell r="D112" t="str">
            <v>Nottingham</v>
          </cell>
          <cell r="E112">
            <v>892</v>
          </cell>
          <cell r="F112">
            <v>1</v>
          </cell>
          <cell r="G112" t="str">
            <v>E12000004</v>
          </cell>
          <cell r="H112" t="str">
            <v>East Midlands</v>
          </cell>
          <cell r="I112" t="str">
            <v>EM&amp;H</v>
          </cell>
          <cell r="J112" t="str">
            <v>East Midlands &amp; Humber</v>
          </cell>
          <cell r="K112" t="str">
            <v>E92000001</v>
          </cell>
          <cell r="L112" t="str">
            <v>England</v>
          </cell>
          <cell r="M112">
            <v>0</v>
          </cell>
          <cell r="N112">
            <v>1</v>
          </cell>
        </row>
        <row r="113">
          <cell r="A113" t="str">
            <v>E07000135</v>
          </cell>
          <cell r="B113" t="str">
            <v>Oadby and Wigston</v>
          </cell>
          <cell r="C113" t="str">
            <v>E10000018</v>
          </cell>
          <cell r="D113" t="str">
            <v>Leicestershire</v>
          </cell>
          <cell r="E113">
            <v>855</v>
          </cell>
          <cell r="F113">
            <v>0</v>
          </cell>
          <cell r="G113" t="str">
            <v>E12000004</v>
          </cell>
          <cell r="H113" t="str">
            <v>East Midlands</v>
          </cell>
          <cell r="I113" t="str">
            <v>EM&amp;H</v>
          </cell>
          <cell r="J113" t="str">
            <v>East Midlands &amp; Humber</v>
          </cell>
          <cell r="K113" t="str">
            <v>E92000001</v>
          </cell>
          <cell r="L113" t="str">
            <v>England</v>
          </cell>
          <cell r="M113">
            <v>0</v>
          </cell>
          <cell r="N113">
            <v>7</v>
          </cell>
        </row>
        <row r="114">
          <cell r="A114" t="str">
            <v>E07000176</v>
          </cell>
          <cell r="B114" t="str">
            <v>Rushcliffe</v>
          </cell>
          <cell r="C114" t="str">
            <v>E10000024</v>
          </cell>
          <cell r="D114" t="str">
            <v>Nottinghamshire</v>
          </cell>
          <cell r="E114">
            <v>891</v>
          </cell>
          <cell r="F114">
            <v>0</v>
          </cell>
          <cell r="G114" t="str">
            <v>E12000004</v>
          </cell>
          <cell r="H114" t="str">
            <v>East Midlands</v>
          </cell>
          <cell r="I114" t="str">
            <v>EM&amp;H</v>
          </cell>
          <cell r="J114" t="str">
            <v>East Midlands &amp; Humber</v>
          </cell>
          <cell r="K114" t="str">
            <v>E92000001</v>
          </cell>
          <cell r="L114" t="str">
            <v>England</v>
          </cell>
          <cell r="M114">
            <v>0</v>
          </cell>
          <cell r="N114">
            <v>7</v>
          </cell>
        </row>
        <row r="115">
          <cell r="A115" t="str">
            <v>E06000017</v>
          </cell>
          <cell r="B115" t="str">
            <v>Rutland</v>
          </cell>
          <cell r="C115" t="str">
            <v>E06000017</v>
          </cell>
          <cell r="D115" t="str">
            <v>Rutland</v>
          </cell>
          <cell r="E115">
            <v>857</v>
          </cell>
          <cell r="F115">
            <v>1</v>
          </cell>
          <cell r="G115" t="str">
            <v>E12000004</v>
          </cell>
          <cell r="H115" t="str">
            <v>East Midlands</v>
          </cell>
          <cell r="I115" t="str">
            <v>EM&amp;H</v>
          </cell>
          <cell r="J115" t="str">
            <v>East Midlands &amp; Humber</v>
          </cell>
          <cell r="K115" t="str">
            <v>E92000001</v>
          </cell>
          <cell r="L115" t="str">
            <v>England</v>
          </cell>
          <cell r="M115">
            <v>0</v>
          </cell>
          <cell r="N115">
            <v>1</v>
          </cell>
        </row>
        <row r="116">
          <cell r="A116" t="str">
            <v>E07000039</v>
          </cell>
          <cell r="B116" t="str">
            <v>South Derbyshire</v>
          </cell>
          <cell r="C116" t="str">
            <v>E10000007</v>
          </cell>
          <cell r="D116" t="str">
            <v>Derbyshire</v>
          </cell>
          <cell r="E116">
            <v>830</v>
          </cell>
          <cell r="F116">
            <v>0</v>
          </cell>
          <cell r="G116" t="str">
            <v>E12000004</v>
          </cell>
          <cell r="H116" t="str">
            <v>East Midlands</v>
          </cell>
          <cell r="I116" t="str">
            <v>EM&amp;H</v>
          </cell>
          <cell r="J116" t="str">
            <v>East Midlands &amp; Humber</v>
          </cell>
          <cell r="K116" t="str">
            <v>E92000001</v>
          </cell>
          <cell r="L116" t="str">
            <v>England</v>
          </cell>
          <cell r="M116">
            <v>0</v>
          </cell>
          <cell r="N116">
            <v>8</v>
          </cell>
        </row>
        <row r="117">
          <cell r="A117" t="str">
            <v>E07000140</v>
          </cell>
          <cell r="B117" t="str">
            <v>South Holland</v>
          </cell>
          <cell r="C117" t="str">
            <v>E10000019</v>
          </cell>
          <cell r="D117" t="str">
            <v>Lincolnshire</v>
          </cell>
          <cell r="E117">
            <v>925</v>
          </cell>
          <cell r="F117">
            <v>0</v>
          </cell>
          <cell r="G117" t="str">
            <v>E12000004</v>
          </cell>
          <cell r="H117" t="str">
            <v>East Midlands</v>
          </cell>
          <cell r="I117" t="str">
            <v>EM&amp;H</v>
          </cell>
          <cell r="J117" t="str">
            <v>East Midlands &amp; Humber</v>
          </cell>
          <cell r="K117" t="str">
            <v>E92000001</v>
          </cell>
          <cell r="L117" t="str">
            <v>England</v>
          </cell>
          <cell r="M117">
            <v>0</v>
          </cell>
          <cell r="N117">
            <v>7</v>
          </cell>
        </row>
        <row r="118">
          <cell r="A118" t="str">
            <v>E07000141</v>
          </cell>
          <cell r="B118" t="str">
            <v>South Kesteven</v>
          </cell>
          <cell r="C118" t="str">
            <v>E10000019</v>
          </cell>
          <cell r="D118" t="str">
            <v>Lincolnshire</v>
          </cell>
          <cell r="E118">
            <v>925</v>
          </cell>
          <cell r="F118">
            <v>0</v>
          </cell>
          <cell r="G118" t="str">
            <v>E12000004</v>
          </cell>
          <cell r="H118" t="str">
            <v>East Midlands</v>
          </cell>
          <cell r="I118" t="str">
            <v>EM&amp;H</v>
          </cell>
          <cell r="J118" t="str">
            <v>East Midlands &amp; Humber</v>
          </cell>
          <cell r="K118" t="str">
            <v>E92000001</v>
          </cell>
          <cell r="L118" t="str">
            <v>England</v>
          </cell>
          <cell r="M118">
            <v>0</v>
          </cell>
          <cell r="N118">
            <v>7</v>
          </cell>
        </row>
        <row r="119">
          <cell r="A119" t="str">
            <v>E07000155</v>
          </cell>
          <cell r="B119" t="str">
            <v>South Northamptonshire</v>
          </cell>
          <cell r="C119" t="str">
            <v>E10000021</v>
          </cell>
          <cell r="D119" t="str">
            <v>Northamptonshire</v>
          </cell>
          <cell r="E119">
            <v>928</v>
          </cell>
          <cell r="F119">
            <v>0</v>
          </cell>
          <cell r="G119" t="str">
            <v>E12000004</v>
          </cell>
          <cell r="H119" t="str">
            <v>East Midlands</v>
          </cell>
          <cell r="I119" t="str">
            <v>SC&amp;NWLon</v>
          </cell>
          <cell r="J119" t="str">
            <v>South Central &amp; North West London</v>
          </cell>
          <cell r="K119" t="str">
            <v>E92000001</v>
          </cell>
          <cell r="L119" t="str">
            <v>England</v>
          </cell>
          <cell r="M119">
            <v>0</v>
          </cell>
          <cell r="N119">
            <v>7</v>
          </cell>
        </row>
        <row r="120">
          <cell r="A120" t="str">
            <v>E07000156</v>
          </cell>
          <cell r="B120" t="str">
            <v>Wellingborough</v>
          </cell>
          <cell r="C120" t="str">
            <v>E10000021</v>
          </cell>
          <cell r="D120" t="str">
            <v>Northamptonshire</v>
          </cell>
          <cell r="E120">
            <v>928</v>
          </cell>
          <cell r="F120">
            <v>0</v>
          </cell>
          <cell r="G120" t="str">
            <v>E12000004</v>
          </cell>
          <cell r="H120" t="str">
            <v>East Midlands</v>
          </cell>
          <cell r="I120" t="str">
            <v>SC&amp;NWLon</v>
          </cell>
          <cell r="J120" t="str">
            <v>South Central &amp; North West London</v>
          </cell>
          <cell r="K120" t="str">
            <v>E92000001</v>
          </cell>
          <cell r="L120" t="str">
            <v>England</v>
          </cell>
          <cell r="M120">
            <v>0</v>
          </cell>
          <cell r="N120">
            <v>7</v>
          </cell>
        </row>
        <row r="121">
          <cell r="A121" t="str">
            <v>E07000142</v>
          </cell>
          <cell r="B121" t="str">
            <v>West Lindsey</v>
          </cell>
          <cell r="C121" t="str">
            <v>E10000019</v>
          </cell>
          <cell r="D121" t="str">
            <v>Lincolnshire</v>
          </cell>
          <cell r="E121">
            <v>925</v>
          </cell>
          <cell r="F121">
            <v>0</v>
          </cell>
          <cell r="G121" t="str">
            <v>E12000004</v>
          </cell>
          <cell r="H121" t="str">
            <v>East Midlands</v>
          </cell>
          <cell r="I121" t="str">
            <v>EM&amp;H</v>
          </cell>
          <cell r="J121" t="str">
            <v>East Midlands &amp; Humber</v>
          </cell>
          <cell r="K121" t="str">
            <v>E92000001</v>
          </cell>
          <cell r="L121" t="str">
            <v>England</v>
          </cell>
          <cell r="M121">
            <v>0</v>
          </cell>
          <cell r="N121">
            <v>7</v>
          </cell>
        </row>
        <row r="122">
          <cell r="A122" t="str">
            <v>E08000025</v>
          </cell>
          <cell r="B122" t="str">
            <v>Birmingham</v>
          </cell>
          <cell r="C122" t="str">
            <v>E08000025</v>
          </cell>
          <cell r="D122" t="str">
            <v>Birmingham</v>
          </cell>
          <cell r="E122">
            <v>330</v>
          </cell>
          <cell r="F122">
            <v>1</v>
          </cell>
          <cell r="G122" t="str">
            <v>E12000005</v>
          </cell>
          <cell r="H122" t="str">
            <v>West Midlands</v>
          </cell>
          <cell r="I122" t="str">
            <v>WM</v>
          </cell>
          <cell r="J122" t="str">
            <v>West Midlands</v>
          </cell>
          <cell r="K122" t="str">
            <v>E92000001</v>
          </cell>
          <cell r="L122" t="str">
            <v>England</v>
          </cell>
          <cell r="M122">
            <v>0</v>
          </cell>
          <cell r="N122">
            <v>1</v>
          </cell>
        </row>
        <row r="123">
          <cell r="A123" t="str">
            <v>E07000234</v>
          </cell>
          <cell r="B123" t="str">
            <v>Bromsgrove</v>
          </cell>
          <cell r="C123" t="str">
            <v>E10000034</v>
          </cell>
          <cell r="D123" t="str">
            <v>Worcestershire</v>
          </cell>
          <cell r="E123">
            <v>885</v>
          </cell>
          <cell r="F123">
            <v>0</v>
          </cell>
          <cell r="G123" t="str">
            <v>E12000005</v>
          </cell>
          <cell r="H123" t="str">
            <v>West Midlands</v>
          </cell>
          <cell r="I123" t="str">
            <v>WM</v>
          </cell>
          <cell r="J123" t="str">
            <v>West Midlands</v>
          </cell>
          <cell r="K123" t="str">
            <v>E92000001</v>
          </cell>
          <cell r="L123" t="str">
            <v>England</v>
          </cell>
          <cell r="M123">
            <v>0</v>
          </cell>
          <cell r="N123">
            <v>6</v>
          </cell>
        </row>
        <row r="124">
          <cell r="A124" t="str">
            <v>E07000192</v>
          </cell>
          <cell r="B124" t="str">
            <v>Cannock Chase</v>
          </cell>
          <cell r="C124" t="str">
            <v>E10000028</v>
          </cell>
          <cell r="D124" t="str">
            <v>Staffordshire</v>
          </cell>
          <cell r="E124">
            <v>860</v>
          </cell>
          <cell r="F124">
            <v>0</v>
          </cell>
          <cell r="G124" t="str">
            <v>E12000005</v>
          </cell>
          <cell r="H124" t="str">
            <v>West Midlands</v>
          </cell>
          <cell r="I124" t="str">
            <v>WM</v>
          </cell>
          <cell r="J124" t="str">
            <v>West Midlands</v>
          </cell>
          <cell r="K124" t="str">
            <v>E92000001</v>
          </cell>
          <cell r="L124" t="str">
            <v>England</v>
          </cell>
          <cell r="M124">
            <v>0</v>
          </cell>
          <cell r="N124">
            <v>8</v>
          </cell>
        </row>
        <row r="125">
          <cell r="A125" t="str">
            <v>E08000026</v>
          </cell>
          <cell r="B125" t="str">
            <v>Coventry</v>
          </cell>
          <cell r="C125" t="str">
            <v>E08000026</v>
          </cell>
          <cell r="D125" t="str">
            <v>Coventry</v>
          </cell>
          <cell r="E125">
            <v>331</v>
          </cell>
          <cell r="F125">
            <v>1</v>
          </cell>
          <cell r="G125" t="str">
            <v>E12000005</v>
          </cell>
          <cell r="H125" t="str">
            <v>West Midlands</v>
          </cell>
          <cell r="I125" t="str">
            <v>WM</v>
          </cell>
          <cell r="J125" t="str">
            <v>West Midlands</v>
          </cell>
          <cell r="K125" t="str">
            <v>E92000001</v>
          </cell>
          <cell r="L125" t="str">
            <v>England</v>
          </cell>
          <cell r="M125">
            <v>0</v>
          </cell>
          <cell r="N125">
            <v>1</v>
          </cell>
        </row>
        <row r="126">
          <cell r="A126" t="str">
            <v>E08000027</v>
          </cell>
          <cell r="B126" t="str">
            <v>Dudley</v>
          </cell>
          <cell r="C126" t="str">
            <v>E08000027</v>
          </cell>
          <cell r="D126" t="str">
            <v>Dudley</v>
          </cell>
          <cell r="E126">
            <v>332</v>
          </cell>
          <cell r="F126">
            <v>1</v>
          </cell>
          <cell r="G126" t="str">
            <v>E12000005</v>
          </cell>
          <cell r="H126" t="str">
            <v>West Midlands</v>
          </cell>
          <cell r="I126" t="str">
            <v>WM</v>
          </cell>
          <cell r="J126" t="str">
            <v>West Midlands</v>
          </cell>
          <cell r="K126" t="str">
            <v>E92000001</v>
          </cell>
          <cell r="L126" t="str">
            <v>England</v>
          </cell>
          <cell r="M126">
            <v>0</v>
          </cell>
          <cell r="N126">
            <v>1</v>
          </cell>
        </row>
        <row r="127">
          <cell r="A127" t="str">
            <v>E07000193</v>
          </cell>
          <cell r="B127" t="str">
            <v>East Staffordshire</v>
          </cell>
          <cell r="C127" t="str">
            <v>E10000028</v>
          </cell>
          <cell r="D127" t="str">
            <v>Staffordshire</v>
          </cell>
          <cell r="E127">
            <v>860</v>
          </cell>
          <cell r="F127">
            <v>0</v>
          </cell>
          <cell r="G127" t="str">
            <v>E12000005</v>
          </cell>
          <cell r="H127" t="str">
            <v>West Midlands</v>
          </cell>
          <cell r="I127" t="str">
            <v>WM</v>
          </cell>
          <cell r="J127" t="str">
            <v>West Midlands</v>
          </cell>
          <cell r="K127" t="str">
            <v>E92000001</v>
          </cell>
          <cell r="L127" t="str">
            <v>England</v>
          </cell>
          <cell r="M127">
            <v>0</v>
          </cell>
          <cell r="N127">
            <v>8</v>
          </cell>
        </row>
        <row r="128">
          <cell r="A128" t="str">
            <v>E06000019</v>
          </cell>
          <cell r="B128" t="str">
            <v>Herefordshire, County of</v>
          </cell>
          <cell r="C128" t="str">
            <v>E06000019</v>
          </cell>
          <cell r="D128" t="str">
            <v>Herefordshire, County of</v>
          </cell>
          <cell r="E128">
            <v>884</v>
          </cell>
          <cell r="F128">
            <v>1</v>
          </cell>
          <cell r="G128" t="str">
            <v>E12000005</v>
          </cell>
          <cell r="H128" t="str">
            <v>West Midlands</v>
          </cell>
          <cell r="I128" t="str">
            <v>WM</v>
          </cell>
          <cell r="J128" t="str">
            <v>West Midlands</v>
          </cell>
          <cell r="K128" t="str">
            <v>E92000001</v>
          </cell>
          <cell r="L128" t="str">
            <v>England</v>
          </cell>
          <cell r="M128">
            <v>0</v>
          </cell>
          <cell r="N128">
            <v>1</v>
          </cell>
        </row>
        <row r="129">
          <cell r="A129" t="str">
            <v>E07000194</v>
          </cell>
          <cell r="B129" t="str">
            <v>Lichfield</v>
          </cell>
          <cell r="C129" t="str">
            <v>E10000028</v>
          </cell>
          <cell r="D129" t="str">
            <v>Staffordshire</v>
          </cell>
          <cell r="E129">
            <v>860</v>
          </cell>
          <cell r="F129">
            <v>0</v>
          </cell>
          <cell r="G129" t="str">
            <v>E12000005</v>
          </cell>
          <cell r="H129" t="str">
            <v>West Midlands</v>
          </cell>
          <cell r="I129" t="str">
            <v>WM</v>
          </cell>
          <cell r="J129" t="str">
            <v>West Midlands</v>
          </cell>
          <cell r="K129" t="str">
            <v>E92000001</v>
          </cell>
          <cell r="L129" t="str">
            <v>England</v>
          </cell>
          <cell r="M129">
            <v>0</v>
          </cell>
          <cell r="N129">
            <v>8</v>
          </cell>
        </row>
        <row r="130">
          <cell r="A130" t="str">
            <v>E07000235</v>
          </cell>
          <cell r="B130" t="str">
            <v>Malvern Hills</v>
          </cell>
          <cell r="C130" t="str">
            <v>E10000034</v>
          </cell>
          <cell r="D130" t="str">
            <v>Worcestershire</v>
          </cell>
          <cell r="E130">
            <v>885</v>
          </cell>
          <cell r="F130">
            <v>0</v>
          </cell>
          <cell r="G130" t="str">
            <v>E12000005</v>
          </cell>
          <cell r="H130" t="str">
            <v>West Midlands</v>
          </cell>
          <cell r="I130" t="str">
            <v>WM</v>
          </cell>
          <cell r="J130" t="str">
            <v>West Midlands</v>
          </cell>
          <cell r="K130" t="str">
            <v>E92000001</v>
          </cell>
          <cell r="L130" t="str">
            <v>England</v>
          </cell>
          <cell r="M130">
            <v>0</v>
          </cell>
          <cell r="N130">
            <v>6</v>
          </cell>
        </row>
        <row r="131">
          <cell r="A131" t="str">
            <v>E07000195</v>
          </cell>
          <cell r="B131" t="str">
            <v>Newcastle-under-Lyme</v>
          </cell>
          <cell r="C131" t="str">
            <v>E10000028</v>
          </cell>
          <cell r="D131" t="str">
            <v>Staffordshire</v>
          </cell>
          <cell r="E131">
            <v>860</v>
          </cell>
          <cell r="F131">
            <v>0</v>
          </cell>
          <cell r="G131" t="str">
            <v>E12000005</v>
          </cell>
          <cell r="H131" t="str">
            <v>West Midlands</v>
          </cell>
          <cell r="I131" t="str">
            <v>WM</v>
          </cell>
          <cell r="J131" t="str">
            <v>West Midlands</v>
          </cell>
          <cell r="K131" t="str">
            <v>E92000001</v>
          </cell>
          <cell r="L131" t="str">
            <v>England</v>
          </cell>
          <cell r="M131">
            <v>0</v>
          </cell>
          <cell r="N131">
            <v>8</v>
          </cell>
        </row>
        <row r="132">
          <cell r="A132" t="str">
            <v>E07000218</v>
          </cell>
          <cell r="B132" t="str">
            <v>North Warwickshire</v>
          </cell>
          <cell r="C132" t="str">
            <v>E10000031</v>
          </cell>
          <cell r="D132" t="str">
            <v>Warwickshire</v>
          </cell>
          <cell r="E132">
            <v>937</v>
          </cell>
          <cell r="F132">
            <v>0</v>
          </cell>
          <cell r="G132" t="str">
            <v>E12000005</v>
          </cell>
          <cell r="H132" t="str">
            <v>West Midlands</v>
          </cell>
          <cell r="I132" t="str">
            <v>WM</v>
          </cell>
          <cell r="J132" t="str">
            <v>West Midlands</v>
          </cell>
          <cell r="K132" t="str">
            <v>E92000001</v>
          </cell>
          <cell r="L132" t="str">
            <v>England</v>
          </cell>
          <cell r="M132">
            <v>0</v>
          </cell>
          <cell r="N132">
            <v>5</v>
          </cell>
        </row>
        <row r="133">
          <cell r="A133" t="str">
            <v>E07000219</v>
          </cell>
          <cell r="B133" t="str">
            <v>Nuneaton and Bedworth</v>
          </cell>
          <cell r="C133" t="str">
            <v>E10000031</v>
          </cell>
          <cell r="D133" t="str">
            <v>Warwickshire</v>
          </cell>
          <cell r="E133">
            <v>937</v>
          </cell>
          <cell r="F133">
            <v>0</v>
          </cell>
          <cell r="G133" t="str">
            <v>E12000005</v>
          </cell>
          <cell r="H133" t="str">
            <v>West Midlands</v>
          </cell>
          <cell r="I133" t="str">
            <v>WM</v>
          </cell>
          <cell r="J133" t="str">
            <v>West Midlands</v>
          </cell>
          <cell r="K133" t="str">
            <v>E92000001</v>
          </cell>
          <cell r="L133" t="str">
            <v>England</v>
          </cell>
          <cell r="M133">
            <v>0</v>
          </cell>
          <cell r="N133">
            <v>5</v>
          </cell>
        </row>
        <row r="134">
          <cell r="A134" t="str">
            <v>E07000236</v>
          </cell>
          <cell r="B134" t="str">
            <v>Redditch</v>
          </cell>
          <cell r="C134" t="str">
            <v>E10000034</v>
          </cell>
          <cell r="D134" t="str">
            <v>Worcestershire</v>
          </cell>
          <cell r="E134">
            <v>885</v>
          </cell>
          <cell r="F134">
            <v>0</v>
          </cell>
          <cell r="G134" t="str">
            <v>E12000005</v>
          </cell>
          <cell r="H134" t="str">
            <v>West Midlands</v>
          </cell>
          <cell r="I134" t="str">
            <v>WM</v>
          </cell>
          <cell r="J134" t="str">
            <v>West Midlands</v>
          </cell>
          <cell r="K134" t="str">
            <v>E92000001</v>
          </cell>
          <cell r="L134" t="str">
            <v>England</v>
          </cell>
          <cell r="M134">
            <v>0</v>
          </cell>
          <cell r="N134">
            <v>6</v>
          </cell>
        </row>
        <row r="135">
          <cell r="A135" t="str">
            <v>E07000220</v>
          </cell>
          <cell r="B135" t="str">
            <v>Rugby</v>
          </cell>
          <cell r="C135" t="str">
            <v>E10000031</v>
          </cell>
          <cell r="D135" t="str">
            <v>Warwickshire</v>
          </cell>
          <cell r="E135">
            <v>937</v>
          </cell>
          <cell r="F135">
            <v>0</v>
          </cell>
          <cell r="G135" t="str">
            <v>E12000005</v>
          </cell>
          <cell r="H135" t="str">
            <v>West Midlands</v>
          </cell>
          <cell r="I135" t="str">
            <v>WM</v>
          </cell>
          <cell r="J135" t="str">
            <v>West Midlands</v>
          </cell>
          <cell r="K135" t="str">
            <v>E92000001</v>
          </cell>
          <cell r="L135" t="str">
            <v>England</v>
          </cell>
          <cell r="M135">
            <v>0</v>
          </cell>
          <cell r="N135">
            <v>5</v>
          </cell>
        </row>
        <row r="136">
          <cell r="A136" t="str">
            <v>E08000028</v>
          </cell>
          <cell r="B136" t="str">
            <v>Sandwell</v>
          </cell>
          <cell r="C136" t="str">
            <v>E08000028</v>
          </cell>
          <cell r="D136" t="str">
            <v>Sandwell</v>
          </cell>
          <cell r="E136">
            <v>333</v>
          </cell>
          <cell r="F136">
            <v>1</v>
          </cell>
          <cell r="G136" t="str">
            <v>E12000005</v>
          </cell>
          <cell r="H136" t="str">
            <v>West Midlands</v>
          </cell>
          <cell r="I136" t="str">
            <v>WM</v>
          </cell>
          <cell r="J136" t="str">
            <v>West Midlands</v>
          </cell>
          <cell r="K136" t="str">
            <v>E92000001</v>
          </cell>
          <cell r="L136" t="str">
            <v>England</v>
          </cell>
          <cell r="M136">
            <v>0</v>
          </cell>
          <cell r="N136">
            <v>1</v>
          </cell>
        </row>
        <row r="137">
          <cell r="A137" t="str">
            <v>E06000051</v>
          </cell>
          <cell r="B137" t="str">
            <v>Shropshire</v>
          </cell>
          <cell r="C137" t="str">
            <v>E06000051</v>
          </cell>
          <cell r="D137" t="str">
            <v>Shropshire</v>
          </cell>
          <cell r="E137">
            <v>893</v>
          </cell>
          <cell r="F137">
            <v>1</v>
          </cell>
          <cell r="G137" t="str">
            <v>E12000005</v>
          </cell>
          <cell r="H137" t="str">
            <v>West Midlands</v>
          </cell>
          <cell r="I137" t="str">
            <v>WM</v>
          </cell>
          <cell r="J137" t="str">
            <v>West Midlands</v>
          </cell>
          <cell r="K137" t="str">
            <v>E92000001</v>
          </cell>
          <cell r="L137" t="str">
            <v>England</v>
          </cell>
          <cell r="M137">
            <v>0</v>
          </cell>
          <cell r="N137">
            <v>1</v>
          </cell>
        </row>
        <row r="138">
          <cell r="A138" t="str">
            <v>E08000029</v>
          </cell>
          <cell r="B138" t="str">
            <v>Solihull</v>
          </cell>
          <cell r="C138" t="str">
            <v>E08000029</v>
          </cell>
          <cell r="D138" t="str">
            <v>Solihull</v>
          </cell>
          <cell r="E138">
            <v>334</v>
          </cell>
          <cell r="F138">
            <v>1</v>
          </cell>
          <cell r="G138" t="str">
            <v>E12000005</v>
          </cell>
          <cell r="H138" t="str">
            <v>West Midlands</v>
          </cell>
          <cell r="I138" t="str">
            <v>WM</v>
          </cell>
          <cell r="J138" t="str">
            <v>West Midlands</v>
          </cell>
          <cell r="K138" t="str">
            <v>E92000001</v>
          </cell>
          <cell r="L138" t="str">
            <v>England</v>
          </cell>
          <cell r="M138">
            <v>0</v>
          </cell>
          <cell r="N138">
            <v>1</v>
          </cell>
        </row>
        <row r="139">
          <cell r="A139" t="str">
            <v>E07000196</v>
          </cell>
          <cell r="B139" t="str">
            <v>South Staffordshire</v>
          </cell>
          <cell r="C139" t="str">
            <v>E10000028</v>
          </cell>
          <cell r="D139" t="str">
            <v>Staffordshire</v>
          </cell>
          <cell r="E139">
            <v>860</v>
          </cell>
          <cell r="F139">
            <v>0</v>
          </cell>
          <cell r="G139" t="str">
            <v>E12000005</v>
          </cell>
          <cell r="H139" t="str">
            <v>West Midlands</v>
          </cell>
          <cell r="I139" t="str">
            <v>WM</v>
          </cell>
          <cell r="J139" t="str">
            <v>West Midlands</v>
          </cell>
          <cell r="K139" t="str">
            <v>E92000001</v>
          </cell>
          <cell r="L139" t="str">
            <v>England</v>
          </cell>
          <cell r="M139">
            <v>0</v>
          </cell>
          <cell r="N139">
            <v>8</v>
          </cell>
        </row>
        <row r="140">
          <cell r="A140" t="str">
            <v>E07000197</v>
          </cell>
          <cell r="B140" t="str">
            <v>Stafford</v>
          </cell>
          <cell r="C140" t="str">
            <v>E10000028</v>
          </cell>
          <cell r="D140" t="str">
            <v>Staffordshire</v>
          </cell>
          <cell r="E140">
            <v>860</v>
          </cell>
          <cell r="F140">
            <v>0</v>
          </cell>
          <cell r="G140" t="str">
            <v>E12000005</v>
          </cell>
          <cell r="H140" t="str">
            <v>West Midlands</v>
          </cell>
          <cell r="I140" t="str">
            <v>WM</v>
          </cell>
          <cell r="J140" t="str">
            <v>West Midlands</v>
          </cell>
          <cell r="K140" t="str">
            <v>E92000001</v>
          </cell>
          <cell r="L140" t="str">
            <v>England</v>
          </cell>
          <cell r="M140">
            <v>0</v>
          </cell>
          <cell r="N140">
            <v>8</v>
          </cell>
        </row>
        <row r="141">
          <cell r="A141" t="str">
            <v>E07000198</v>
          </cell>
          <cell r="B141" t="str">
            <v>Staffordshire Moorlands</v>
          </cell>
          <cell r="C141" t="str">
            <v>E10000028</v>
          </cell>
          <cell r="D141" t="str">
            <v>Staffordshire</v>
          </cell>
          <cell r="E141">
            <v>860</v>
          </cell>
          <cell r="F141">
            <v>0</v>
          </cell>
          <cell r="G141" t="str">
            <v>E12000005</v>
          </cell>
          <cell r="H141" t="str">
            <v>West Midlands</v>
          </cell>
          <cell r="I141" t="str">
            <v>WM</v>
          </cell>
          <cell r="J141" t="str">
            <v>West Midlands</v>
          </cell>
          <cell r="K141" t="str">
            <v>E92000001</v>
          </cell>
          <cell r="L141" t="str">
            <v>England</v>
          </cell>
          <cell r="M141">
            <v>0</v>
          </cell>
          <cell r="N141">
            <v>8</v>
          </cell>
        </row>
        <row r="142">
          <cell r="A142" t="str">
            <v>E07000221</v>
          </cell>
          <cell r="B142" t="str">
            <v>Stratford-on-Avon</v>
          </cell>
          <cell r="C142" t="str">
            <v>E10000031</v>
          </cell>
          <cell r="D142" t="str">
            <v>Warwickshire</v>
          </cell>
          <cell r="E142">
            <v>937</v>
          </cell>
          <cell r="F142">
            <v>0</v>
          </cell>
          <cell r="G142" t="str">
            <v>E12000005</v>
          </cell>
          <cell r="H142" t="str">
            <v>West Midlands</v>
          </cell>
          <cell r="I142" t="str">
            <v>WM</v>
          </cell>
          <cell r="J142" t="str">
            <v>West Midlands</v>
          </cell>
          <cell r="K142" t="str">
            <v>E92000001</v>
          </cell>
          <cell r="L142" t="str">
            <v>England</v>
          </cell>
          <cell r="M142">
            <v>0</v>
          </cell>
          <cell r="N142">
            <v>5</v>
          </cell>
        </row>
        <row r="143">
          <cell r="A143" t="str">
            <v>E07000199</v>
          </cell>
          <cell r="B143" t="str">
            <v>Tamworth</v>
          </cell>
          <cell r="C143" t="str">
            <v>E10000028</v>
          </cell>
          <cell r="D143" t="str">
            <v>Staffordshire</v>
          </cell>
          <cell r="E143">
            <v>860</v>
          </cell>
          <cell r="F143">
            <v>0</v>
          </cell>
          <cell r="G143" t="str">
            <v>E12000005</v>
          </cell>
          <cell r="H143" t="str">
            <v>West Midlands</v>
          </cell>
          <cell r="I143" t="str">
            <v>WM</v>
          </cell>
          <cell r="J143" t="str">
            <v>West Midlands</v>
          </cell>
          <cell r="K143" t="str">
            <v>E92000001</v>
          </cell>
          <cell r="L143" t="str">
            <v>England</v>
          </cell>
          <cell r="M143">
            <v>0</v>
          </cell>
          <cell r="N143">
            <v>8</v>
          </cell>
        </row>
        <row r="144">
          <cell r="A144" t="str">
            <v>E06000020</v>
          </cell>
          <cell r="B144" t="str">
            <v>Telford and Wrekin</v>
          </cell>
          <cell r="C144" t="str">
            <v>E06000020</v>
          </cell>
          <cell r="D144" t="str">
            <v>Telford and Wrekin</v>
          </cell>
          <cell r="E144">
            <v>894</v>
          </cell>
          <cell r="F144">
            <v>1</v>
          </cell>
          <cell r="G144" t="str">
            <v>E12000005</v>
          </cell>
          <cell r="H144" t="str">
            <v>West Midlands</v>
          </cell>
          <cell r="I144" t="str">
            <v>WM</v>
          </cell>
          <cell r="J144" t="str">
            <v>West Midlands</v>
          </cell>
          <cell r="K144" t="str">
            <v>E92000001</v>
          </cell>
          <cell r="L144" t="str">
            <v>England</v>
          </cell>
          <cell r="M144">
            <v>0</v>
          </cell>
          <cell r="N144">
            <v>1</v>
          </cell>
        </row>
        <row r="145">
          <cell r="A145" t="str">
            <v>E08000030</v>
          </cell>
          <cell r="B145" t="str">
            <v>Walsall</v>
          </cell>
          <cell r="C145" t="str">
            <v>E08000030</v>
          </cell>
          <cell r="D145" t="str">
            <v>Walsall</v>
          </cell>
          <cell r="E145">
            <v>335</v>
          </cell>
          <cell r="F145">
            <v>1</v>
          </cell>
          <cell r="G145" t="str">
            <v>E12000005</v>
          </cell>
          <cell r="H145" t="str">
            <v>West Midlands</v>
          </cell>
          <cell r="I145" t="str">
            <v>WM</v>
          </cell>
          <cell r="J145" t="str">
            <v>West Midlands</v>
          </cell>
          <cell r="K145" t="str">
            <v>E92000001</v>
          </cell>
          <cell r="L145" t="str">
            <v>England</v>
          </cell>
          <cell r="M145">
            <v>0</v>
          </cell>
          <cell r="N145">
            <v>1</v>
          </cell>
        </row>
        <row r="146">
          <cell r="A146" t="str">
            <v>E07000222</v>
          </cell>
          <cell r="B146" t="str">
            <v>Warwick</v>
          </cell>
          <cell r="C146" t="str">
            <v>E10000031</v>
          </cell>
          <cell r="D146" t="str">
            <v>Warwickshire</v>
          </cell>
          <cell r="E146">
            <v>937</v>
          </cell>
          <cell r="F146">
            <v>0</v>
          </cell>
          <cell r="G146" t="str">
            <v>E12000005</v>
          </cell>
          <cell r="H146" t="str">
            <v>West Midlands</v>
          </cell>
          <cell r="I146" t="str">
            <v>WM</v>
          </cell>
          <cell r="J146" t="str">
            <v>West Midlands</v>
          </cell>
          <cell r="K146" t="str">
            <v>E92000001</v>
          </cell>
          <cell r="L146" t="str">
            <v>England</v>
          </cell>
          <cell r="M146">
            <v>0</v>
          </cell>
          <cell r="N146">
            <v>5</v>
          </cell>
        </row>
        <row r="147">
          <cell r="A147" t="str">
            <v>E08000031</v>
          </cell>
          <cell r="B147" t="str">
            <v>Wolverhampton</v>
          </cell>
          <cell r="C147" t="str">
            <v>E08000031</v>
          </cell>
          <cell r="D147" t="str">
            <v>Wolverhampton</v>
          </cell>
          <cell r="E147">
            <v>336</v>
          </cell>
          <cell r="F147">
            <v>1</v>
          </cell>
          <cell r="G147" t="str">
            <v>E12000005</v>
          </cell>
          <cell r="H147" t="str">
            <v>West Midlands</v>
          </cell>
          <cell r="I147" t="str">
            <v>WM</v>
          </cell>
          <cell r="J147" t="str">
            <v>West Midlands</v>
          </cell>
          <cell r="K147" t="str">
            <v>E92000001</v>
          </cell>
          <cell r="L147" t="str">
            <v>England</v>
          </cell>
          <cell r="M147">
            <v>0</v>
          </cell>
          <cell r="N147">
            <v>1</v>
          </cell>
        </row>
        <row r="148">
          <cell r="A148" t="str">
            <v>E07000237</v>
          </cell>
          <cell r="B148" t="str">
            <v>Worcester</v>
          </cell>
          <cell r="C148" t="str">
            <v>E10000034</v>
          </cell>
          <cell r="D148" t="str">
            <v>Worcestershire</v>
          </cell>
          <cell r="E148">
            <v>885</v>
          </cell>
          <cell r="F148">
            <v>0</v>
          </cell>
          <cell r="G148" t="str">
            <v>E12000005</v>
          </cell>
          <cell r="H148" t="str">
            <v>West Midlands</v>
          </cell>
          <cell r="I148" t="str">
            <v>WM</v>
          </cell>
          <cell r="J148" t="str">
            <v>West Midlands</v>
          </cell>
          <cell r="K148" t="str">
            <v>E92000001</v>
          </cell>
          <cell r="L148" t="str">
            <v>England</v>
          </cell>
          <cell r="M148">
            <v>0</v>
          </cell>
          <cell r="N148">
            <v>6</v>
          </cell>
        </row>
        <row r="149">
          <cell r="A149" t="str">
            <v>E07000238</v>
          </cell>
          <cell r="B149" t="str">
            <v>Wychavon</v>
          </cell>
          <cell r="C149" t="str">
            <v>E10000034</v>
          </cell>
          <cell r="D149" t="str">
            <v>Worcestershire</v>
          </cell>
          <cell r="E149">
            <v>885</v>
          </cell>
          <cell r="F149">
            <v>0</v>
          </cell>
          <cell r="G149" t="str">
            <v>E12000005</v>
          </cell>
          <cell r="H149" t="str">
            <v>West Midlands</v>
          </cell>
          <cell r="I149" t="str">
            <v>WM</v>
          </cell>
          <cell r="J149" t="str">
            <v>West Midlands</v>
          </cell>
          <cell r="K149" t="str">
            <v>E92000001</v>
          </cell>
          <cell r="L149" t="str">
            <v>England</v>
          </cell>
          <cell r="M149">
            <v>0</v>
          </cell>
          <cell r="N149">
            <v>6</v>
          </cell>
        </row>
        <row r="150">
          <cell r="A150" t="str">
            <v>E07000239</v>
          </cell>
          <cell r="B150" t="str">
            <v>Wyre Forest</v>
          </cell>
          <cell r="C150" t="str">
            <v>E10000034</v>
          </cell>
          <cell r="D150" t="str">
            <v>Worcestershire</v>
          </cell>
          <cell r="E150">
            <v>885</v>
          </cell>
          <cell r="F150">
            <v>0</v>
          </cell>
          <cell r="G150" t="str">
            <v>E12000005</v>
          </cell>
          <cell r="H150" t="str">
            <v>West Midlands</v>
          </cell>
          <cell r="I150" t="str">
            <v>WM</v>
          </cell>
          <cell r="J150" t="str">
            <v>West Midlands</v>
          </cell>
          <cell r="K150" t="str">
            <v>E92000001</v>
          </cell>
          <cell r="L150" t="str">
            <v>England</v>
          </cell>
          <cell r="M150">
            <v>0</v>
          </cell>
          <cell r="N150">
            <v>6</v>
          </cell>
        </row>
        <row r="151">
          <cell r="A151" t="str">
            <v>E07000200</v>
          </cell>
          <cell r="B151" t="str">
            <v>Babergh</v>
          </cell>
          <cell r="C151" t="str">
            <v>E10000029</v>
          </cell>
          <cell r="D151" t="str">
            <v>Suffolk</v>
          </cell>
          <cell r="E151">
            <v>935</v>
          </cell>
          <cell r="F151">
            <v>0</v>
          </cell>
          <cell r="G151" t="str">
            <v>E12000006</v>
          </cell>
          <cell r="H151" t="str">
            <v>East of England</v>
          </cell>
          <cell r="I151" t="str">
            <v>EE&amp;NELon</v>
          </cell>
          <cell r="J151" t="str">
            <v>East of England &amp; North East London</v>
          </cell>
          <cell r="K151" t="str">
            <v>E92000001</v>
          </cell>
          <cell r="L151" t="str">
            <v>England</v>
          </cell>
          <cell r="M151">
            <v>0</v>
          </cell>
          <cell r="N151">
            <v>7</v>
          </cell>
        </row>
        <row r="152">
          <cell r="A152" t="str">
            <v>E07000066</v>
          </cell>
          <cell r="B152" t="str">
            <v>Basildon</v>
          </cell>
          <cell r="C152" t="str">
            <v>E10000012</v>
          </cell>
          <cell r="D152" t="str">
            <v>Essex</v>
          </cell>
          <cell r="E152">
            <v>881</v>
          </cell>
          <cell r="F152">
            <v>0</v>
          </cell>
          <cell r="G152" t="str">
            <v>E12000006</v>
          </cell>
          <cell r="H152" t="str">
            <v>East of England</v>
          </cell>
          <cell r="I152" t="str">
            <v>EE&amp;NELon</v>
          </cell>
          <cell r="J152" t="str">
            <v>East of England &amp; North East London</v>
          </cell>
          <cell r="K152" t="str">
            <v>E92000001</v>
          </cell>
          <cell r="L152" t="str">
            <v>England</v>
          </cell>
          <cell r="M152">
            <v>0</v>
          </cell>
          <cell r="N152">
            <v>12</v>
          </cell>
        </row>
        <row r="153">
          <cell r="A153" t="str">
            <v>E06000055</v>
          </cell>
          <cell r="B153" t="str">
            <v>Bedford</v>
          </cell>
          <cell r="C153" t="str">
            <v>E06000055</v>
          </cell>
          <cell r="D153" t="str">
            <v>Bedford</v>
          </cell>
          <cell r="E153">
            <v>822</v>
          </cell>
          <cell r="F153">
            <v>1</v>
          </cell>
          <cell r="G153" t="str">
            <v>E12000006</v>
          </cell>
          <cell r="H153" t="str">
            <v>East of England</v>
          </cell>
          <cell r="I153" t="str">
            <v>SC&amp;NWLon</v>
          </cell>
          <cell r="J153" t="str">
            <v>South Central &amp; North West London</v>
          </cell>
          <cell r="K153" t="str">
            <v>E92000001</v>
          </cell>
          <cell r="L153" t="str">
            <v>England</v>
          </cell>
          <cell r="M153">
            <v>0</v>
          </cell>
          <cell r="N153">
            <v>1</v>
          </cell>
        </row>
        <row r="154">
          <cell r="A154" t="str">
            <v>E07000067</v>
          </cell>
          <cell r="B154" t="str">
            <v>Braintree</v>
          </cell>
          <cell r="C154" t="str">
            <v>E10000012</v>
          </cell>
          <cell r="D154" t="str">
            <v>Essex</v>
          </cell>
          <cell r="E154">
            <v>881</v>
          </cell>
          <cell r="F154">
            <v>0</v>
          </cell>
          <cell r="G154" t="str">
            <v>E12000006</v>
          </cell>
          <cell r="H154" t="str">
            <v>East of England</v>
          </cell>
          <cell r="I154" t="str">
            <v>EE&amp;NELon</v>
          </cell>
          <cell r="J154" t="str">
            <v>East of England &amp; North East London</v>
          </cell>
          <cell r="K154" t="str">
            <v>E92000001</v>
          </cell>
          <cell r="L154" t="str">
            <v>England</v>
          </cell>
          <cell r="M154">
            <v>0</v>
          </cell>
          <cell r="N154">
            <v>12</v>
          </cell>
        </row>
        <row r="155">
          <cell r="A155" t="str">
            <v>E07000143</v>
          </cell>
          <cell r="B155" t="str">
            <v>Breckland</v>
          </cell>
          <cell r="C155" t="str">
            <v>E10000020</v>
          </cell>
          <cell r="D155" t="str">
            <v>Norfolk</v>
          </cell>
          <cell r="E155">
            <v>926</v>
          </cell>
          <cell r="F155">
            <v>0</v>
          </cell>
          <cell r="G155" t="str">
            <v>E12000006</v>
          </cell>
          <cell r="H155" t="str">
            <v>East of England</v>
          </cell>
          <cell r="I155" t="str">
            <v>EE&amp;NELon</v>
          </cell>
          <cell r="J155" t="str">
            <v>East of England &amp; North East London</v>
          </cell>
          <cell r="K155" t="str">
            <v>E92000001</v>
          </cell>
          <cell r="L155" t="str">
            <v>England</v>
          </cell>
          <cell r="M155">
            <v>0</v>
          </cell>
          <cell r="N155">
            <v>7</v>
          </cell>
        </row>
        <row r="156">
          <cell r="A156" t="str">
            <v>E07000068</v>
          </cell>
          <cell r="B156" t="str">
            <v>Brentwood</v>
          </cell>
          <cell r="C156" t="str">
            <v>E10000012</v>
          </cell>
          <cell r="D156" t="str">
            <v>Essex</v>
          </cell>
          <cell r="E156">
            <v>881</v>
          </cell>
          <cell r="F156">
            <v>0</v>
          </cell>
          <cell r="G156" t="str">
            <v>E12000006</v>
          </cell>
          <cell r="H156" t="str">
            <v>East of England</v>
          </cell>
          <cell r="I156" t="str">
            <v>EE&amp;NELon</v>
          </cell>
          <cell r="J156" t="str">
            <v>East of England &amp; North East London</v>
          </cell>
          <cell r="K156" t="str">
            <v>E92000001</v>
          </cell>
          <cell r="L156" t="str">
            <v>England</v>
          </cell>
          <cell r="M156">
            <v>0</v>
          </cell>
          <cell r="N156">
            <v>12</v>
          </cell>
        </row>
        <row r="157">
          <cell r="A157" t="str">
            <v>E07000144</v>
          </cell>
          <cell r="B157" t="str">
            <v>Broadland</v>
          </cell>
          <cell r="C157" t="str">
            <v>E10000020</v>
          </cell>
          <cell r="D157" t="str">
            <v>Norfolk</v>
          </cell>
          <cell r="E157">
            <v>926</v>
          </cell>
          <cell r="F157">
            <v>0</v>
          </cell>
          <cell r="G157" t="str">
            <v>E12000006</v>
          </cell>
          <cell r="H157" t="str">
            <v>East of England</v>
          </cell>
          <cell r="I157" t="str">
            <v>EE&amp;NELon</v>
          </cell>
          <cell r="J157" t="str">
            <v>East of England &amp; North East London</v>
          </cell>
          <cell r="K157" t="str">
            <v>E92000001</v>
          </cell>
          <cell r="L157" t="str">
            <v>England</v>
          </cell>
          <cell r="M157">
            <v>0</v>
          </cell>
          <cell r="N157">
            <v>7</v>
          </cell>
        </row>
        <row r="158">
          <cell r="A158" t="str">
            <v>E07000095</v>
          </cell>
          <cell r="B158" t="str">
            <v>Broxbourne</v>
          </cell>
          <cell r="C158" t="str">
            <v>E10000015</v>
          </cell>
          <cell r="D158" t="str">
            <v>Hertfordshire</v>
          </cell>
          <cell r="E158">
            <v>919</v>
          </cell>
          <cell r="F158">
            <v>0</v>
          </cell>
          <cell r="G158" t="str">
            <v>E12000006</v>
          </cell>
          <cell r="H158" t="str">
            <v>East of England</v>
          </cell>
          <cell r="I158" t="str">
            <v>SC&amp;NWLon</v>
          </cell>
          <cell r="J158" t="str">
            <v>South Central &amp; North West London</v>
          </cell>
          <cell r="K158" t="str">
            <v>E92000001</v>
          </cell>
          <cell r="L158" t="str">
            <v>England</v>
          </cell>
          <cell r="M158">
            <v>0</v>
          </cell>
          <cell r="N158">
            <v>10</v>
          </cell>
        </row>
        <row r="159">
          <cell r="A159" t="str">
            <v>E07000008</v>
          </cell>
          <cell r="B159" t="str">
            <v>Cambridge</v>
          </cell>
          <cell r="C159" t="str">
            <v>E10000003</v>
          </cell>
          <cell r="D159" t="str">
            <v>Cambridgeshire</v>
          </cell>
          <cell r="E159">
            <v>873</v>
          </cell>
          <cell r="F159">
            <v>0</v>
          </cell>
          <cell r="G159" t="str">
            <v>E12000006</v>
          </cell>
          <cell r="H159" t="str">
            <v>East of England</v>
          </cell>
          <cell r="I159" t="str">
            <v>EE&amp;NELon</v>
          </cell>
          <cell r="J159" t="str">
            <v>East of England &amp; North East London</v>
          </cell>
          <cell r="K159" t="str">
            <v>E92000001</v>
          </cell>
          <cell r="L159" t="str">
            <v>England</v>
          </cell>
          <cell r="M159">
            <v>0</v>
          </cell>
          <cell r="N159">
            <v>5</v>
          </cell>
        </row>
        <row r="160">
          <cell r="A160" t="str">
            <v>E07000069</v>
          </cell>
          <cell r="B160" t="str">
            <v>Castle Point</v>
          </cell>
          <cell r="C160" t="str">
            <v>E10000012</v>
          </cell>
          <cell r="D160" t="str">
            <v>Essex</v>
          </cell>
          <cell r="E160">
            <v>881</v>
          </cell>
          <cell r="F160">
            <v>0</v>
          </cell>
          <cell r="G160" t="str">
            <v>E12000006</v>
          </cell>
          <cell r="H160" t="str">
            <v>East of England</v>
          </cell>
          <cell r="I160" t="str">
            <v>EE&amp;NELon</v>
          </cell>
          <cell r="J160" t="str">
            <v>East of England &amp; North East London</v>
          </cell>
          <cell r="K160" t="str">
            <v>E92000001</v>
          </cell>
          <cell r="L160" t="str">
            <v>England</v>
          </cell>
          <cell r="M160">
            <v>0</v>
          </cell>
          <cell r="N160">
            <v>12</v>
          </cell>
        </row>
        <row r="161">
          <cell r="A161" t="str">
            <v>E06000056</v>
          </cell>
          <cell r="B161" t="str">
            <v>Central Bedfordshire</v>
          </cell>
          <cell r="C161" t="str">
            <v>E06000056</v>
          </cell>
          <cell r="D161" t="str">
            <v>Central Bedfordshire</v>
          </cell>
          <cell r="E161">
            <v>823</v>
          </cell>
          <cell r="F161">
            <v>1</v>
          </cell>
          <cell r="G161" t="str">
            <v>E12000006</v>
          </cell>
          <cell r="H161" t="str">
            <v>East of England</v>
          </cell>
          <cell r="I161" t="str">
            <v>SC&amp;NWLon</v>
          </cell>
          <cell r="J161" t="str">
            <v>South Central &amp; North West London</v>
          </cell>
          <cell r="K161" t="str">
            <v>E92000001</v>
          </cell>
          <cell r="L161" t="str">
            <v>England</v>
          </cell>
          <cell r="M161">
            <v>0</v>
          </cell>
          <cell r="N161">
            <v>1</v>
          </cell>
        </row>
        <row r="162">
          <cell r="A162" t="str">
            <v>E07000070</v>
          </cell>
          <cell r="B162" t="str">
            <v>Chelmsford</v>
          </cell>
          <cell r="C162" t="str">
            <v>E10000012</v>
          </cell>
          <cell r="D162" t="str">
            <v>Essex</v>
          </cell>
          <cell r="E162">
            <v>881</v>
          </cell>
          <cell r="F162">
            <v>0</v>
          </cell>
          <cell r="G162" t="str">
            <v>E12000006</v>
          </cell>
          <cell r="H162" t="str">
            <v>East of England</v>
          </cell>
          <cell r="I162" t="str">
            <v>EE&amp;NELon</v>
          </cell>
          <cell r="J162" t="str">
            <v>East of England &amp; North East London</v>
          </cell>
          <cell r="K162" t="str">
            <v>E92000001</v>
          </cell>
          <cell r="L162" t="str">
            <v>England</v>
          </cell>
          <cell r="M162">
            <v>0</v>
          </cell>
          <cell r="N162">
            <v>12</v>
          </cell>
        </row>
        <row r="163">
          <cell r="A163" t="str">
            <v>E07000071</v>
          </cell>
          <cell r="B163" t="str">
            <v>Colchester</v>
          </cell>
          <cell r="C163" t="str">
            <v>E10000012</v>
          </cell>
          <cell r="D163" t="str">
            <v>Essex</v>
          </cell>
          <cell r="E163">
            <v>881</v>
          </cell>
          <cell r="F163">
            <v>0</v>
          </cell>
          <cell r="G163" t="str">
            <v>E12000006</v>
          </cell>
          <cell r="H163" t="str">
            <v>East of England</v>
          </cell>
          <cell r="I163" t="str">
            <v>EE&amp;NELon</v>
          </cell>
          <cell r="J163" t="str">
            <v>East of England &amp; North East London</v>
          </cell>
          <cell r="K163" t="str">
            <v>E92000001</v>
          </cell>
          <cell r="L163" t="str">
            <v>England</v>
          </cell>
          <cell r="M163">
            <v>0</v>
          </cell>
          <cell r="N163">
            <v>12</v>
          </cell>
        </row>
        <row r="164">
          <cell r="A164" t="str">
            <v>E07000096</v>
          </cell>
          <cell r="B164" t="str">
            <v>Dacorum</v>
          </cell>
          <cell r="C164" t="str">
            <v>E10000015</v>
          </cell>
          <cell r="D164" t="str">
            <v>Hertfordshire</v>
          </cell>
          <cell r="E164">
            <v>919</v>
          </cell>
          <cell r="F164">
            <v>0</v>
          </cell>
          <cell r="G164" t="str">
            <v>E12000006</v>
          </cell>
          <cell r="H164" t="str">
            <v>East of England</v>
          </cell>
          <cell r="I164" t="str">
            <v>SC&amp;NWLon</v>
          </cell>
          <cell r="J164" t="str">
            <v>South Central &amp; North West London</v>
          </cell>
          <cell r="K164" t="str">
            <v>E92000001</v>
          </cell>
          <cell r="L164" t="str">
            <v>England</v>
          </cell>
          <cell r="M164">
            <v>0</v>
          </cell>
          <cell r="N164">
            <v>10</v>
          </cell>
        </row>
        <row r="165">
          <cell r="A165" t="str">
            <v>E07000242</v>
          </cell>
          <cell r="B165" t="str">
            <v>East Hertfordshire</v>
          </cell>
          <cell r="C165" t="str">
            <v>E10000015</v>
          </cell>
          <cell r="D165" t="str">
            <v>Hertfordshire</v>
          </cell>
          <cell r="E165">
            <v>919</v>
          </cell>
          <cell r="F165">
            <v>0</v>
          </cell>
          <cell r="G165" t="str">
            <v>E12000006</v>
          </cell>
          <cell r="H165" t="str">
            <v>East of England</v>
          </cell>
          <cell r="I165" t="str">
            <v>SC&amp;NWLon</v>
          </cell>
          <cell r="J165" t="str">
            <v>South Central &amp; North West London</v>
          </cell>
          <cell r="K165" t="str">
            <v>E92000001</v>
          </cell>
          <cell r="L165" t="str">
            <v>England</v>
          </cell>
          <cell r="M165">
            <v>0</v>
          </cell>
          <cell r="N165">
            <v>10</v>
          </cell>
        </row>
        <row r="166">
          <cell r="A166" t="str">
            <v>E07000072</v>
          </cell>
          <cell r="B166" t="str">
            <v>Epping Forest</v>
          </cell>
          <cell r="C166" t="str">
            <v>E10000012</v>
          </cell>
          <cell r="D166" t="str">
            <v>Essex</v>
          </cell>
          <cell r="E166">
            <v>881</v>
          </cell>
          <cell r="F166">
            <v>0</v>
          </cell>
          <cell r="G166" t="str">
            <v>E12000006</v>
          </cell>
          <cell r="H166" t="str">
            <v>East of England</v>
          </cell>
          <cell r="I166" t="str">
            <v>EE&amp;NELon</v>
          </cell>
          <cell r="J166" t="str">
            <v>East of England &amp; North East London</v>
          </cell>
          <cell r="K166" t="str">
            <v>E92000001</v>
          </cell>
          <cell r="L166" t="str">
            <v>England</v>
          </cell>
          <cell r="M166">
            <v>0</v>
          </cell>
          <cell r="N166">
            <v>12</v>
          </cell>
        </row>
        <row r="167">
          <cell r="A167" t="str">
            <v>E07000201</v>
          </cell>
          <cell r="B167" t="str">
            <v>Forest Heath</v>
          </cell>
          <cell r="C167" t="str">
            <v>E10000029</v>
          </cell>
          <cell r="D167" t="str">
            <v>Suffolk</v>
          </cell>
          <cell r="E167">
            <v>935</v>
          </cell>
          <cell r="F167">
            <v>0</v>
          </cell>
          <cell r="G167" t="str">
            <v>E12000006</v>
          </cell>
          <cell r="H167" t="str">
            <v>East of England</v>
          </cell>
          <cell r="I167" t="str">
            <v>EE&amp;NELon</v>
          </cell>
          <cell r="J167" t="str">
            <v>East of England &amp; North East London</v>
          </cell>
          <cell r="K167" t="str">
            <v>E92000001</v>
          </cell>
          <cell r="L167" t="str">
            <v>England</v>
          </cell>
          <cell r="M167">
            <v>0</v>
          </cell>
          <cell r="N167">
            <v>7</v>
          </cell>
        </row>
        <row r="168">
          <cell r="A168" t="str">
            <v>E07000145</v>
          </cell>
          <cell r="B168" t="str">
            <v>Great Yarmouth</v>
          </cell>
          <cell r="C168" t="str">
            <v>E10000020</v>
          </cell>
          <cell r="D168" t="str">
            <v>Norfolk</v>
          </cell>
          <cell r="E168">
            <v>926</v>
          </cell>
          <cell r="F168">
            <v>0</v>
          </cell>
          <cell r="G168" t="str">
            <v>E12000006</v>
          </cell>
          <cell r="H168" t="str">
            <v>East of England</v>
          </cell>
          <cell r="I168" t="str">
            <v>EE&amp;NELon</v>
          </cell>
          <cell r="J168" t="str">
            <v>East of England &amp; North East London</v>
          </cell>
          <cell r="K168" t="str">
            <v>E92000001</v>
          </cell>
          <cell r="L168" t="str">
            <v>England</v>
          </cell>
          <cell r="M168">
            <v>0</v>
          </cell>
          <cell r="N168">
            <v>7</v>
          </cell>
        </row>
        <row r="169">
          <cell r="A169" t="str">
            <v>E07000073</v>
          </cell>
          <cell r="B169" t="str">
            <v>Harlow</v>
          </cell>
          <cell r="C169" t="str">
            <v>E10000012</v>
          </cell>
          <cell r="D169" t="str">
            <v>Essex</v>
          </cell>
          <cell r="E169">
            <v>881</v>
          </cell>
          <cell r="F169">
            <v>0</v>
          </cell>
          <cell r="G169" t="str">
            <v>E12000006</v>
          </cell>
          <cell r="H169" t="str">
            <v>East of England</v>
          </cell>
          <cell r="I169" t="str">
            <v>EE&amp;NELon</v>
          </cell>
          <cell r="J169" t="str">
            <v>East of England &amp; North East London</v>
          </cell>
          <cell r="K169" t="str">
            <v>E92000001</v>
          </cell>
          <cell r="L169" t="str">
            <v>England</v>
          </cell>
          <cell r="M169">
            <v>0</v>
          </cell>
          <cell r="N169">
            <v>12</v>
          </cell>
        </row>
        <row r="170">
          <cell r="A170" t="str">
            <v>E07000098</v>
          </cell>
          <cell r="B170" t="str">
            <v>Hertsmere</v>
          </cell>
          <cell r="C170" t="str">
            <v>E10000015</v>
          </cell>
          <cell r="D170" t="str">
            <v>Hertfordshire</v>
          </cell>
          <cell r="E170">
            <v>919</v>
          </cell>
          <cell r="F170">
            <v>0</v>
          </cell>
          <cell r="G170" t="str">
            <v>E12000006</v>
          </cell>
          <cell r="H170" t="str">
            <v>East of England</v>
          </cell>
          <cell r="I170" t="str">
            <v>SC&amp;NWLon</v>
          </cell>
          <cell r="J170" t="str">
            <v>South Central &amp; North West London</v>
          </cell>
          <cell r="K170" t="str">
            <v>E92000001</v>
          </cell>
          <cell r="L170" t="str">
            <v>England</v>
          </cell>
          <cell r="M170">
            <v>0</v>
          </cell>
          <cell r="N170">
            <v>10</v>
          </cell>
        </row>
        <row r="171">
          <cell r="A171" t="str">
            <v>E07000011</v>
          </cell>
          <cell r="B171" t="str">
            <v>Huntingdonshire</v>
          </cell>
          <cell r="C171" t="str">
            <v>E10000003</v>
          </cell>
          <cell r="D171" t="str">
            <v>Cambridgeshire</v>
          </cell>
          <cell r="E171">
            <v>873</v>
          </cell>
          <cell r="F171">
            <v>0</v>
          </cell>
          <cell r="G171" t="str">
            <v>E12000006</v>
          </cell>
          <cell r="H171" t="str">
            <v>East of England</v>
          </cell>
          <cell r="I171" t="str">
            <v>EE&amp;NELon</v>
          </cell>
          <cell r="J171" t="str">
            <v>East of England &amp; North East London</v>
          </cell>
          <cell r="K171" t="str">
            <v>E92000001</v>
          </cell>
          <cell r="L171" t="str">
            <v>England</v>
          </cell>
          <cell r="M171">
            <v>0</v>
          </cell>
          <cell r="N171">
            <v>5</v>
          </cell>
        </row>
        <row r="172">
          <cell r="A172" t="str">
            <v>E07000146</v>
          </cell>
          <cell r="B172" t="str">
            <v>King's Lynn and West Norfolk</v>
          </cell>
          <cell r="C172" t="str">
            <v>E10000020</v>
          </cell>
          <cell r="D172" t="str">
            <v>Norfolk</v>
          </cell>
          <cell r="E172">
            <v>926</v>
          </cell>
          <cell r="F172">
            <v>0</v>
          </cell>
          <cell r="G172" t="str">
            <v>E12000006</v>
          </cell>
          <cell r="H172" t="str">
            <v>East of England</v>
          </cell>
          <cell r="I172" t="str">
            <v>EE&amp;NELon</v>
          </cell>
          <cell r="J172" t="str">
            <v>East of England &amp; North East London</v>
          </cell>
          <cell r="K172" t="str">
            <v>E92000001</v>
          </cell>
          <cell r="L172" t="str">
            <v>England</v>
          </cell>
          <cell r="M172">
            <v>0</v>
          </cell>
          <cell r="N172">
            <v>7</v>
          </cell>
        </row>
        <row r="173">
          <cell r="A173" t="str">
            <v>E06000032</v>
          </cell>
          <cell r="B173" t="str">
            <v>Luton</v>
          </cell>
          <cell r="C173" t="str">
            <v>E06000032</v>
          </cell>
          <cell r="D173" t="str">
            <v>Luton</v>
          </cell>
          <cell r="E173">
            <v>821</v>
          </cell>
          <cell r="F173">
            <v>1</v>
          </cell>
          <cell r="G173" t="str">
            <v>E12000006</v>
          </cell>
          <cell r="H173" t="str">
            <v>East of England</v>
          </cell>
          <cell r="I173" t="str">
            <v>SC&amp;NWLon</v>
          </cell>
          <cell r="J173" t="str">
            <v>South Central &amp; North West London</v>
          </cell>
          <cell r="K173" t="str">
            <v>E92000001</v>
          </cell>
          <cell r="L173" t="str">
            <v>England</v>
          </cell>
          <cell r="M173">
            <v>0</v>
          </cell>
          <cell r="N173">
            <v>1</v>
          </cell>
        </row>
        <row r="174">
          <cell r="A174" t="str">
            <v>E07000074</v>
          </cell>
          <cell r="B174" t="str">
            <v>Maldon</v>
          </cell>
          <cell r="C174" t="str">
            <v>E10000012</v>
          </cell>
          <cell r="D174" t="str">
            <v>Essex</v>
          </cell>
          <cell r="E174">
            <v>881</v>
          </cell>
          <cell r="F174">
            <v>0</v>
          </cell>
          <cell r="G174" t="str">
            <v>E12000006</v>
          </cell>
          <cell r="H174" t="str">
            <v>East of England</v>
          </cell>
          <cell r="I174" t="str">
            <v>EE&amp;NELon</v>
          </cell>
          <cell r="J174" t="str">
            <v>East of England &amp; North East London</v>
          </cell>
          <cell r="K174" t="str">
            <v>E92000001</v>
          </cell>
          <cell r="L174" t="str">
            <v>England</v>
          </cell>
          <cell r="M174">
            <v>0</v>
          </cell>
          <cell r="N174">
            <v>12</v>
          </cell>
        </row>
        <row r="175">
          <cell r="A175" t="str">
            <v>E07000203</v>
          </cell>
          <cell r="B175" t="str">
            <v>Mid Suffolk</v>
          </cell>
          <cell r="C175" t="str">
            <v>E10000029</v>
          </cell>
          <cell r="D175" t="str">
            <v>Suffolk</v>
          </cell>
          <cell r="E175">
            <v>935</v>
          </cell>
          <cell r="F175">
            <v>0</v>
          </cell>
          <cell r="G175" t="str">
            <v>E12000006</v>
          </cell>
          <cell r="H175" t="str">
            <v>East of England</v>
          </cell>
          <cell r="I175" t="str">
            <v>EE&amp;NELon</v>
          </cell>
          <cell r="J175" t="str">
            <v>East of England &amp; North East London</v>
          </cell>
          <cell r="K175" t="str">
            <v>E92000001</v>
          </cell>
          <cell r="L175" t="str">
            <v>England</v>
          </cell>
          <cell r="M175">
            <v>0</v>
          </cell>
          <cell r="N175">
            <v>7</v>
          </cell>
        </row>
        <row r="176">
          <cell r="A176" t="str">
            <v>E07000099</v>
          </cell>
          <cell r="B176" t="str">
            <v>North Hertfordshire</v>
          </cell>
          <cell r="C176" t="str">
            <v>E10000015</v>
          </cell>
          <cell r="D176" t="str">
            <v>Hertfordshire</v>
          </cell>
          <cell r="E176">
            <v>919</v>
          </cell>
          <cell r="F176">
            <v>0</v>
          </cell>
          <cell r="G176" t="str">
            <v>E12000006</v>
          </cell>
          <cell r="H176" t="str">
            <v>East of England</v>
          </cell>
          <cell r="I176" t="str">
            <v>SC&amp;NWLon</v>
          </cell>
          <cell r="J176" t="str">
            <v>South Central &amp; North West London</v>
          </cell>
          <cell r="K176" t="str">
            <v>E92000001</v>
          </cell>
          <cell r="L176" t="str">
            <v>England</v>
          </cell>
          <cell r="M176">
            <v>0</v>
          </cell>
          <cell r="N176">
            <v>10</v>
          </cell>
        </row>
        <row r="177">
          <cell r="A177" t="str">
            <v>E07000147</v>
          </cell>
          <cell r="B177" t="str">
            <v>North Norfolk</v>
          </cell>
          <cell r="C177" t="str">
            <v>E10000020</v>
          </cell>
          <cell r="D177" t="str">
            <v>Norfolk</v>
          </cell>
          <cell r="E177">
            <v>926</v>
          </cell>
          <cell r="F177">
            <v>0</v>
          </cell>
          <cell r="G177" t="str">
            <v>E12000006</v>
          </cell>
          <cell r="H177" t="str">
            <v>East of England</v>
          </cell>
          <cell r="I177" t="str">
            <v>EE&amp;NELon</v>
          </cell>
          <cell r="J177" t="str">
            <v>East of England &amp; North East London</v>
          </cell>
          <cell r="K177" t="str">
            <v>E92000001</v>
          </cell>
          <cell r="L177" t="str">
            <v>England</v>
          </cell>
          <cell r="M177">
            <v>0</v>
          </cell>
          <cell r="N177">
            <v>7</v>
          </cell>
        </row>
        <row r="178">
          <cell r="A178" t="str">
            <v>E06000031</v>
          </cell>
          <cell r="B178" t="str">
            <v>Peterborough</v>
          </cell>
          <cell r="C178" t="str">
            <v>E06000031</v>
          </cell>
          <cell r="D178" t="str">
            <v>Peterborough</v>
          </cell>
          <cell r="E178">
            <v>874</v>
          </cell>
          <cell r="F178">
            <v>1</v>
          </cell>
          <cell r="G178" t="str">
            <v>E12000006</v>
          </cell>
          <cell r="H178" t="str">
            <v>East of England</v>
          </cell>
          <cell r="I178" t="str">
            <v>EE&amp;NELon</v>
          </cell>
          <cell r="J178" t="str">
            <v>East of England &amp; North East London</v>
          </cell>
          <cell r="K178" t="str">
            <v>E92000001</v>
          </cell>
          <cell r="L178" t="str">
            <v>England</v>
          </cell>
          <cell r="M178">
            <v>0</v>
          </cell>
          <cell r="N178">
            <v>1</v>
          </cell>
        </row>
        <row r="179">
          <cell r="A179" t="str">
            <v>E07000075</v>
          </cell>
          <cell r="B179" t="str">
            <v>Rochford</v>
          </cell>
          <cell r="C179" t="str">
            <v>E10000012</v>
          </cell>
          <cell r="D179" t="str">
            <v>Essex</v>
          </cell>
          <cell r="E179">
            <v>881</v>
          </cell>
          <cell r="F179">
            <v>0</v>
          </cell>
          <cell r="G179" t="str">
            <v>E12000006</v>
          </cell>
          <cell r="H179" t="str">
            <v>East of England</v>
          </cell>
          <cell r="I179" t="str">
            <v>EE&amp;NELon</v>
          </cell>
          <cell r="J179" t="str">
            <v>East of England &amp; North East London</v>
          </cell>
          <cell r="K179" t="str">
            <v>E92000001</v>
          </cell>
          <cell r="L179" t="str">
            <v>England</v>
          </cell>
          <cell r="M179">
            <v>0</v>
          </cell>
          <cell r="N179">
            <v>12</v>
          </cell>
        </row>
        <row r="180">
          <cell r="A180" t="str">
            <v>E07000012</v>
          </cell>
          <cell r="B180" t="str">
            <v>South Cambridgeshire</v>
          </cell>
          <cell r="C180" t="str">
            <v>E10000003</v>
          </cell>
          <cell r="D180" t="str">
            <v>Cambridgeshire</v>
          </cell>
          <cell r="E180">
            <v>873</v>
          </cell>
          <cell r="F180">
            <v>0</v>
          </cell>
          <cell r="G180" t="str">
            <v>E12000006</v>
          </cell>
          <cell r="H180" t="str">
            <v>East of England</v>
          </cell>
          <cell r="I180" t="str">
            <v>EE&amp;NELon</v>
          </cell>
          <cell r="J180" t="str">
            <v>East of England &amp; North East London</v>
          </cell>
          <cell r="K180" t="str">
            <v>E92000001</v>
          </cell>
          <cell r="L180" t="str">
            <v>England</v>
          </cell>
          <cell r="M180">
            <v>0</v>
          </cell>
          <cell r="N180">
            <v>5</v>
          </cell>
        </row>
        <row r="181">
          <cell r="A181" t="str">
            <v>E07000149</v>
          </cell>
          <cell r="B181" t="str">
            <v>South Norfolk</v>
          </cell>
          <cell r="C181" t="str">
            <v>E10000020</v>
          </cell>
          <cell r="D181" t="str">
            <v>Norfolk</v>
          </cell>
          <cell r="E181">
            <v>926</v>
          </cell>
          <cell r="F181">
            <v>0</v>
          </cell>
          <cell r="G181" t="str">
            <v>E12000006</v>
          </cell>
          <cell r="H181" t="str">
            <v>East of England</v>
          </cell>
          <cell r="I181" t="str">
            <v>EE&amp;NELon</v>
          </cell>
          <cell r="J181" t="str">
            <v>East of England &amp; North East London</v>
          </cell>
          <cell r="K181" t="str">
            <v>E92000001</v>
          </cell>
          <cell r="L181" t="str">
            <v>England</v>
          </cell>
          <cell r="M181">
            <v>0</v>
          </cell>
          <cell r="N181">
            <v>7</v>
          </cell>
        </row>
        <row r="182">
          <cell r="A182" t="str">
            <v>E06000033</v>
          </cell>
          <cell r="B182" t="str">
            <v>Southend-on-Sea</v>
          </cell>
          <cell r="C182" t="str">
            <v>E06000033</v>
          </cell>
          <cell r="D182" t="str">
            <v>Southend-on-Sea</v>
          </cell>
          <cell r="E182">
            <v>882</v>
          </cell>
          <cell r="F182">
            <v>1</v>
          </cell>
          <cell r="G182" t="str">
            <v>E12000006</v>
          </cell>
          <cell r="H182" t="str">
            <v>East of England</v>
          </cell>
          <cell r="I182" t="str">
            <v>EE&amp;NELon</v>
          </cell>
          <cell r="J182" t="str">
            <v>East of England &amp; North East London</v>
          </cell>
          <cell r="K182" t="str">
            <v>E92000001</v>
          </cell>
          <cell r="L182" t="str">
            <v>England</v>
          </cell>
          <cell r="M182">
            <v>0</v>
          </cell>
          <cell r="N182">
            <v>1</v>
          </cell>
        </row>
        <row r="183">
          <cell r="A183" t="str">
            <v>E07000240</v>
          </cell>
          <cell r="B183" t="str">
            <v>St Albans</v>
          </cell>
          <cell r="C183" t="str">
            <v>E10000015</v>
          </cell>
          <cell r="D183" t="str">
            <v>Hertfordshire</v>
          </cell>
          <cell r="E183">
            <v>919</v>
          </cell>
          <cell r="F183">
            <v>0</v>
          </cell>
          <cell r="G183" t="str">
            <v>E12000006</v>
          </cell>
          <cell r="H183" t="str">
            <v>East of England</v>
          </cell>
          <cell r="I183" t="str">
            <v>SC&amp;NWLon</v>
          </cell>
          <cell r="J183" t="str">
            <v>South Central &amp; North West London</v>
          </cell>
          <cell r="K183" t="str">
            <v>E92000001</v>
          </cell>
          <cell r="L183" t="str">
            <v>England</v>
          </cell>
          <cell r="M183">
            <v>0</v>
          </cell>
          <cell r="N183">
            <v>10</v>
          </cell>
        </row>
        <row r="184">
          <cell r="A184" t="str">
            <v>E07000204</v>
          </cell>
          <cell r="B184" t="str">
            <v>St Edmundsbury</v>
          </cell>
          <cell r="C184" t="str">
            <v>E10000029</v>
          </cell>
          <cell r="D184" t="str">
            <v>Suffolk</v>
          </cell>
          <cell r="E184">
            <v>935</v>
          </cell>
          <cell r="F184">
            <v>0</v>
          </cell>
          <cell r="G184" t="str">
            <v>E12000006</v>
          </cell>
          <cell r="H184" t="str">
            <v>East of England</v>
          </cell>
          <cell r="I184" t="str">
            <v>EE&amp;NELon</v>
          </cell>
          <cell r="J184" t="str">
            <v>East of England &amp; North East London</v>
          </cell>
          <cell r="K184" t="str">
            <v>E92000001</v>
          </cell>
          <cell r="L184" t="str">
            <v>England</v>
          </cell>
          <cell r="M184">
            <v>0</v>
          </cell>
          <cell r="N184">
            <v>7</v>
          </cell>
        </row>
        <row r="185">
          <cell r="A185" t="str">
            <v>E07000243</v>
          </cell>
          <cell r="B185" t="str">
            <v>Stevenage</v>
          </cell>
          <cell r="C185" t="str">
            <v>E10000015</v>
          </cell>
          <cell r="D185" t="str">
            <v>Hertfordshire</v>
          </cell>
          <cell r="E185">
            <v>919</v>
          </cell>
          <cell r="F185">
            <v>0</v>
          </cell>
          <cell r="G185" t="str">
            <v>E12000006</v>
          </cell>
          <cell r="H185" t="str">
            <v>East of England</v>
          </cell>
          <cell r="I185" t="str">
            <v>SC&amp;NWLon</v>
          </cell>
          <cell r="J185" t="str">
            <v>South Central &amp; North West London</v>
          </cell>
          <cell r="K185" t="str">
            <v>E92000001</v>
          </cell>
          <cell r="L185" t="str">
            <v>England</v>
          </cell>
          <cell r="M185">
            <v>0</v>
          </cell>
          <cell r="N185">
            <v>10</v>
          </cell>
        </row>
        <row r="186">
          <cell r="A186" t="str">
            <v>E07000205</v>
          </cell>
          <cell r="B186" t="str">
            <v>Suffolk Coastal</v>
          </cell>
          <cell r="C186" t="str">
            <v>E10000029</v>
          </cell>
          <cell r="D186" t="str">
            <v>Suffolk</v>
          </cell>
          <cell r="E186">
            <v>935</v>
          </cell>
          <cell r="F186">
            <v>0</v>
          </cell>
          <cell r="G186" t="str">
            <v>E12000006</v>
          </cell>
          <cell r="H186" t="str">
            <v>East of England</v>
          </cell>
          <cell r="I186" t="str">
            <v>EE&amp;NELon</v>
          </cell>
          <cell r="J186" t="str">
            <v>East of England &amp; North East London</v>
          </cell>
          <cell r="K186" t="str">
            <v>E92000001</v>
          </cell>
          <cell r="L186" t="str">
            <v>England</v>
          </cell>
          <cell r="M186">
            <v>0</v>
          </cell>
          <cell r="N186">
            <v>7</v>
          </cell>
        </row>
        <row r="187">
          <cell r="A187" t="str">
            <v>E07000076</v>
          </cell>
          <cell r="B187" t="str">
            <v>Tendring</v>
          </cell>
          <cell r="C187" t="str">
            <v>E10000012</v>
          </cell>
          <cell r="D187" t="str">
            <v>Essex</v>
          </cell>
          <cell r="E187">
            <v>881</v>
          </cell>
          <cell r="F187">
            <v>0</v>
          </cell>
          <cell r="G187" t="str">
            <v>E12000006</v>
          </cell>
          <cell r="H187" t="str">
            <v>East of England</v>
          </cell>
          <cell r="I187" t="str">
            <v>EE&amp;NELon</v>
          </cell>
          <cell r="J187" t="str">
            <v>East of England &amp; North East London</v>
          </cell>
          <cell r="K187" t="str">
            <v>E92000001</v>
          </cell>
          <cell r="L187" t="str">
            <v>England</v>
          </cell>
          <cell r="M187">
            <v>0</v>
          </cell>
          <cell r="N187">
            <v>12</v>
          </cell>
        </row>
        <row r="188">
          <cell r="A188" t="str">
            <v>E07000102</v>
          </cell>
          <cell r="B188" t="str">
            <v>Three Rivers</v>
          </cell>
          <cell r="C188" t="str">
            <v>E10000015</v>
          </cell>
          <cell r="D188" t="str">
            <v>Hertfordshire</v>
          </cell>
          <cell r="E188">
            <v>919</v>
          </cell>
          <cell r="F188">
            <v>0</v>
          </cell>
          <cell r="G188" t="str">
            <v>E12000006</v>
          </cell>
          <cell r="H188" t="str">
            <v>East of England</v>
          </cell>
          <cell r="I188" t="str">
            <v>SC&amp;NWLon</v>
          </cell>
          <cell r="J188" t="str">
            <v>South Central &amp; North West London</v>
          </cell>
          <cell r="K188" t="str">
            <v>E92000001</v>
          </cell>
          <cell r="L188" t="str">
            <v>England</v>
          </cell>
          <cell r="M188">
            <v>0</v>
          </cell>
          <cell r="N188">
            <v>10</v>
          </cell>
        </row>
        <row r="189">
          <cell r="A189" t="str">
            <v>E06000034</v>
          </cell>
          <cell r="B189" t="str">
            <v>Thurrock</v>
          </cell>
          <cell r="C189" t="str">
            <v>E06000034</v>
          </cell>
          <cell r="D189" t="str">
            <v>Thurrock</v>
          </cell>
          <cell r="E189">
            <v>883</v>
          </cell>
          <cell r="F189">
            <v>1</v>
          </cell>
          <cell r="G189" t="str">
            <v>E12000006</v>
          </cell>
          <cell r="H189" t="str">
            <v>East of England</v>
          </cell>
          <cell r="I189" t="str">
            <v>EE&amp;NELon</v>
          </cell>
          <cell r="J189" t="str">
            <v>East of England &amp; North East London</v>
          </cell>
          <cell r="K189" t="str">
            <v>E92000001</v>
          </cell>
          <cell r="L189" t="str">
            <v>England</v>
          </cell>
          <cell r="M189">
            <v>0</v>
          </cell>
          <cell r="N189">
            <v>1</v>
          </cell>
        </row>
        <row r="190">
          <cell r="A190" t="str">
            <v>E07000077</v>
          </cell>
          <cell r="B190" t="str">
            <v>Uttlesford</v>
          </cell>
          <cell r="C190" t="str">
            <v>E10000012</v>
          </cell>
          <cell r="D190" t="str">
            <v>Essex</v>
          </cell>
          <cell r="E190">
            <v>881</v>
          </cell>
          <cell r="F190">
            <v>0</v>
          </cell>
          <cell r="G190" t="str">
            <v>E12000006</v>
          </cell>
          <cell r="H190" t="str">
            <v>East of England</v>
          </cell>
          <cell r="I190" t="str">
            <v>EE&amp;NELon</v>
          </cell>
          <cell r="J190" t="str">
            <v>East of England &amp; North East London</v>
          </cell>
          <cell r="K190" t="str">
            <v>E92000001</v>
          </cell>
          <cell r="L190" t="str">
            <v>England</v>
          </cell>
          <cell r="M190">
            <v>0</v>
          </cell>
          <cell r="N190">
            <v>12</v>
          </cell>
        </row>
        <row r="191">
          <cell r="A191" t="str">
            <v>E07000103</v>
          </cell>
          <cell r="B191" t="str">
            <v>Watford</v>
          </cell>
          <cell r="C191" t="str">
            <v>E10000015</v>
          </cell>
          <cell r="D191" t="str">
            <v>Hertfordshire</v>
          </cell>
          <cell r="E191">
            <v>919</v>
          </cell>
          <cell r="F191">
            <v>0</v>
          </cell>
          <cell r="G191" t="str">
            <v>E12000006</v>
          </cell>
          <cell r="H191" t="str">
            <v>East of England</v>
          </cell>
          <cell r="I191" t="str">
            <v>SC&amp;NWLon</v>
          </cell>
          <cell r="J191" t="str">
            <v>South Central &amp; North West London</v>
          </cell>
          <cell r="K191" t="str">
            <v>E92000001</v>
          </cell>
          <cell r="L191" t="str">
            <v>England</v>
          </cell>
          <cell r="M191">
            <v>0</v>
          </cell>
          <cell r="N191">
            <v>10</v>
          </cell>
        </row>
        <row r="192">
          <cell r="A192" t="str">
            <v>E07000206</v>
          </cell>
          <cell r="B192" t="str">
            <v>Waveney</v>
          </cell>
          <cell r="C192" t="str">
            <v>E10000029</v>
          </cell>
          <cell r="D192" t="str">
            <v>Suffolk</v>
          </cell>
          <cell r="E192">
            <v>935</v>
          </cell>
          <cell r="F192">
            <v>0</v>
          </cell>
          <cell r="G192" t="str">
            <v>E12000006</v>
          </cell>
          <cell r="H192" t="str">
            <v>East of England</v>
          </cell>
          <cell r="I192" t="str">
            <v>EE&amp;NELon</v>
          </cell>
          <cell r="J192" t="str">
            <v>East of England &amp; North East London</v>
          </cell>
          <cell r="K192" t="str">
            <v>E92000001</v>
          </cell>
          <cell r="L192" t="str">
            <v>England</v>
          </cell>
          <cell r="M192">
            <v>0</v>
          </cell>
          <cell r="N192">
            <v>7</v>
          </cell>
        </row>
        <row r="193">
          <cell r="A193" t="str">
            <v>E07000241</v>
          </cell>
          <cell r="B193" t="str">
            <v>Welwyn Hatfield</v>
          </cell>
          <cell r="C193" t="str">
            <v>E10000015</v>
          </cell>
          <cell r="D193" t="str">
            <v>Hertfordshire</v>
          </cell>
          <cell r="E193">
            <v>919</v>
          </cell>
          <cell r="F193">
            <v>0</v>
          </cell>
          <cell r="G193" t="str">
            <v>E12000006</v>
          </cell>
          <cell r="H193" t="str">
            <v>East of England</v>
          </cell>
          <cell r="I193" t="str">
            <v>SC&amp;NWLon</v>
          </cell>
          <cell r="J193" t="str">
            <v>South Central &amp; North West London</v>
          </cell>
          <cell r="K193" t="str">
            <v>E92000001</v>
          </cell>
          <cell r="L193" t="str">
            <v>England</v>
          </cell>
          <cell r="M193">
            <v>0</v>
          </cell>
          <cell r="N193">
            <v>10</v>
          </cell>
        </row>
        <row r="194">
          <cell r="A194" t="str">
            <v>E09000002</v>
          </cell>
          <cell r="B194" t="str">
            <v>Barking and Dagenham</v>
          </cell>
          <cell r="C194" t="str">
            <v>E09000002</v>
          </cell>
          <cell r="D194" t="str">
            <v>Barking and Dagenham</v>
          </cell>
          <cell r="E194">
            <v>301</v>
          </cell>
          <cell r="F194">
            <v>1</v>
          </cell>
          <cell r="G194" t="str">
            <v>E12000007</v>
          </cell>
          <cell r="H194" t="str">
            <v>London</v>
          </cell>
          <cell r="I194" t="str">
            <v>EE&amp;NELon</v>
          </cell>
          <cell r="J194" t="str">
            <v>East of England &amp; North East London</v>
          </cell>
          <cell r="K194" t="str">
            <v>E92000001</v>
          </cell>
          <cell r="L194" t="str">
            <v>England</v>
          </cell>
          <cell r="M194">
            <v>0</v>
          </cell>
          <cell r="N194">
            <v>1</v>
          </cell>
        </row>
        <row r="195">
          <cell r="A195" t="str">
            <v>E09000003</v>
          </cell>
          <cell r="B195" t="str">
            <v>Barnet</v>
          </cell>
          <cell r="C195" t="str">
            <v>E09000003</v>
          </cell>
          <cell r="D195" t="str">
            <v>Barnet</v>
          </cell>
          <cell r="E195">
            <v>302</v>
          </cell>
          <cell r="F195">
            <v>1</v>
          </cell>
          <cell r="G195" t="str">
            <v>E12000007</v>
          </cell>
          <cell r="H195" t="str">
            <v>London</v>
          </cell>
          <cell r="I195" t="str">
            <v>SC&amp;NWLon</v>
          </cell>
          <cell r="J195" t="str">
            <v>South Central &amp; North West London</v>
          </cell>
          <cell r="K195" t="str">
            <v>E92000001</v>
          </cell>
          <cell r="L195" t="str">
            <v>England</v>
          </cell>
          <cell r="M195">
            <v>0</v>
          </cell>
          <cell r="N195">
            <v>1</v>
          </cell>
        </row>
        <row r="196">
          <cell r="A196" t="str">
            <v>E09000004</v>
          </cell>
          <cell r="B196" t="str">
            <v>Bexley</v>
          </cell>
          <cell r="C196" t="str">
            <v>E09000004</v>
          </cell>
          <cell r="D196" t="str">
            <v>Bexley</v>
          </cell>
          <cell r="E196">
            <v>303</v>
          </cell>
          <cell r="F196">
            <v>1</v>
          </cell>
          <cell r="G196" t="str">
            <v>E12000007</v>
          </cell>
          <cell r="H196" t="str">
            <v>London</v>
          </cell>
          <cell r="I196" t="str">
            <v>SE&amp;SLon</v>
          </cell>
          <cell r="J196" t="str">
            <v>South East &amp; South London</v>
          </cell>
          <cell r="K196" t="str">
            <v>E92000001</v>
          </cell>
          <cell r="L196" t="str">
            <v>England</v>
          </cell>
          <cell r="M196">
            <v>0</v>
          </cell>
          <cell r="N196">
            <v>1</v>
          </cell>
        </row>
        <row r="197">
          <cell r="A197" t="str">
            <v>E09000005</v>
          </cell>
          <cell r="B197" t="str">
            <v>Brent</v>
          </cell>
          <cell r="C197" t="str">
            <v>E09000005</v>
          </cell>
          <cell r="D197" t="str">
            <v>Brent</v>
          </cell>
          <cell r="E197">
            <v>304</v>
          </cell>
          <cell r="F197">
            <v>1</v>
          </cell>
          <cell r="G197" t="str">
            <v>E12000007</v>
          </cell>
          <cell r="H197" t="str">
            <v>London</v>
          </cell>
          <cell r="I197" t="str">
            <v>SC&amp;NWLon</v>
          </cell>
          <cell r="J197" t="str">
            <v>South Central &amp; North West London</v>
          </cell>
          <cell r="K197" t="str">
            <v>E92000001</v>
          </cell>
          <cell r="L197" t="str">
            <v>England</v>
          </cell>
          <cell r="M197">
            <v>0</v>
          </cell>
          <cell r="N197">
            <v>1</v>
          </cell>
        </row>
        <row r="198">
          <cell r="A198" t="str">
            <v>E09000006</v>
          </cell>
          <cell r="B198" t="str">
            <v>Bromley</v>
          </cell>
          <cell r="C198" t="str">
            <v>E09000006</v>
          </cell>
          <cell r="D198" t="str">
            <v>Bromley</v>
          </cell>
          <cell r="E198">
            <v>305</v>
          </cell>
          <cell r="F198">
            <v>1</v>
          </cell>
          <cell r="G198" t="str">
            <v>E12000007</v>
          </cell>
          <cell r="H198" t="str">
            <v>London</v>
          </cell>
          <cell r="I198" t="str">
            <v>SE&amp;SLon</v>
          </cell>
          <cell r="J198" t="str">
            <v>South East &amp; South London</v>
          </cell>
          <cell r="K198" t="str">
            <v>E92000001</v>
          </cell>
          <cell r="L198" t="str">
            <v>England</v>
          </cell>
          <cell r="M198">
            <v>0</v>
          </cell>
          <cell r="N198">
            <v>1</v>
          </cell>
        </row>
        <row r="199">
          <cell r="A199" t="str">
            <v>E09000007</v>
          </cell>
          <cell r="B199" t="str">
            <v>Camden</v>
          </cell>
          <cell r="C199" t="str">
            <v>E09000007</v>
          </cell>
          <cell r="D199" t="str">
            <v>Camden</v>
          </cell>
          <cell r="E199">
            <v>202</v>
          </cell>
          <cell r="F199">
            <v>1</v>
          </cell>
          <cell r="G199" t="str">
            <v>E12000007</v>
          </cell>
          <cell r="H199" t="str">
            <v>London</v>
          </cell>
          <cell r="I199" t="str">
            <v>SC&amp;NWLon</v>
          </cell>
          <cell r="J199" t="str">
            <v>South Central &amp; North West London</v>
          </cell>
          <cell r="K199" t="str">
            <v>E92000001</v>
          </cell>
          <cell r="L199" t="str">
            <v>England</v>
          </cell>
          <cell r="M199">
            <v>0</v>
          </cell>
          <cell r="N199">
            <v>1</v>
          </cell>
        </row>
        <row r="200">
          <cell r="A200" t="str">
            <v>E09000001</v>
          </cell>
          <cell r="B200" t="str">
            <v>City of London</v>
          </cell>
          <cell r="C200" t="str">
            <v>E09000001</v>
          </cell>
          <cell r="D200" t="str">
            <v>City of London</v>
          </cell>
          <cell r="E200">
            <v>201</v>
          </cell>
          <cell r="F200">
            <v>1</v>
          </cell>
          <cell r="G200" t="str">
            <v>E12000007</v>
          </cell>
          <cell r="H200" t="str">
            <v>London</v>
          </cell>
          <cell r="I200" t="str">
            <v>SC&amp;NWLon</v>
          </cell>
          <cell r="J200" t="str">
            <v>South Central &amp; North West London</v>
          </cell>
          <cell r="K200" t="str">
            <v>E92000001</v>
          </cell>
          <cell r="L200" t="str">
            <v>England</v>
          </cell>
          <cell r="M200">
            <v>0</v>
          </cell>
          <cell r="N200">
            <v>1</v>
          </cell>
        </row>
        <row r="201">
          <cell r="A201" t="str">
            <v>E09000008</v>
          </cell>
          <cell r="B201" t="str">
            <v>Croydon</v>
          </cell>
          <cell r="C201" t="str">
            <v>E09000008</v>
          </cell>
          <cell r="D201" t="str">
            <v>Croydon</v>
          </cell>
          <cell r="E201">
            <v>306</v>
          </cell>
          <cell r="F201">
            <v>1</v>
          </cell>
          <cell r="G201" t="str">
            <v>E12000007</v>
          </cell>
          <cell r="H201" t="str">
            <v>London</v>
          </cell>
          <cell r="I201" t="str">
            <v>SE&amp;SLon</v>
          </cell>
          <cell r="J201" t="str">
            <v>South East &amp; South London</v>
          </cell>
          <cell r="K201" t="str">
            <v>E92000001</v>
          </cell>
          <cell r="L201" t="str">
            <v>England</v>
          </cell>
          <cell r="M201">
            <v>0</v>
          </cell>
          <cell r="N201">
            <v>1</v>
          </cell>
        </row>
        <row r="202">
          <cell r="A202" t="str">
            <v>E09000009</v>
          </cell>
          <cell r="B202" t="str">
            <v>Ealing</v>
          </cell>
          <cell r="C202" t="str">
            <v>E09000009</v>
          </cell>
          <cell r="D202" t="str">
            <v>Ealing</v>
          </cell>
          <cell r="E202">
            <v>307</v>
          </cell>
          <cell r="F202">
            <v>1</v>
          </cell>
          <cell r="G202" t="str">
            <v>E12000007</v>
          </cell>
          <cell r="H202" t="str">
            <v>London</v>
          </cell>
          <cell r="I202" t="str">
            <v>SC&amp;NWLon</v>
          </cell>
          <cell r="J202" t="str">
            <v>South Central &amp; North West London</v>
          </cell>
          <cell r="K202" t="str">
            <v>E92000001</v>
          </cell>
          <cell r="L202" t="str">
            <v>England</v>
          </cell>
          <cell r="M202">
            <v>0</v>
          </cell>
          <cell r="N202">
            <v>1</v>
          </cell>
        </row>
        <row r="203">
          <cell r="A203" t="str">
            <v>E09000010</v>
          </cell>
          <cell r="B203" t="str">
            <v>Enfield</v>
          </cell>
          <cell r="C203" t="str">
            <v>E09000010</v>
          </cell>
          <cell r="D203" t="str">
            <v>Enfield</v>
          </cell>
          <cell r="E203">
            <v>308</v>
          </cell>
          <cell r="F203">
            <v>1</v>
          </cell>
          <cell r="G203" t="str">
            <v>E12000007</v>
          </cell>
          <cell r="H203" t="str">
            <v>London</v>
          </cell>
          <cell r="I203" t="str">
            <v>SC&amp;NWLon</v>
          </cell>
          <cell r="J203" t="str">
            <v>South Central &amp; North West London</v>
          </cell>
          <cell r="K203" t="str">
            <v>E92000001</v>
          </cell>
          <cell r="L203" t="str">
            <v>England</v>
          </cell>
          <cell r="M203">
            <v>0</v>
          </cell>
          <cell r="N203">
            <v>1</v>
          </cell>
        </row>
        <row r="204">
          <cell r="A204" t="str">
            <v>E09000011</v>
          </cell>
          <cell r="B204" t="str">
            <v>Greenwich</v>
          </cell>
          <cell r="C204" t="str">
            <v>E09000011</v>
          </cell>
          <cell r="D204" t="str">
            <v>Greenwich</v>
          </cell>
          <cell r="E204">
            <v>203</v>
          </cell>
          <cell r="F204">
            <v>1</v>
          </cell>
          <cell r="G204" t="str">
            <v>E12000007</v>
          </cell>
          <cell r="H204" t="str">
            <v>London</v>
          </cell>
          <cell r="I204" t="str">
            <v>SE&amp;SLon</v>
          </cell>
          <cell r="J204" t="str">
            <v>South East &amp; South London</v>
          </cell>
          <cell r="K204" t="str">
            <v>E92000001</v>
          </cell>
          <cell r="L204" t="str">
            <v>England</v>
          </cell>
          <cell r="M204">
            <v>0</v>
          </cell>
          <cell r="N204">
            <v>1</v>
          </cell>
        </row>
        <row r="205">
          <cell r="A205" t="str">
            <v>E09000012</v>
          </cell>
          <cell r="B205" t="str">
            <v>Hackney</v>
          </cell>
          <cell r="C205" t="str">
            <v>E09000012</v>
          </cell>
          <cell r="D205" t="str">
            <v>Hackney</v>
          </cell>
          <cell r="E205">
            <v>204</v>
          </cell>
          <cell r="F205">
            <v>1</v>
          </cell>
          <cell r="G205" t="str">
            <v>E12000007</v>
          </cell>
          <cell r="H205" t="str">
            <v>London</v>
          </cell>
          <cell r="I205" t="str">
            <v>EE&amp;NELon</v>
          </cell>
          <cell r="J205" t="str">
            <v>East of England &amp; North East London</v>
          </cell>
          <cell r="K205" t="str">
            <v>E92000001</v>
          </cell>
          <cell r="L205" t="str">
            <v>England</v>
          </cell>
          <cell r="M205">
            <v>0</v>
          </cell>
          <cell r="N205">
            <v>1</v>
          </cell>
        </row>
        <row r="206">
          <cell r="A206" t="str">
            <v>E09000013</v>
          </cell>
          <cell r="B206" t="str">
            <v>Hammersmith and Fulham</v>
          </cell>
          <cell r="C206" t="str">
            <v>E09000013</v>
          </cell>
          <cell r="D206" t="str">
            <v>Hammersmith and Fulham</v>
          </cell>
          <cell r="E206">
            <v>205</v>
          </cell>
          <cell r="F206">
            <v>1</v>
          </cell>
          <cell r="G206" t="str">
            <v>E12000007</v>
          </cell>
          <cell r="H206" t="str">
            <v>London</v>
          </cell>
          <cell r="I206" t="str">
            <v>SC&amp;NWLon</v>
          </cell>
          <cell r="J206" t="str">
            <v>South Central &amp; North West London</v>
          </cell>
          <cell r="K206" t="str">
            <v>E92000001</v>
          </cell>
          <cell r="L206" t="str">
            <v>England</v>
          </cell>
          <cell r="M206">
            <v>0</v>
          </cell>
          <cell r="N206">
            <v>1</v>
          </cell>
        </row>
        <row r="207">
          <cell r="A207" t="str">
            <v>E09000014</v>
          </cell>
          <cell r="B207" t="str">
            <v>Haringey</v>
          </cell>
          <cell r="C207" t="str">
            <v>E09000014</v>
          </cell>
          <cell r="D207" t="str">
            <v>Haringey</v>
          </cell>
          <cell r="E207">
            <v>309</v>
          </cell>
          <cell r="F207">
            <v>1</v>
          </cell>
          <cell r="G207" t="str">
            <v>E12000007</v>
          </cell>
          <cell r="H207" t="str">
            <v>London</v>
          </cell>
          <cell r="I207" t="str">
            <v>EE&amp;NELon</v>
          </cell>
          <cell r="J207" t="str">
            <v>East of England &amp; North East London</v>
          </cell>
          <cell r="K207" t="str">
            <v>E92000001</v>
          </cell>
          <cell r="L207" t="str">
            <v>England</v>
          </cell>
          <cell r="M207">
            <v>0</v>
          </cell>
          <cell r="N207">
            <v>1</v>
          </cell>
        </row>
        <row r="208">
          <cell r="A208" t="str">
            <v>E09000015</v>
          </cell>
          <cell r="B208" t="str">
            <v>Harrow</v>
          </cell>
          <cell r="C208" t="str">
            <v>E09000015</v>
          </cell>
          <cell r="D208" t="str">
            <v>Harrow</v>
          </cell>
          <cell r="E208">
            <v>310</v>
          </cell>
          <cell r="F208">
            <v>1</v>
          </cell>
          <cell r="G208" t="str">
            <v>E12000007</v>
          </cell>
          <cell r="H208" t="str">
            <v>London</v>
          </cell>
          <cell r="I208" t="str">
            <v>SC&amp;NWLon</v>
          </cell>
          <cell r="J208" t="str">
            <v>South Central &amp; North West London</v>
          </cell>
          <cell r="K208" t="str">
            <v>E92000001</v>
          </cell>
          <cell r="L208" t="str">
            <v>England</v>
          </cell>
          <cell r="M208">
            <v>0</v>
          </cell>
          <cell r="N208">
            <v>1</v>
          </cell>
        </row>
        <row r="209">
          <cell r="A209" t="str">
            <v>E09000016</v>
          </cell>
          <cell r="B209" t="str">
            <v>Havering</v>
          </cell>
          <cell r="C209" t="str">
            <v>E09000016</v>
          </cell>
          <cell r="D209" t="str">
            <v>Havering</v>
          </cell>
          <cell r="E209">
            <v>311</v>
          </cell>
          <cell r="F209">
            <v>1</v>
          </cell>
          <cell r="G209" t="str">
            <v>E12000007</v>
          </cell>
          <cell r="H209" t="str">
            <v>London</v>
          </cell>
          <cell r="I209" t="str">
            <v>EE&amp;NELon</v>
          </cell>
          <cell r="J209" t="str">
            <v>East of England &amp; North East London</v>
          </cell>
          <cell r="K209" t="str">
            <v>E92000001</v>
          </cell>
          <cell r="L209" t="str">
            <v>England</v>
          </cell>
          <cell r="M209">
            <v>0</v>
          </cell>
          <cell r="N209">
            <v>1</v>
          </cell>
        </row>
        <row r="210">
          <cell r="A210" t="str">
            <v>E09000017</v>
          </cell>
          <cell r="B210" t="str">
            <v>Hillingdon</v>
          </cell>
          <cell r="C210" t="str">
            <v>E09000017</v>
          </cell>
          <cell r="D210" t="str">
            <v>Hillingdon</v>
          </cell>
          <cell r="E210">
            <v>312</v>
          </cell>
          <cell r="F210">
            <v>1</v>
          </cell>
          <cell r="G210" t="str">
            <v>E12000007</v>
          </cell>
          <cell r="H210" t="str">
            <v>London</v>
          </cell>
          <cell r="I210" t="str">
            <v>SC&amp;NWLon</v>
          </cell>
          <cell r="J210" t="str">
            <v>South Central &amp; North West London</v>
          </cell>
          <cell r="K210" t="str">
            <v>E92000001</v>
          </cell>
          <cell r="L210" t="str">
            <v>England</v>
          </cell>
          <cell r="M210">
            <v>0</v>
          </cell>
          <cell r="N210">
            <v>1</v>
          </cell>
        </row>
        <row r="211">
          <cell r="A211" t="str">
            <v>E09000018</v>
          </cell>
          <cell r="B211" t="str">
            <v>Hounslow</v>
          </cell>
          <cell r="C211" t="str">
            <v>E09000018</v>
          </cell>
          <cell r="D211" t="str">
            <v>Hounslow</v>
          </cell>
          <cell r="E211">
            <v>313</v>
          </cell>
          <cell r="F211">
            <v>1</v>
          </cell>
          <cell r="G211" t="str">
            <v>E12000007</v>
          </cell>
          <cell r="H211" t="str">
            <v>London</v>
          </cell>
          <cell r="I211" t="str">
            <v>SC&amp;NWLon</v>
          </cell>
          <cell r="J211" t="str">
            <v>South Central &amp; North West London</v>
          </cell>
          <cell r="K211" t="str">
            <v>E92000001</v>
          </cell>
          <cell r="L211" t="str">
            <v>England</v>
          </cell>
          <cell r="M211">
            <v>0</v>
          </cell>
          <cell r="N211">
            <v>1</v>
          </cell>
        </row>
        <row r="212">
          <cell r="A212" t="str">
            <v>E09000019</v>
          </cell>
          <cell r="B212" t="str">
            <v>Islington</v>
          </cell>
          <cell r="C212" t="str">
            <v>E09000019</v>
          </cell>
          <cell r="D212" t="str">
            <v>Islington</v>
          </cell>
          <cell r="E212">
            <v>206</v>
          </cell>
          <cell r="F212">
            <v>1</v>
          </cell>
          <cell r="G212" t="str">
            <v>E12000007</v>
          </cell>
          <cell r="H212" t="str">
            <v>London</v>
          </cell>
          <cell r="I212" t="str">
            <v>SC&amp;NWLon</v>
          </cell>
          <cell r="J212" t="str">
            <v>South Central &amp; North West London</v>
          </cell>
          <cell r="K212" t="str">
            <v>E92000001</v>
          </cell>
          <cell r="L212" t="str">
            <v>England</v>
          </cell>
          <cell r="M212">
            <v>0</v>
          </cell>
          <cell r="N212">
            <v>1</v>
          </cell>
        </row>
        <row r="213">
          <cell r="A213" t="str">
            <v>E09000020</v>
          </cell>
          <cell r="B213" t="str">
            <v>Kensington and Chelsea</v>
          </cell>
          <cell r="C213" t="str">
            <v>E09000020</v>
          </cell>
          <cell r="D213" t="str">
            <v>Kensington and Chelsea</v>
          </cell>
          <cell r="E213">
            <v>207</v>
          </cell>
          <cell r="F213">
            <v>1</v>
          </cell>
          <cell r="G213" t="str">
            <v>E12000007</v>
          </cell>
          <cell r="H213" t="str">
            <v>London</v>
          </cell>
          <cell r="I213" t="str">
            <v>SC&amp;NWLon</v>
          </cell>
          <cell r="J213" t="str">
            <v>South Central &amp; North West London</v>
          </cell>
          <cell r="K213" t="str">
            <v>E92000001</v>
          </cell>
          <cell r="L213" t="str">
            <v>England</v>
          </cell>
          <cell r="M213">
            <v>0</v>
          </cell>
          <cell r="N213">
            <v>1</v>
          </cell>
        </row>
        <row r="214">
          <cell r="A214" t="str">
            <v>E09000021</v>
          </cell>
          <cell r="B214" t="str">
            <v>Kingston upon Thames</v>
          </cell>
          <cell r="C214" t="str">
            <v>E09000021</v>
          </cell>
          <cell r="D214" t="str">
            <v>Kingston upon Thames</v>
          </cell>
          <cell r="E214">
            <v>314</v>
          </cell>
          <cell r="F214">
            <v>1</v>
          </cell>
          <cell r="G214" t="str">
            <v>E12000007</v>
          </cell>
          <cell r="H214" t="str">
            <v>London</v>
          </cell>
          <cell r="I214" t="str">
            <v>SE&amp;SLon</v>
          </cell>
          <cell r="J214" t="str">
            <v>South East &amp; South London</v>
          </cell>
          <cell r="K214" t="str">
            <v>E92000001</v>
          </cell>
          <cell r="L214" t="str">
            <v>England</v>
          </cell>
          <cell r="M214">
            <v>0</v>
          </cell>
          <cell r="N214">
            <v>1</v>
          </cell>
        </row>
        <row r="215">
          <cell r="A215" t="str">
            <v>E09000022</v>
          </cell>
          <cell r="B215" t="str">
            <v>Lambeth</v>
          </cell>
          <cell r="C215" t="str">
            <v>E09000022</v>
          </cell>
          <cell r="D215" t="str">
            <v>Lambeth</v>
          </cell>
          <cell r="E215">
            <v>208</v>
          </cell>
          <cell r="F215">
            <v>1</v>
          </cell>
          <cell r="G215" t="str">
            <v>E12000007</v>
          </cell>
          <cell r="H215" t="str">
            <v>London</v>
          </cell>
          <cell r="I215" t="str">
            <v>SE&amp;SLon</v>
          </cell>
          <cell r="J215" t="str">
            <v>South East &amp; South London</v>
          </cell>
          <cell r="K215" t="str">
            <v>E92000001</v>
          </cell>
          <cell r="L215" t="str">
            <v>England</v>
          </cell>
          <cell r="M215">
            <v>0</v>
          </cell>
          <cell r="N215">
            <v>1</v>
          </cell>
        </row>
        <row r="216">
          <cell r="A216" t="str">
            <v>E09000023</v>
          </cell>
          <cell r="B216" t="str">
            <v>Lewisham</v>
          </cell>
          <cell r="C216" t="str">
            <v>E09000023</v>
          </cell>
          <cell r="D216" t="str">
            <v>Lewisham</v>
          </cell>
          <cell r="E216">
            <v>209</v>
          </cell>
          <cell r="F216">
            <v>1</v>
          </cell>
          <cell r="G216" t="str">
            <v>E12000007</v>
          </cell>
          <cell r="H216" t="str">
            <v>London</v>
          </cell>
          <cell r="I216" t="str">
            <v>SE&amp;SLon</v>
          </cell>
          <cell r="J216" t="str">
            <v>South East &amp; South London</v>
          </cell>
          <cell r="K216" t="str">
            <v>E92000001</v>
          </cell>
          <cell r="L216" t="str">
            <v>England</v>
          </cell>
          <cell r="M216">
            <v>0</v>
          </cell>
          <cell r="N216">
            <v>1</v>
          </cell>
        </row>
        <row r="217">
          <cell r="A217" t="str">
            <v>E09000024</v>
          </cell>
          <cell r="B217" t="str">
            <v>Merton</v>
          </cell>
          <cell r="C217" t="str">
            <v>E09000024</v>
          </cell>
          <cell r="D217" t="str">
            <v>Merton</v>
          </cell>
          <cell r="E217">
            <v>315</v>
          </cell>
          <cell r="F217">
            <v>1</v>
          </cell>
          <cell r="G217" t="str">
            <v>E12000007</v>
          </cell>
          <cell r="H217" t="str">
            <v>London</v>
          </cell>
          <cell r="I217" t="str">
            <v>SE&amp;SLon</v>
          </cell>
          <cell r="J217" t="str">
            <v>South East &amp; South London</v>
          </cell>
          <cell r="K217" t="str">
            <v>E92000001</v>
          </cell>
          <cell r="L217" t="str">
            <v>England</v>
          </cell>
          <cell r="M217">
            <v>0</v>
          </cell>
          <cell r="N217">
            <v>1</v>
          </cell>
        </row>
        <row r="218">
          <cell r="A218" t="str">
            <v>E09000025</v>
          </cell>
          <cell r="B218" t="str">
            <v>Newham</v>
          </cell>
          <cell r="C218" t="str">
            <v>E09000025</v>
          </cell>
          <cell r="D218" t="str">
            <v>Newham</v>
          </cell>
          <cell r="E218">
            <v>316</v>
          </cell>
          <cell r="F218">
            <v>1</v>
          </cell>
          <cell r="G218" t="str">
            <v>E12000007</v>
          </cell>
          <cell r="H218" t="str">
            <v>London</v>
          </cell>
          <cell r="I218" t="str">
            <v>EE&amp;NELon</v>
          </cell>
          <cell r="J218" t="str">
            <v>East of England &amp; North East London</v>
          </cell>
          <cell r="K218" t="str">
            <v>E92000001</v>
          </cell>
          <cell r="L218" t="str">
            <v>England</v>
          </cell>
          <cell r="M218">
            <v>0</v>
          </cell>
          <cell r="N218">
            <v>1</v>
          </cell>
        </row>
        <row r="219">
          <cell r="A219" t="str">
            <v>E09000026</v>
          </cell>
          <cell r="B219" t="str">
            <v>Redbridge</v>
          </cell>
          <cell r="C219" t="str">
            <v>E09000026</v>
          </cell>
          <cell r="D219" t="str">
            <v>Redbridge</v>
          </cell>
          <cell r="E219">
            <v>317</v>
          </cell>
          <cell r="F219">
            <v>1</v>
          </cell>
          <cell r="G219" t="str">
            <v>E12000007</v>
          </cell>
          <cell r="H219" t="str">
            <v>London</v>
          </cell>
          <cell r="I219" t="str">
            <v>EE&amp;NELon</v>
          </cell>
          <cell r="J219" t="str">
            <v>East of England &amp; North East London</v>
          </cell>
          <cell r="K219" t="str">
            <v>E92000001</v>
          </cell>
          <cell r="L219" t="str">
            <v>England</v>
          </cell>
          <cell r="M219">
            <v>0</v>
          </cell>
          <cell r="N219">
            <v>1</v>
          </cell>
        </row>
        <row r="220">
          <cell r="A220" t="str">
            <v>E09000027</v>
          </cell>
          <cell r="B220" t="str">
            <v>Richmond upon Thames</v>
          </cell>
          <cell r="C220" t="str">
            <v>E09000027</v>
          </cell>
          <cell r="D220" t="str">
            <v>Richmond upon Thames</v>
          </cell>
          <cell r="E220">
            <v>318</v>
          </cell>
          <cell r="F220">
            <v>1</v>
          </cell>
          <cell r="G220" t="str">
            <v>E12000007</v>
          </cell>
          <cell r="H220" t="str">
            <v>London</v>
          </cell>
          <cell r="I220" t="str">
            <v>SE&amp;SLon</v>
          </cell>
          <cell r="J220" t="str">
            <v>South East &amp; South London</v>
          </cell>
          <cell r="K220" t="str">
            <v>E92000001</v>
          </cell>
          <cell r="L220" t="str">
            <v>England</v>
          </cell>
          <cell r="M220">
            <v>0</v>
          </cell>
          <cell r="N220">
            <v>1</v>
          </cell>
        </row>
        <row r="221">
          <cell r="A221" t="str">
            <v>E09000028</v>
          </cell>
          <cell r="B221" t="str">
            <v>Southwark</v>
          </cell>
          <cell r="C221" t="str">
            <v>E09000028</v>
          </cell>
          <cell r="D221" t="str">
            <v>Southwark</v>
          </cell>
          <cell r="E221">
            <v>210</v>
          </cell>
          <cell r="F221">
            <v>1</v>
          </cell>
          <cell r="G221" t="str">
            <v>E12000007</v>
          </cell>
          <cell r="H221" t="str">
            <v>London</v>
          </cell>
          <cell r="I221" t="str">
            <v>SE&amp;SLon</v>
          </cell>
          <cell r="J221" t="str">
            <v>South East &amp; South London</v>
          </cell>
          <cell r="K221" t="str">
            <v>E92000001</v>
          </cell>
          <cell r="L221" t="str">
            <v>England</v>
          </cell>
          <cell r="M221">
            <v>0</v>
          </cell>
          <cell r="N221">
            <v>1</v>
          </cell>
        </row>
        <row r="222">
          <cell r="A222" t="str">
            <v>E09000029</v>
          </cell>
          <cell r="B222" t="str">
            <v>Sutton</v>
          </cell>
          <cell r="C222" t="str">
            <v>E09000029</v>
          </cell>
          <cell r="D222" t="str">
            <v>Sutton</v>
          </cell>
          <cell r="E222">
            <v>319</v>
          </cell>
          <cell r="F222">
            <v>1</v>
          </cell>
          <cell r="G222" t="str">
            <v>E12000007</v>
          </cell>
          <cell r="H222" t="str">
            <v>London</v>
          </cell>
          <cell r="I222" t="str">
            <v>SE&amp;SLon</v>
          </cell>
          <cell r="J222" t="str">
            <v>South East &amp; South London</v>
          </cell>
          <cell r="K222" t="str">
            <v>E92000001</v>
          </cell>
          <cell r="L222" t="str">
            <v>England</v>
          </cell>
          <cell r="M222">
            <v>0</v>
          </cell>
          <cell r="N222">
            <v>1</v>
          </cell>
        </row>
        <row r="223">
          <cell r="A223" t="str">
            <v>E09000030</v>
          </cell>
          <cell r="B223" t="str">
            <v>Tower Hamlets</v>
          </cell>
          <cell r="C223" t="str">
            <v>E09000030</v>
          </cell>
          <cell r="D223" t="str">
            <v>Tower Hamlets</v>
          </cell>
          <cell r="E223">
            <v>211</v>
          </cell>
          <cell r="F223">
            <v>1</v>
          </cell>
          <cell r="G223" t="str">
            <v>E12000007</v>
          </cell>
          <cell r="H223" t="str">
            <v>London</v>
          </cell>
          <cell r="I223" t="str">
            <v>EE&amp;NELon</v>
          </cell>
          <cell r="J223" t="str">
            <v>East of England &amp; North East London</v>
          </cell>
          <cell r="K223" t="str">
            <v>E92000001</v>
          </cell>
          <cell r="L223" t="str">
            <v>England</v>
          </cell>
          <cell r="M223">
            <v>0</v>
          </cell>
          <cell r="N223">
            <v>1</v>
          </cell>
        </row>
        <row r="224">
          <cell r="A224" t="str">
            <v>E09000031</v>
          </cell>
          <cell r="B224" t="str">
            <v>Waltham Forest</v>
          </cell>
          <cell r="C224" t="str">
            <v>E09000031</v>
          </cell>
          <cell r="D224" t="str">
            <v>Waltham Forest</v>
          </cell>
          <cell r="E224">
            <v>320</v>
          </cell>
          <cell r="F224">
            <v>1</v>
          </cell>
          <cell r="G224" t="str">
            <v>E12000007</v>
          </cell>
          <cell r="H224" t="str">
            <v>London</v>
          </cell>
          <cell r="I224" t="str">
            <v>EE&amp;NELon</v>
          </cell>
          <cell r="J224" t="str">
            <v>East of England &amp; North East London</v>
          </cell>
          <cell r="K224" t="str">
            <v>E92000001</v>
          </cell>
          <cell r="L224" t="str">
            <v>England</v>
          </cell>
          <cell r="M224">
            <v>0</v>
          </cell>
          <cell r="N224">
            <v>1</v>
          </cell>
        </row>
        <row r="225">
          <cell r="A225" t="str">
            <v>E09000032</v>
          </cell>
          <cell r="B225" t="str">
            <v>Wandsworth</v>
          </cell>
          <cell r="C225" t="str">
            <v>E09000032</v>
          </cell>
          <cell r="D225" t="str">
            <v>Wandsworth</v>
          </cell>
          <cell r="E225">
            <v>212</v>
          </cell>
          <cell r="F225">
            <v>1</v>
          </cell>
          <cell r="G225" t="str">
            <v>E12000007</v>
          </cell>
          <cell r="H225" t="str">
            <v>London</v>
          </cell>
          <cell r="I225" t="str">
            <v>SE&amp;SLon</v>
          </cell>
          <cell r="J225" t="str">
            <v>South East &amp; South London</v>
          </cell>
          <cell r="K225" t="str">
            <v>E92000001</v>
          </cell>
          <cell r="L225" t="str">
            <v>England</v>
          </cell>
          <cell r="M225">
            <v>0</v>
          </cell>
          <cell r="N225">
            <v>1</v>
          </cell>
        </row>
        <row r="226">
          <cell r="A226" t="str">
            <v>E09000033</v>
          </cell>
          <cell r="B226" t="str">
            <v>Westminster</v>
          </cell>
          <cell r="C226" t="str">
            <v>E09000033</v>
          </cell>
          <cell r="D226" t="str">
            <v>Westminster</v>
          </cell>
          <cell r="E226">
            <v>213</v>
          </cell>
          <cell r="F226">
            <v>1</v>
          </cell>
          <cell r="G226" t="str">
            <v>E12000007</v>
          </cell>
          <cell r="H226" t="str">
            <v>London</v>
          </cell>
          <cell r="I226" t="str">
            <v>SC&amp;NWLon</v>
          </cell>
          <cell r="J226" t="str">
            <v>South Central &amp; North West London</v>
          </cell>
          <cell r="K226" t="str">
            <v>E92000001</v>
          </cell>
          <cell r="L226" t="str">
            <v>England</v>
          </cell>
          <cell r="M226">
            <v>0</v>
          </cell>
          <cell r="N226">
            <v>1</v>
          </cell>
        </row>
        <row r="227">
          <cell r="A227" t="str">
            <v>E07000223</v>
          </cell>
          <cell r="B227" t="str">
            <v>Adur</v>
          </cell>
          <cell r="C227" t="str">
            <v>E10000032</v>
          </cell>
          <cell r="D227" t="str">
            <v>West Sussex</v>
          </cell>
          <cell r="E227">
            <v>938</v>
          </cell>
          <cell r="F227">
            <v>0</v>
          </cell>
          <cell r="G227" t="str">
            <v>E12000008</v>
          </cell>
          <cell r="H227" t="str">
            <v>South East</v>
          </cell>
          <cell r="I227" t="str">
            <v>SE&amp;SLon</v>
          </cell>
          <cell r="J227" t="str">
            <v>South East &amp; South London</v>
          </cell>
          <cell r="K227" t="str">
            <v>E92000001</v>
          </cell>
          <cell r="L227" t="str">
            <v>England</v>
          </cell>
          <cell r="M227">
            <v>0</v>
          </cell>
          <cell r="N227">
            <v>7</v>
          </cell>
        </row>
        <row r="228">
          <cell r="A228" t="str">
            <v>E07000224</v>
          </cell>
          <cell r="B228" t="str">
            <v>Arun</v>
          </cell>
          <cell r="C228" t="str">
            <v>E10000032</v>
          </cell>
          <cell r="D228" t="str">
            <v>West Sussex</v>
          </cell>
          <cell r="E228">
            <v>938</v>
          </cell>
          <cell r="F228">
            <v>0</v>
          </cell>
          <cell r="G228" t="str">
            <v>E12000008</v>
          </cell>
          <cell r="H228" t="str">
            <v>South East</v>
          </cell>
          <cell r="I228" t="str">
            <v>SE&amp;SLon</v>
          </cell>
          <cell r="J228" t="str">
            <v>South East &amp; South London</v>
          </cell>
          <cell r="K228" t="str">
            <v>E92000001</v>
          </cell>
          <cell r="L228" t="str">
            <v>England</v>
          </cell>
          <cell r="M228">
            <v>0</v>
          </cell>
          <cell r="N228">
            <v>7</v>
          </cell>
        </row>
        <row r="229">
          <cell r="A229" t="str">
            <v>E07000105</v>
          </cell>
          <cell r="B229" t="str">
            <v>Ashford</v>
          </cell>
          <cell r="C229" t="str">
            <v>E10000016</v>
          </cell>
          <cell r="D229" t="str">
            <v>Kent</v>
          </cell>
          <cell r="E229">
            <v>886</v>
          </cell>
          <cell r="F229">
            <v>0</v>
          </cell>
          <cell r="G229" t="str">
            <v>E12000008</v>
          </cell>
          <cell r="H229" t="str">
            <v>South East</v>
          </cell>
          <cell r="I229" t="str">
            <v>SE&amp;SLon</v>
          </cell>
          <cell r="J229" t="str">
            <v>South East &amp; South London</v>
          </cell>
          <cell r="K229" t="str">
            <v>E92000001</v>
          </cell>
          <cell r="L229" t="str">
            <v>England</v>
          </cell>
          <cell r="M229">
            <v>0</v>
          </cell>
          <cell r="N229">
            <v>12</v>
          </cell>
        </row>
        <row r="230">
          <cell r="A230" t="str">
            <v>E07000004</v>
          </cell>
          <cell r="B230" t="str">
            <v>Aylesbury Vale</v>
          </cell>
          <cell r="C230" t="str">
            <v>E10000002</v>
          </cell>
          <cell r="D230" t="str">
            <v>Buckinghamshire</v>
          </cell>
          <cell r="E230">
            <v>825</v>
          </cell>
          <cell r="F230">
            <v>0</v>
          </cell>
          <cell r="G230" t="str">
            <v>E12000008</v>
          </cell>
          <cell r="H230" t="str">
            <v>South East</v>
          </cell>
          <cell r="I230" t="str">
            <v>SC&amp;NWLon</v>
          </cell>
          <cell r="J230" t="str">
            <v>South Central &amp; North West London</v>
          </cell>
          <cell r="K230" t="str">
            <v>E92000001</v>
          </cell>
          <cell r="L230" t="str">
            <v>England</v>
          </cell>
          <cell r="M230">
            <v>0</v>
          </cell>
          <cell r="N230">
            <v>4</v>
          </cell>
        </row>
        <row r="231">
          <cell r="A231" t="str">
            <v>E07000084</v>
          </cell>
          <cell r="B231" t="str">
            <v>Basingstoke and Deane</v>
          </cell>
          <cell r="C231" t="str">
            <v>E10000014</v>
          </cell>
          <cell r="D231" t="str">
            <v>Hampshire</v>
          </cell>
          <cell r="E231">
            <v>850</v>
          </cell>
          <cell r="F231">
            <v>0</v>
          </cell>
          <cell r="G231" t="str">
            <v>E12000008</v>
          </cell>
          <cell r="H231" t="str">
            <v>South East</v>
          </cell>
          <cell r="I231" t="str">
            <v>SE&amp;SLon</v>
          </cell>
          <cell r="J231" t="str">
            <v>South East &amp; South London</v>
          </cell>
          <cell r="K231" t="str">
            <v>E92000001</v>
          </cell>
          <cell r="L231" t="str">
            <v>England</v>
          </cell>
          <cell r="M231">
            <v>0</v>
          </cell>
          <cell r="N231">
            <v>11</v>
          </cell>
        </row>
        <row r="232">
          <cell r="A232" t="str">
            <v>E06000036</v>
          </cell>
          <cell r="B232" t="str">
            <v>Bracknell Forest</v>
          </cell>
          <cell r="C232" t="str">
            <v>E06000036</v>
          </cell>
          <cell r="D232" t="str">
            <v>Bracknell Forest</v>
          </cell>
          <cell r="E232">
            <v>867</v>
          </cell>
          <cell r="F232">
            <v>1</v>
          </cell>
          <cell r="G232" t="str">
            <v>E12000008</v>
          </cell>
          <cell r="H232" t="str">
            <v>South East</v>
          </cell>
          <cell r="I232" t="str">
            <v>SC&amp;NWLon</v>
          </cell>
          <cell r="J232" t="str">
            <v>South Central &amp; North West London</v>
          </cell>
          <cell r="K232" t="str">
            <v>E92000001</v>
          </cell>
          <cell r="L232" t="str">
            <v>England</v>
          </cell>
          <cell r="M232">
            <v>0</v>
          </cell>
          <cell r="N232">
            <v>1</v>
          </cell>
        </row>
        <row r="233">
          <cell r="A233" t="str">
            <v>E06000043</v>
          </cell>
          <cell r="B233" t="str">
            <v>Brighton and Hove</v>
          </cell>
          <cell r="C233" t="str">
            <v>E06000043</v>
          </cell>
          <cell r="D233" t="str">
            <v>Brighton and Hove</v>
          </cell>
          <cell r="E233">
            <v>846</v>
          </cell>
          <cell r="F233">
            <v>1</v>
          </cell>
          <cell r="G233" t="str">
            <v>E12000008</v>
          </cell>
          <cell r="H233" t="str">
            <v>South East</v>
          </cell>
          <cell r="I233" t="str">
            <v>SE&amp;SLon</v>
          </cell>
          <cell r="J233" t="str">
            <v>South East &amp; South London</v>
          </cell>
          <cell r="K233" t="str">
            <v>E92000001</v>
          </cell>
          <cell r="L233" t="str">
            <v>England</v>
          </cell>
          <cell r="M233">
            <v>0</v>
          </cell>
          <cell r="N233">
            <v>1</v>
          </cell>
        </row>
        <row r="234">
          <cell r="A234" t="str">
            <v>E07000106</v>
          </cell>
          <cell r="B234" t="str">
            <v>Canterbury</v>
          </cell>
          <cell r="C234" t="str">
            <v>E10000016</v>
          </cell>
          <cell r="D234" t="str">
            <v>Kent</v>
          </cell>
          <cell r="E234">
            <v>886</v>
          </cell>
          <cell r="F234">
            <v>0</v>
          </cell>
          <cell r="G234" t="str">
            <v>E12000008</v>
          </cell>
          <cell r="H234" t="str">
            <v>South East</v>
          </cell>
          <cell r="I234" t="str">
            <v>SE&amp;SLon</v>
          </cell>
          <cell r="J234" t="str">
            <v>South East &amp; South London</v>
          </cell>
          <cell r="K234" t="str">
            <v>E92000001</v>
          </cell>
          <cell r="L234" t="str">
            <v>England</v>
          </cell>
          <cell r="M234">
            <v>0</v>
          </cell>
          <cell r="N234">
            <v>12</v>
          </cell>
        </row>
        <row r="235">
          <cell r="A235" t="str">
            <v>E07000177</v>
          </cell>
          <cell r="B235" t="str">
            <v>Cherwell</v>
          </cell>
          <cell r="C235" t="str">
            <v>E10000025</v>
          </cell>
          <cell r="D235" t="str">
            <v>Oxfordshire</v>
          </cell>
          <cell r="E235">
            <v>931</v>
          </cell>
          <cell r="F235">
            <v>0</v>
          </cell>
          <cell r="G235" t="str">
            <v>E12000008</v>
          </cell>
          <cell r="H235" t="str">
            <v>South East</v>
          </cell>
          <cell r="I235" t="str">
            <v>SC&amp;NWLon</v>
          </cell>
          <cell r="J235" t="str">
            <v>South Central &amp; North West London</v>
          </cell>
          <cell r="K235" t="str">
            <v>E92000001</v>
          </cell>
          <cell r="L235" t="str">
            <v>England</v>
          </cell>
          <cell r="M235">
            <v>0</v>
          </cell>
          <cell r="N235">
            <v>5</v>
          </cell>
        </row>
        <row r="236">
          <cell r="A236" t="str">
            <v>E07000225</v>
          </cell>
          <cell r="B236" t="str">
            <v>Chichester</v>
          </cell>
          <cell r="C236" t="str">
            <v>E10000032</v>
          </cell>
          <cell r="D236" t="str">
            <v>West Sussex</v>
          </cell>
          <cell r="E236">
            <v>938</v>
          </cell>
          <cell r="F236">
            <v>0</v>
          </cell>
          <cell r="G236" t="str">
            <v>E12000008</v>
          </cell>
          <cell r="H236" t="str">
            <v>South East</v>
          </cell>
          <cell r="I236" t="str">
            <v>SE&amp;SLon</v>
          </cell>
          <cell r="J236" t="str">
            <v>South East &amp; South London</v>
          </cell>
          <cell r="K236" t="str">
            <v>E92000001</v>
          </cell>
          <cell r="L236" t="str">
            <v>England</v>
          </cell>
          <cell r="M236">
            <v>0</v>
          </cell>
          <cell r="N236">
            <v>7</v>
          </cell>
        </row>
        <row r="237">
          <cell r="A237" t="str">
            <v>E07000005</v>
          </cell>
          <cell r="B237" t="str">
            <v>Chiltern</v>
          </cell>
          <cell r="C237" t="str">
            <v>E10000002</v>
          </cell>
          <cell r="D237" t="str">
            <v>Buckinghamshire</v>
          </cell>
          <cell r="E237">
            <v>825</v>
          </cell>
          <cell r="F237">
            <v>0</v>
          </cell>
          <cell r="G237" t="str">
            <v>E12000008</v>
          </cell>
          <cell r="H237" t="str">
            <v>South East</v>
          </cell>
          <cell r="I237" t="str">
            <v>SC&amp;NWLon</v>
          </cell>
          <cell r="J237" t="str">
            <v>South Central &amp; North West London</v>
          </cell>
          <cell r="K237" t="str">
            <v>E92000001</v>
          </cell>
          <cell r="L237" t="str">
            <v>England</v>
          </cell>
          <cell r="M237">
            <v>0</v>
          </cell>
          <cell r="N237">
            <v>4</v>
          </cell>
        </row>
        <row r="238">
          <cell r="A238" t="str">
            <v>E07000226</v>
          </cell>
          <cell r="B238" t="str">
            <v>Crawley</v>
          </cell>
          <cell r="C238" t="str">
            <v>E10000032</v>
          </cell>
          <cell r="D238" t="str">
            <v>West Sussex</v>
          </cell>
          <cell r="E238">
            <v>938</v>
          </cell>
          <cell r="F238">
            <v>0</v>
          </cell>
          <cell r="G238" t="str">
            <v>E12000008</v>
          </cell>
          <cell r="H238" t="str">
            <v>South East</v>
          </cell>
          <cell r="I238" t="str">
            <v>SE&amp;SLon</v>
          </cell>
          <cell r="J238" t="str">
            <v>South East &amp; South London</v>
          </cell>
          <cell r="K238" t="str">
            <v>E92000001</v>
          </cell>
          <cell r="L238" t="str">
            <v>England</v>
          </cell>
          <cell r="M238">
            <v>0</v>
          </cell>
          <cell r="N238">
            <v>7</v>
          </cell>
        </row>
        <row r="239">
          <cell r="A239" t="str">
            <v>E07000107</v>
          </cell>
          <cell r="B239" t="str">
            <v>Dartford</v>
          </cell>
          <cell r="C239" t="str">
            <v>E10000016</v>
          </cell>
          <cell r="D239" t="str">
            <v>Kent</v>
          </cell>
          <cell r="E239">
            <v>886</v>
          </cell>
          <cell r="F239">
            <v>0</v>
          </cell>
          <cell r="G239" t="str">
            <v>E12000008</v>
          </cell>
          <cell r="H239" t="str">
            <v>South East</v>
          </cell>
          <cell r="I239" t="str">
            <v>SE&amp;SLon</v>
          </cell>
          <cell r="J239" t="str">
            <v>South East &amp; South London</v>
          </cell>
          <cell r="K239" t="str">
            <v>E92000001</v>
          </cell>
          <cell r="L239" t="str">
            <v>England</v>
          </cell>
          <cell r="M239">
            <v>0</v>
          </cell>
          <cell r="N239">
            <v>12</v>
          </cell>
        </row>
        <row r="240">
          <cell r="A240" t="str">
            <v>E07000108</v>
          </cell>
          <cell r="B240" t="str">
            <v>Dover</v>
          </cell>
          <cell r="C240" t="str">
            <v>E10000016</v>
          </cell>
          <cell r="D240" t="str">
            <v>Kent</v>
          </cell>
          <cell r="E240">
            <v>886</v>
          </cell>
          <cell r="F240">
            <v>0</v>
          </cell>
          <cell r="G240" t="str">
            <v>E12000008</v>
          </cell>
          <cell r="H240" t="str">
            <v>South East</v>
          </cell>
          <cell r="I240" t="str">
            <v>SE&amp;SLon</v>
          </cell>
          <cell r="J240" t="str">
            <v>South East &amp; South London</v>
          </cell>
          <cell r="K240" t="str">
            <v>E92000001</v>
          </cell>
          <cell r="L240" t="str">
            <v>England</v>
          </cell>
          <cell r="M240">
            <v>0</v>
          </cell>
          <cell r="N240">
            <v>12</v>
          </cell>
        </row>
        <row r="241">
          <cell r="A241" t="str">
            <v>E07000085</v>
          </cell>
          <cell r="B241" t="str">
            <v>East Hampshire</v>
          </cell>
          <cell r="C241" t="str">
            <v>E10000014</v>
          </cell>
          <cell r="D241" t="str">
            <v>Hampshire</v>
          </cell>
          <cell r="E241">
            <v>850</v>
          </cell>
          <cell r="F241">
            <v>0</v>
          </cell>
          <cell r="G241" t="str">
            <v>E12000008</v>
          </cell>
          <cell r="H241" t="str">
            <v>South East</v>
          </cell>
          <cell r="I241" t="str">
            <v>SE&amp;SLon</v>
          </cell>
          <cell r="J241" t="str">
            <v>South East &amp; South London</v>
          </cell>
          <cell r="K241" t="str">
            <v>E92000001</v>
          </cell>
          <cell r="L241" t="str">
            <v>England</v>
          </cell>
          <cell r="M241">
            <v>0</v>
          </cell>
          <cell r="N241">
            <v>11</v>
          </cell>
        </row>
        <row r="242">
          <cell r="A242" t="str">
            <v>E07000061</v>
          </cell>
          <cell r="B242" t="str">
            <v>Eastbourne</v>
          </cell>
          <cell r="C242" t="str">
            <v>E10000011</v>
          </cell>
          <cell r="D242" t="str">
            <v>East Sussex</v>
          </cell>
          <cell r="E242">
            <v>845</v>
          </cell>
          <cell r="F242">
            <v>0</v>
          </cell>
          <cell r="G242" t="str">
            <v>E12000008</v>
          </cell>
          <cell r="H242" t="str">
            <v>South East</v>
          </cell>
          <cell r="I242" t="str">
            <v>SE&amp;SLon</v>
          </cell>
          <cell r="J242" t="str">
            <v>South East &amp; South London</v>
          </cell>
          <cell r="K242" t="str">
            <v>E92000001</v>
          </cell>
          <cell r="L242" t="str">
            <v>England</v>
          </cell>
          <cell r="M242">
            <v>0</v>
          </cell>
          <cell r="N242">
            <v>5</v>
          </cell>
        </row>
        <row r="243">
          <cell r="A243" t="str">
            <v>E07000086</v>
          </cell>
          <cell r="B243" t="str">
            <v>Eastleigh</v>
          </cell>
          <cell r="C243" t="str">
            <v>E10000014</v>
          </cell>
          <cell r="D243" t="str">
            <v>Hampshire</v>
          </cell>
          <cell r="E243">
            <v>850</v>
          </cell>
          <cell r="F243">
            <v>0</v>
          </cell>
          <cell r="G243" t="str">
            <v>E12000008</v>
          </cell>
          <cell r="H243" t="str">
            <v>South East</v>
          </cell>
          <cell r="I243" t="str">
            <v>SE&amp;SLon</v>
          </cell>
          <cell r="J243" t="str">
            <v>South East &amp; South London</v>
          </cell>
          <cell r="K243" t="str">
            <v>E92000001</v>
          </cell>
          <cell r="L243" t="str">
            <v>England</v>
          </cell>
          <cell r="M243">
            <v>0</v>
          </cell>
          <cell r="N243">
            <v>11</v>
          </cell>
        </row>
        <row r="244">
          <cell r="A244" t="str">
            <v>E07000207</v>
          </cell>
          <cell r="B244" t="str">
            <v>Elmbridge</v>
          </cell>
          <cell r="C244" t="str">
            <v>E10000030</v>
          </cell>
          <cell r="D244" t="str">
            <v>Surrey</v>
          </cell>
          <cell r="E244">
            <v>936</v>
          </cell>
          <cell r="F244">
            <v>0</v>
          </cell>
          <cell r="G244" t="str">
            <v>E12000008</v>
          </cell>
          <cell r="H244" t="str">
            <v>South East</v>
          </cell>
          <cell r="I244" t="str">
            <v>SE&amp;SLon</v>
          </cell>
          <cell r="J244" t="str">
            <v>South East &amp; South London</v>
          </cell>
          <cell r="K244" t="str">
            <v>E92000001</v>
          </cell>
          <cell r="L244" t="str">
            <v>England</v>
          </cell>
          <cell r="M244">
            <v>0</v>
          </cell>
          <cell r="N244">
            <v>11</v>
          </cell>
        </row>
        <row r="245">
          <cell r="A245" t="str">
            <v>E07000208</v>
          </cell>
          <cell r="B245" t="str">
            <v>Epsom and Ewell</v>
          </cell>
          <cell r="C245" t="str">
            <v>E10000030</v>
          </cell>
          <cell r="D245" t="str">
            <v>Surrey</v>
          </cell>
          <cell r="E245">
            <v>936</v>
          </cell>
          <cell r="F245">
            <v>0</v>
          </cell>
          <cell r="G245" t="str">
            <v>E12000008</v>
          </cell>
          <cell r="H245" t="str">
            <v>South East</v>
          </cell>
          <cell r="I245" t="str">
            <v>SE&amp;SLon</v>
          </cell>
          <cell r="J245" t="str">
            <v>South East &amp; South London</v>
          </cell>
          <cell r="K245" t="str">
            <v>E92000001</v>
          </cell>
          <cell r="L245" t="str">
            <v>England</v>
          </cell>
          <cell r="M245">
            <v>0</v>
          </cell>
          <cell r="N245">
            <v>11</v>
          </cell>
        </row>
        <row r="246">
          <cell r="A246" t="str">
            <v>E07000087</v>
          </cell>
          <cell r="B246" t="str">
            <v>Fareham</v>
          </cell>
          <cell r="C246" t="str">
            <v>E10000014</v>
          </cell>
          <cell r="D246" t="str">
            <v>Hampshire</v>
          </cell>
          <cell r="E246">
            <v>850</v>
          </cell>
          <cell r="F246">
            <v>0</v>
          </cell>
          <cell r="G246" t="str">
            <v>E12000008</v>
          </cell>
          <cell r="H246" t="str">
            <v>South East</v>
          </cell>
          <cell r="I246" t="str">
            <v>SE&amp;SLon</v>
          </cell>
          <cell r="J246" t="str">
            <v>South East &amp; South London</v>
          </cell>
          <cell r="K246" t="str">
            <v>E92000001</v>
          </cell>
          <cell r="L246" t="str">
            <v>England</v>
          </cell>
          <cell r="M246">
            <v>0</v>
          </cell>
          <cell r="N246">
            <v>11</v>
          </cell>
        </row>
        <row r="247">
          <cell r="A247" t="str">
            <v>E07000088</v>
          </cell>
          <cell r="B247" t="str">
            <v>Gosport</v>
          </cell>
          <cell r="C247" t="str">
            <v>E10000014</v>
          </cell>
          <cell r="D247" t="str">
            <v>Hampshire</v>
          </cell>
          <cell r="E247">
            <v>850</v>
          </cell>
          <cell r="F247">
            <v>0</v>
          </cell>
          <cell r="G247" t="str">
            <v>E12000008</v>
          </cell>
          <cell r="H247" t="str">
            <v>South East</v>
          </cell>
          <cell r="I247" t="str">
            <v>SE&amp;SLon</v>
          </cell>
          <cell r="J247" t="str">
            <v>South East &amp; South London</v>
          </cell>
          <cell r="K247" t="str">
            <v>E92000001</v>
          </cell>
          <cell r="L247" t="str">
            <v>England</v>
          </cell>
          <cell r="M247">
            <v>0</v>
          </cell>
          <cell r="N247">
            <v>11</v>
          </cell>
        </row>
        <row r="248">
          <cell r="A248" t="str">
            <v>E07000109</v>
          </cell>
          <cell r="B248" t="str">
            <v>Gravesham</v>
          </cell>
          <cell r="C248" t="str">
            <v>E10000016</v>
          </cell>
          <cell r="D248" t="str">
            <v>Kent</v>
          </cell>
          <cell r="E248">
            <v>886</v>
          </cell>
          <cell r="F248">
            <v>0</v>
          </cell>
          <cell r="G248" t="str">
            <v>E12000008</v>
          </cell>
          <cell r="H248" t="str">
            <v>South East</v>
          </cell>
          <cell r="I248" t="str">
            <v>SE&amp;SLon</v>
          </cell>
          <cell r="J248" t="str">
            <v>South East &amp; South London</v>
          </cell>
          <cell r="K248" t="str">
            <v>E92000001</v>
          </cell>
          <cell r="L248" t="str">
            <v>England</v>
          </cell>
          <cell r="M248">
            <v>0</v>
          </cell>
          <cell r="N248">
            <v>12</v>
          </cell>
        </row>
        <row r="249">
          <cell r="A249" t="str">
            <v>E07000209</v>
          </cell>
          <cell r="B249" t="str">
            <v>Guildford</v>
          </cell>
          <cell r="C249" t="str">
            <v>E10000030</v>
          </cell>
          <cell r="D249" t="str">
            <v>Surrey</v>
          </cell>
          <cell r="E249">
            <v>936</v>
          </cell>
          <cell r="F249">
            <v>0</v>
          </cell>
          <cell r="G249" t="str">
            <v>E12000008</v>
          </cell>
          <cell r="H249" t="str">
            <v>South East</v>
          </cell>
          <cell r="I249" t="str">
            <v>SE&amp;SLon</v>
          </cell>
          <cell r="J249" t="str">
            <v>South East &amp; South London</v>
          </cell>
          <cell r="K249" t="str">
            <v>E92000001</v>
          </cell>
          <cell r="L249" t="str">
            <v>England</v>
          </cell>
          <cell r="M249">
            <v>0</v>
          </cell>
          <cell r="N249">
            <v>11</v>
          </cell>
        </row>
        <row r="250">
          <cell r="A250" t="str">
            <v>E07000089</v>
          </cell>
          <cell r="B250" t="str">
            <v>Hart</v>
          </cell>
          <cell r="C250" t="str">
            <v>E10000014</v>
          </cell>
          <cell r="D250" t="str">
            <v>Hampshire</v>
          </cell>
          <cell r="E250">
            <v>850</v>
          </cell>
          <cell r="F250">
            <v>0</v>
          </cell>
          <cell r="G250" t="str">
            <v>E12000008</v>
          </cell>
          <cell r="H250" t="str">
            <v>South East</v>
          </cell>
          <cell r="I250" t="str">
            <v>SE&amp;SLon</v>
          </cell>
          <cell r="J250" t="str">
            <v>South East &amp; South London</v>
          </cell>
          <cell r="K250" t="str">
            <v>E92000001</v>
          </cell>
          <cell r="L250" t="str">
            <v>England</v>
          </cell>
          <cell r="M250">
            <v>0</v>
          </cell>
          <cell r="N250">
            <v>11</v>
          </cell>
        </row>
        <row r="251">
          <cell r="A251" t="str">
            <v>E07000090</v>
          </cell>
          <cell r="B251" t="str">
            <v>Havant</v>
          </cell>
          <cell r="C251" t="str">
            <v>E10000014</v>
          </cell>
          <cell r="D251" t="str">
            <v>Hampshire</v>
          </cell>
          <cell r="E251">
            <v>850</v>
          </cell>
          <cell r="F251">
            <v>0</v>
          </cell>
          <cell r="G251" t="str">
            <v>E12000008</v>
          </cell>
          <cell r="H251" t="str">
            <v>South East</v>
          </cell>
          <cell r="I251" t="str">
            <v>SE&amp;SLon</v>
          </cell>
          <cell r="J251" t="str">
            <v>South East &amp; South London</v>
          </cell>
          <cell r="K251" t="str">
            <v>E92000001</v>
          </cell>
          <cell r="L251" t="str">
            <v>England</v>
          </cell>
          <cell r="M251">
            <v>0</v>
          </cell>
          <cell r="N251">
            <v>11</v>
          </cell>
        </row>
        <row r="252">
          <cell r="A252" t="str">
            <v>E07000227</v>
          </cell>
          <cell r="B252" t="str">
            <v>Horsham</v>
          </cell>
          <cell r="C252" t="str">
            <v>E10000032</v>
          </cell>
          <cell r="D252" t="str">
            <v>West Sussex</v>
          </cell>
          <cell r="E252">
            <v>938</v>
          </cell>
          <cell r="F252">
            <v>0</v>
          </cell>
          <cell r="G252" t="str">
            <v>E12000008</v>
          </cell>
          <cell r="H252" t="str">
            <v>South East</v>
          </cell>
          <cell r="I252" t="str">
            <v>SE&amp;SLon</v>
          </cell>
          <cell r="J252" t="str">
            <v>South East &amp; South London</v>
          </cell>
          <cell r="K252" t="str">
            <v>E92000001</v>
          </cell>
          <cell r="L252" t="str">
            <v>England</v>
          </cell>
          <cell r="M252">
            <v>0</v>
          </cell>
          <cell r="N252">
            <v>7</v>
          </cell>
        </row>
        <row r="253">
          <cell r="A253" t="str">
            <v>E06000046</v>
          </cell>
          <cell r="B253" t="str">
            <v>Isle of Wight</v>
          </cell>
          <cell r="C253" t="str">
            <v>E06000046</v>
          </cell>
          <cell r="D253" t="str">
            <v>Isle of Wight</v>
          </cell>
          <cell r="E253">
            <v>921</v>
          </cell>
          <cell r="F253">
            <v>1</v>
          </cell>
          <cell r="G253" t="str">
            <v>E12000008</v>
          </cell>
          <cell r="H253" t="str">
            <v>South East</v>
          </cell>
          <cell r="I253" t="str">
            <v>SE&amp;SLon</v>
          </cell>
          <cell r="J253" t="str">
            <v>South East &amp; South London</v>
          </cell>
          <cell r="K253" t="str">
            <v>E92000001</v>
          </cell>
          <cell r="L253" t="str">
            <v>England</v>
          </cell>
          <cell r="M253">
            <v>0</v>
          </cell>
          <cell r="N253">
            <v>1</v>
          </cell>
        </row>
        <row r="254">
          <cell r="A254" t="str">
            <v>E07000063</v>
          </cell>
          <cell r="B254" t="str">
            <v>Lewes</v>
          </cell>
          <cell r="C254" t="str">
            <v>E10000011</v>
          </cell>
          <cell r="D254" t="str">
            <v>East Sussex</v>
          </cell>
          <cell r="E254">
            <v>845</v>
          </cell>
          <cell r="F254">
            <v>0</v>
          </cell>
          <cell r="G254" t="str">
            <v>E12000008</v>
          </cell>
          <cell r="H254" t="str">
            <v>South East</v>
          </cell>
          <cell r="I254" t="str">
            <v>SE&amp;SLon</v>
          </cell>
          <cell r="J254" t="str">
            <v>South East &amp; South London</v>
          </cell>
          <cell r="K254" t="str">
            <v>E92000001</v>
          </cell>
          <cell r="L254" t="str">
            <v>England</v>
          </cell>
          <cell r="M254">
            <v>0</v>
          </cell>
          <cell r="N254">
            <v>5</v>
          </cell>
        </row>
        <row r="255">
          <cell r="A255" t="str">
            <v>E07000110</v>
          </cell>
          <cell r="B255" t="str">
            <v>Maidstone</v>
          </cell>
          <cell r="C255" t="str">
            <v>E10000016</v>
          </cell>
          <cell r="D255" t="str">
            <v>Kent</v>
          </cell>
          <cell r="E255">
            <v>886</v>
          </cell>
          <cell r="F255">
            <v>0</v>
          </cell>
          <cell r="G255" t="str">
            <v>E12000008</v>
          </cell>
          <cell r="H255" t="str">
            <v>South East</v>
          </cell>
          <cell r="I255" t="str">
            <v>SE&amp;SLon</v>
          </cell>
          <cell r="J255" t="str">
            <v>South East &amp; South London</v>
          </cell>
          <cell r="K255" t="str">
            <v>E92000001</v>
          </cell>
          <cell r="L255" t="str">
            <v>England</v>
          </cell>
          <cell r="M255">
            <v>0</v>
          </cell>
          <cell r="N255">
            <v>12</v>
          </cell>
        </row>
        <row r="256">
          <cell r="A256" t="str">
            <v>E06000035</v>
          </cell>
          <cell r="B256" t="str">
            <v>Medway</v>
          </cell>
          <cell r="C256" t="str">
            <v>E06000035</v>
          </cell>
          <cell r="D256" t="str">
            <v>Medway</v>
          </cell>
          <cell r="E256">
            <v>887</v>
          </cell>
          <cell r="F256">
            <v>1</v>
          </cell>
          <cell r="G256" t="str">
            <v>E12000008</v>
          </cell>
          <cell r="H256" t="str">
            <v>South East</v>
          </cell>
          <cell r="I256" t="str">
            <v>SE&amp;SLon</v>
          </cell>
          <cell r="J256" t="str">
            <v>South East &amp; South London</v>
          </cell>
          <cell r="K256" t="str">
            <v>E92000001</v>
          </cell>
          <cell r="L256" t="str">
            <v>England</v>
          </cell>
          <cell r="M256">
            <v>0</v>
          </cell>
          <cell r="N256">
            <v>1</v>
          </cell>
        </row>
        <row r="257">
          <cell r="A257" t="str">
            <v>E07000228</v>
          </cell>
          <cell r="B257" t="str">
            <v>Mid Sussex</v>
          </cell>
          <cell r="C257" t="str">
            <v>E10000032</v>
          </cell>
          <cell r="D257" t="str">
            <v>West Sussex</v>
          </cell>
          <cell r="E257">
            <v>938</v>
          </cell>
          <cell r="F257">
            <v>0</v>
          </cell>
          <cell r="G257" t="str">
            <v>E12000008</v>
          </cell>
          <cell r="H257" t="str">
            <v>South East</v>
          </cell>
          <cell r="I257" t="str">
            <v>SE&amp;SLon</v>
          </cell>
          <cell r="J257" t="str">
            <v>South East &amp; South London</v>
          </cell>
          <cell r="K257" t="str">
            <v>E92000001</v>
          </cell>
          <cell r="L257" t="str">
            <v>England</v>
          </cell>
          <cell r="M257">
            <v>0</v>
          </cell>
          <cell r="N257">
            <v>7</v>
          </cell>
        </row>
        <row r="258">
          <cell r="A258" t="str">
            <v>E06000042</v>
          </cell>
          <cell r="B258" t="str">
            <v>Milton Keynes</v>
          </cell>
          <cell r="C258" t="str">
            <v>E06000042</v>
          </cell>
          <cell r="D258" t="str">
            <v>Milton Keynes</v>
          </cell>
          <cell r="E258">
            <v>826</v>
          </cell>
          <cell r="F258">
            <v>1</v>
          </cell>
          <cell r="G258" t="str">
            <v>E12000008</v>
          </cell>
          <cell r="H258" t="str">
            <v>South East</v>
          </cell>
          <cell r="I258" t="str">
            <v>SC&amp;NWLon</v>
          </cell>
          <cell r="J258" t="str">
            <v>South Central &amp; North West London</v>
          </cell>
          <cell r="K258" t="str">
            <v>E92000001</v>
          </cell>
          <cell r="L258" t="str">
            <v>England</v>
          </cell>
          <cell r="M258">
            <v>0</v>
          </cell>
          <cell r="N258">
            <v>1</v>
          </cell>
        </row>
        <row r="259">
          <cell r="A259" t="str">
            <v>E07000210</v>
          </cell>
          <cell r="B259" t="str">
            <v>Mole Valley</v>
          </cell>
          <cell r="C259" t="str">
            <v>E10000030</v>
          </cell>
          <cell r="D259" t="str">
            <v>Surrey</v>
          </cell>
          <cell r="E259">
            <v>936</v>
          </cell>
          <cell r="F259">
            <v>0</v>
          </cell>
          <cell r="G259" t="str">
            <v>E12000008</v>
          </cell>
          <cell r="H259" t="str">
            <v>South East</v>
          </cell>
          <cell r="I259" t="str">
            <v>SE&amp;SLon</v>
          </cell>
          <cell r="J259" t="str">
            <v>South East &amp; South London</v>
          </cell>
          <cell r="K259" t="str">
            <v>E92000001</v>
          </cell>
          <cell r="L259" t="str">
            <v>England</v>
          </cell>
          <cell r="M259">
            <v>0</v>
          </cell>
          <cell r="N259">
            <v>11</v>
          </cell>
        </row>
        <row r="260">
          <cell r="A260" t="str">
            <v>E07000091</v>
          </cell>
          <cell r="B260" t="str">
            <v>New Forest</v>
          </cell>
          <cell r="C260" t="str">
            <v>E10000014</v>
          </cell>
          <cell r="D260" t="str">
            <v>Hampshire</v>
          </cell>
          <cell r="E260">
            <v>850</v>
          </cell>
          <cell r="F260">
            <v>0</v>
          </cell>
          <cell r="G260" t="str">
            <v>E12000008</v>
          </cell>
          <cell r="H260" t="str">
            <v>South East</v>
          </cell>
          <cell r="I260" t="str">
            <v>SE&amp;SLon</v>
          </cell>
          <cell r="J260" t="str">
            <v>South East &amp; South London</v>
          </cell>
          <cell r="K260" t="str">
            <v>E92000001</v>
          </cell>
          <cell r="L260" t="str">
            <v>England</v>
          </cell>
          <cell r="M260">
            <v>0</v>
          </cell>
          <cell r="N260">
            <v>11</v>
          </cell>
        </row>
        <row r="261">
          <cell r="A261" t="str">
            <v>E07000178</v>
          </cell>
          <cell r="B261" t="str">
            <v>Oxford</v>
          </cell>
          <cell r="C261" t="str">
            <v>E10000025</v>
          </cell>
          <cell r="D261" t="str">
            <v>Oxfordshire</v>
          </cell>
          <cell r="E261">
            <v>931</v>
          </cell>
          <cell r="F261">
            <v>0</v>
          </cell>
          <cell r="G261" t="str">
            <v>E12000008</v>
          </cell>
          <cell r="H261" t="str">
            <v>South East</v>
          </cell>
          <cell r="I261" t="str">
            <v>SC&amp;NWLon</v>
          </cell>
          <cell r="J261" t="str">
            <v>South Central &amp; North West London</v>
          </cell>
          <cell r="K261" t="str">
            <v>E92000001</v>
          </cell>
          <cell r="L261" t="str">
            <v>England</v>
          </cell>
          <cell r="M261">
            <v>0</v>
          </cell>
          <cell r="N261">
            <v>5</v>
          </cell>
        </row>
        <row r="262">
          <cell r="A262" t="str">
            <v>E06000044</v>
          </cell>
          <cell r="B262" t="str">
            <v>Portsmouth</v>
          </cell>
          <cell r="C262" t="str">
            <v>E06000044</v>
          </cell>
          <cell r="D262" t="str">
            <v>Portsmouth</v>
          </cell>
          <cell r="E262">
            <v>851</v>
          </cell>
          <cell r="F262">
            <v>1</v>
          </cell>
          <cell r="G262" t="str">
            <v>E12000008</v>
          </cell>
          <cell r="H262" t="str">
            <v>South East</v>
          </cell>
          <cell r="I262" t="str">
            <v>SE&amp;SLon</v>
          </cell>
          <cell r="J262" t="str">
            <v>South East &amp; South London</v>
          </cell>
          <cell r="K262" t="str">
            <v>E92000001</v>
          </cell>
          <cell r="L262" t="str">
            <v>England</v>
          </cell>
          <cell r="M262">
            <v>0</v>
          </cell>
          <cell r="N262">
            <v>1</v>
          </cell>
        </row>
        <row r="263">
          <cell r="A263" t="str">
            <v>E06000038</v>
          </cell>
          <cell r="B263" t="str">
            <v>Reading</v>
          </cell>
          <cell r="C263" t="str">
            <v>E06000038</v>
          </cell>
          <cell r="D263" t="str">
            <v>Reading</v>
          </cell>
          <cell r="E263">
            <v>870</v>
          </cell>
          <cell r="F263">
            <v>1</v>
          </cell>
          <cell r="G263" t="str">
            <v>E12000008</v>
          </cell>
          <cell r="H263" t="str">
            <v>South East</v>
          </cell>
          <cell r="I263" t="str">
            <v>SC&amp;NWLon</v>
          </cell>
          <cell r="J263" t="str">
            <v>South Central &amp; North West London</v>
          </cell>
          <cell r="K263" t="str">
            <v>E92000001</v>
          </cell>
          <cell r="L263" t="str">
            <v>England</v>
          </cell>
          <cell r="M263">
            <v>0</v>
          </cell>
          <cell r="N263">
            <v>1</v>
          </cell>
        </row>
        <row r="264">
          <cell r="A264" t="str">
            <v>E07000211</v>
          </cell>
          <cell r="B264" t="str">
            <v>Reigate and Banstead</v>
          </cell>
          <cell r="C264" t="str">
            <v>E10000030</v>
          </cell>
          <cell r="D264" t="str">
            <v>Surrey</v>
          </cell>
          <cell r="E264">
            <v>936</v>
          </cell>
          <cell r="F264">
            <v>0</v>
          </cell>
          <cell r="G264" t="str">
            <v>E12000008</v>
          </cell>
          <cell r="H264" t="str">
            <v>South East</v>
          </cell>
          <cell r="I264" t="str">
            <v>SE&amp;SLon</v>
          </cell>
          <cell r="J264" t="str">
            <v>South East &amp; South London</v>
          </cell>
          <cell r="K264" t="str">
            <v>E92000001</v>
          </cell>
          <cell r="L264" t="str">
            <v>England</v>
          </cell>
          <cell r="M264">
            <v>0</v>
          </cell>
          <cell r="N264">
            <v>11</v>
          </cell>
        </row>
        <row r="265">
          <cell r="A265" t="str">
            <v>E07000064</v>
          </cell>
          <cell r="B265" t="str">
            <v>Rother</v>
          </cell>
          <cell r="C265" t="str">
            <v>E10000011</v>
          </cell>
          <cell r="D265" t="str">
            <v>East Sussex</v>
          </cell>
          <cell r="E265">
            <v>845</v>
          </cell>
          <cell r="F265">
            <v>0</v>
          </cell>
          <cell r="G265" t="str">
            <v>E12000008</v>
          </cell>
          <cell r="H265" t="str">
            <v>South East</v>
          </cell>
          <cell r="I265" t="str">
            <v>SE&amp;SLon</v>
          </cell>
          <cell r="J265" t="str">
            <v>South East &amp; South London</v>
          </cell>
          <cell r="K265" t="str">
            <v>E92000001</v>
          </cell>
          <cell r="L265" t="str">
            <v>England</v>
          </cell>
          <cell r="M265">
            <v>0</v>
          </cell>
          <cell r="N265">
            <v>5</v>
          </cell>
        </row>
        <row r="266">
          <cell r="A266" t="str">
            <v>E07000212</v>
          </cell>
          <cell r="B266" t="str">
            <v>Runnymede</v>
          </cell>
          <cell r="C266" t="str">
            <v>E10000030</v>
          </cell>
          <cell r="D266" t="str">
            <v>Surrey</v>
          </cell>
          <cell r="E266">
            <v>936</v>
          </cell>
          <cell r="F266">
            <v>0</v>
          </cell>
          <cell r="G266" t="str">
            <v>E12000008</v>
          </cell>
          <cell r="H266" t="str">
            <v>South East</v>
          </cell>
          <cell r="I266" t="str">
            <v>SE&amp;SLon</v>
          </cell>
          <cell r="J266" t="str">
            <v>South East &amp; South London</v>
          </cell>
          <cell r="K266" t="str">
            <v>E92000001</v>
          </cell>
          <cell r="L266" t="str">
            <v>England</v>
          </cell>
          <cell r="M266">
            <v>0</v>
          </cell>
          <cell r="N266">
            <v>11</v>
          </cell>
        </row>
        <row r="267">
          <cell r="A267" t="str">
            <v>E07000092</v>
          </cell>
          <cell r="B267" t="str">
            <v>Rushmoor</v>
          </cell>
          <cell r="C267" t="str">
            <v>E10000014</v>
          </cell>
          <cell r="D267" t="str">
            <v>Hampshire</v>
          </cell>
          <cell r="E267">
            <v>850</v>
          </cell>
          <cell r="F267">
            <v>0</v>
          </cell>
          <cell r="G267" t="str">
            <v>E12000008</v>
          </cell>
          <cell r="H267" t="str">
            <v>South East</v>
          </cell>
          <cell r="I267" t="str">
            <v>SE&amp;SLon</v>
          </cell>
          <cell r="J267" t="str">
            <v>South East &amp; South London</v>
          </cell>
          <cell r="K267" t="str">
            <v>E92000001</v>
          </cell>
          <cell r="L267" t="str">
            <v>England</v>
          </cell>
          <cell r="M267">
            <v>0</v>
          </cell>
          <cell r="N267">
            <v>11</v>
          </cell>
        </row>
        <row r="268">
          <cell r="A268" t="str">
            <v>E07000111</v>
          </cell>
          <cell r="B268" t="str">
            <v>Sevenoaks</v>
          </cell>
          <cell r="C268" t="str">
            <v>E10000016</v>
          </cell>
          <cell r="D268" t="str">
            <v>Kent</v>
          </cell>
          <cell r="E268">
            <v>886</v>
          </cell>
          <cell r="F268">
            <v>0</v>
          </cell>
          <cell r="G268" t="str">
            <v>E12000008</v>
          </cell>
          <cell r="H268" t="str">
            <v>South East</v>
          </cell>
          <cell r="I268" t="str">
            <v>SE&amp;SLon</v>
          </cell>
          <cell r="J268" t="str">
            <v>South East &amp; South London</v>
          </cell>
          <cell r="K268" t="str">
            <v>E92000001</v>
          </cell>
          <cell r="L268" t="str">
            <v>England</v>
          </cell>
          <cell r="M268">
            <v>0</v>
          </cell>
          <cell r="N268">
            <v>12</v>
          </cell>
        </row>
        <row r="269">
          <cell r="A269" t="str">
            <v>E07000112</v>
          </cell>
          <cell r="B269" t="str">
            <v>Shepway</v>
          </cell>
          <cell r="C269" t="str">
            <v>E10000016</v>
          </cell>
          <cell r="D269" t="str">
            <v>Kent</v>
          </cell>
          <cell r="E269">
            <v>886</v>
          </cell>
          <cell r="F269">
            <v>0</v>
          </cell>
          <cell r="G269" t="str">
            <v>E12000008</v>
          </cell>
          <cell r="H269" t="str">
            <v>South East</v>
          </cell>
          <cell r="I269" t="str">
            <v>SE&amp;SLon</v>
          </cell>
          <cell r="J269" t="str">
            <v>South East &amp; South London</v>
          </cell>
          <cell r="K269" t="str">
            <v>E92000001</v>
          </cell>
          <cell r="L269" t="str">
            <v>England</v>
          </cell>
          <cell r="M269">
            <v>0</v>
          </cell>
          <cell r="N269">
            <v>12</v>
          </cell>
        </row>
        <row r="270">
          <cell r="A270" t="str">
            <v>E06000039</v>
          </cell>
          <cell r="B270" t="str">
            <v>Slough</v>
          </cell>
          <cell r="C270" t="str">
            <v>E06000039</v>
          </cell>
          <cell r="D270" t="str">
            <v>Slough</v>
          </cell>
          <cell r="E270">
            <v>871</v>
          </cell>
          <cell r="F270">
            <v>1</v>
          </cell>
          <cell r="G270" t="str">
            <v>E12000008</v>
          </cell>
          <cell r="H270" t="str">
            <v>South East</v>
          </cell>
          <cell r="I270" t="str">
            <v>SC&amp;NWLon</v>
          </cell>
          <cell r="J270" t="str">
            <v>South Central &amp; North West London</v>
          </cell>
          <cell r="K270" t="str">
            <v>E92000001</v>
          </cell>
          <cell r="L270" t="str">
            <v>England</v>
          </cell>
          <cell r="M270">
            <v>0</v>
          </cell>
          <cell r="N270">
            <v>1</v>
          </cell>
        </row>
        <row r="271">
          <cell r="A271" t="str">
            <v>E07000006</v>
          </cell>
          <cell r="B271" t="str">
            <v>South Bucks</v>
          </cell>
          <cell r="C271" t="str">
            <v>E10000002</v>
          </cell>
          <cell r="D271" t="str">
            <v>Buckinghamshire</v>
          </cell>
          <cell r="E271">
            <v>825</v>
          </cell>
          <cell r="F271">
            <v>0</v>
          </cell>
          <cell r="G271" t="str">
            <v>E12000008</v>
          </cell>
          <cell r="H271" t="str">
            <v>South East</v>
          </cell>
          <cell r="I271" t="str">
            <v>SC&amp;NWLon</v>
          </cell>
          <cell r="J271" t="str">
            <v>South Central &amp; North West London</v>
          </cell>
          <cell r="K271" t="str">
            <v>E92000001</v>
          </cell>
          <cell r="L271" t="str">
            <v>England</v>
          </cell>
          <cell r="M271">
            <v>0</v>
          </cell>
          <cell r="N271">
            <v>4</v>
          </cell>
        </row>
        <row r="272">
          <cell r="A272" t="str">
            <v>E07000179</v>
          </cell>
          <cell r="B272" t="str">
            <v>South Oxfordshire</v>
          </cell>
          <cell r="C272" t="str">
            <v>E10000025</v>
          </cell>
          <cell r="D272" t="str">
            <v>Oxfordshire</v>
          </cell>
          <cell r="E272">
            <v>931</v>
          </cell>
          <cell r="F272">
            <v>0</v>
          </cell>
          <cell r="G272" t="str">
            <v>E12000008</v>
          </cell>
          <cell r="H272" t="str">
            <v>South East</v>
          </cell>
          <cell r="I272" t="str">
            <v>SC&amp;NWLon</v>
          </cell>
          <cell r="J272" t="str">
            <v>South Central &amp; North West London</v>
          </cell>
          <cell r="K272" t="str">
            <v>E92000001</v>
          </cell>
          <cell r="L272" t="str">
            <v>England</v>
          </cell>
          <cell r="M272">
            <v>0</v>
          </cell>
          <cell r="N272">
            <v>5</v>
          </cell>
        </row>
        <row r="273">
          <cell r="A273" t="str">
            <v>E06000045</v>
          </cell>
          <cell r="B273" t="str">
            <v>Southampton</v>
          </cell>
          <cell r="C273" t="str">
            <v>E06000045</v>
          </cell>
          <cell r="D273" t="str">
            <v>Southampton</v>
          </cell>
          <cell r="E273">
            <v>852</v>
          </cell>
          <cell r="F273">
            <v>1</v>
          </cell>
          <cell r="G273" t="str">
            <v>E12000008</v>
          </cell>
          <cell r="H273" t="str">
            <v>South East</v>
          </cell>
          <cell r="I273" t="str">
            <v>SE&amp;SLon</v>
          </cell>
          <cell r="J273" t="str">
            <v>South East &amp; South London</v>
          </cell>
          <cell r="K273" t="str">
            <v>E92000001</v>
          </cell>
          <cell r="L273" t="str">
            <v>England</v>
          </cell>
          <cell r="M273">
            <v>0</v>
          </cell>
          <cell r="N273">
            <v>1</v>
          </cell>
        </row>
        <row r="274">
          <cell r="A274" t="str">
            <v>E07000213</v>
          </cell>
          <cell r="B274" t="str">
            <v>Spelthorne</v>
          </cell>
          <cell r="C274" t="str">
            <v>E10000030</v>
          </cell>
          <cell r="D274" t="str">
            <v>Surrey</v>
          </cell>
          <cell r="E274">
            <v>936</v>
          </cell>
          <cell r="F274">
            <v>0</v>
          </cell>
          <cell r="G274" t="str">
            <v>E12000008</v>
          </cell>
          <cell r="H274" t="str">
            <v>South East</v>
          </cell>
          <cell r="I274" t="str">
            <v>SE&amp;SLon</v>
          </cell>
          <cell r="J274" t="str">
            <v>South East &amp; South London</v>
          </cell>
          <cell r="K274" t="str">
            <v>E92000001</v>
          </cell>
          <cell r="L274" t="str">
            <v>England</v>
          </cell>
          <cell r="M274">
            <v>0</v>
          </cell>
          <cell r="N274">
            <v>11</v>
          </cell>
        </row>
        <row r="275">
          <cell r="A275" t="str">
            <v>E07000214</v>
          </cell>
          <cell r="B275" t="str">
            <v>Surrey Heath</v>
          </cell>
          <cell r="C275" t="str">
            <v>E10000030</v>
          </cell>
          <cell r="D275" t="str">
            <v>Surrey</v>
          </cell>
          <cell r="E275">
            <v>936</v>
          </cell>
          <cell r="F275">
            <v>0</v>
          </cell>
          <cell r="G275" t="str">
            <v>E12000008</v>
          </cell>
          <cell r="H275" t="str">
            <v>South East</v>
          </cell>
          <cell r="I275" t="str">
            <v>SE&amp;SLon</v>
          </cell>
          <cell r="J275" t="str">
            <v>South East &amp; South London</v>
          </cell>
          <cell r="K275" t="str">
            <v>E92000001</v>
          </cell>
          <cell r="L275" t="str">
            <v>England</v>
          </cell>
          <cell r="M275">
            <v>0</v>
          </cell>
          <cell r="N275">
            <v>11</v>
          </cell>
        </row>
        <row r="276">
          <cell r="A276" t="str">
            <v>E07000113</v>
          </cell>
          <cell r="B276" t="str">
            <v>Swale</v>
          </cell>
          <cell r="C276" t="str">
            <v>E10000016</v>
          </cell>
          <cell r="D276" t="str">
            <v>Kent</v>
          </cell>
          <cell r="E276">
            <v>886</v>
          </cell>
          <cell r="F276">
            <v>0</v>
          </cell>
          <cell r="G276" t="str">
            <v>E12000008</v>
          </cell>
          <cell r="H276" t="str">
            <v>South East</v>
          </cell>
          <cell r="I276" t="str">
            <v>SE&amp;SLon</v>
          </cell>
          <cell r="J276" t="str">
            <v>South East &amp; South London</v>
          </cell>
          <cell r="K276" t="str">
            <v>E92000001</v>
          </cell>
          <cell r="L276" t="str">
            <v>England</v>
          </cell>
          <cell r="M276">
            <v>0</v>
          </cell>
          <cell r="N276">
            <v>12</v>
          </cell>
        </row>
        <row r="277">
          <cell r="A277" t="str">
            <v>E07000215</v>
          </cell>
          <cell r="B277" t="str">
            <v>Tandridge</v>
          </cell>
          <cell r="C277" t="str">
            <v>E10000030</v>
          </cell>
          <cell r="D277" t="str">
            <v>Surrey</v>
          </cell>
          <cell r="E277">
            <v>936</v>
          </cell>
          <cell r="F277">
            <v>0</v>
          </cell>
          <cell r="G277" t="str">
            <v>E12000008</v>
          </cell>
          <cell r="H277" t="str">
            <v>South East</v>
          </cell>
          <cell r="I277" t="str">
            <v>SE&amp;SLon</v>
          </cell>
          <cell r="J277" t="str">
            <v>South East &amp; South London</v>
          </cell>
          <cell r="K277" t="str">
            <v>E92000001</v>
          </cell>
          <cell r="L277" t="str">
            <v>England</v>
          </cell>
          <cell r="M277">
            <v>0</v>
          </cell>
          <cell r="N277">
            <v>11</v>
          </cell>
        </row>
        <row r="278">
          <cell r="A278" t="str">
            <v>E07000093</v>
          </cell>
          <cell r="B278" t="str">
            <v>Test Valley</v>
          </cell>
          <cell r="C278" t="str">
            <v>E10000014</v>
          </cell>
          <cell r="D278" t="str">
            <v>Hampshire</v>
          </cell>
          <cell r="E278">
            <v>850</v>
          </cell>
          <cell r="F278">
            <v>0</v>
          </cell>
          <cell r="G278" t="str">
            <v>E12000008</v>
          </cell>
          <cell r="H278" t="str">
            <v>South East</v>
          </cell>
          <cell r="I278" t="str">
            <v>SE&amp;SLon</v>
          </cell>
          <cell r="J278" t="str">
            <v>South East &amp; South London</v>
          </cell>
          <cell r="K278" t="str">
            <v>E92000001</v>
          </cell>
          <cell r="L278" t="str">
            <v>England</v>
          </cell>
          <cell r="M278">
            <v>0</v>
          </cell>
          <cell r="N278">
            <v>11</v>
          </cell>
        </row>
        <row r="279">
          <cell r="A279" t="str">
            <v>E07000114</v>
          </cell>
          <cell r="B279" t="str">
            <v>Thanet</v>
          </cell>
          <cell r="C279" t="str">
            <v>E10000016</v>
          </cell>
          <cell r="D279" t="str">
            <v>Kent</v>
          </cell>
          <cell r="E279">
            <v>886</v>
          </cell>
          <cell r="F279">
            <v>0</v>
          </cell>
          <cell r="G279" t="str">
            <v>E12000008</v>
          </cell>
          <cell r="H279" t="str">
            <v>South East</v>
          </cell>
          <cell r="I279" t="str">
            <v>SE&amp;SLon</v>
          </cell>
          <cell r="J279" t="str">
            <v>South East &amp; South London</v>
          </cell>
          <cell r="K279" t="str">
            <v>E92000001</v>
          </cell>
          <cell r="L279" t="str">
            <v>England</v>
          </cell>
          <cell r="M279">
            <v>0</v>
          </cell>
          <cell r="N279">
            <v>12</v>
          </cell>
        </row>
        <row r="280">
          <cell r="A280" t="str">
            <v>E07000115</v>
          </cell>
          <cell r="B280" t="str">
            <v>Tonbridge and Malling</v>
          </cell>
          <cell r="C280" t="str">
            <v>E10000016</v>
          </cell>
          <cell r="D280" t="str">
            <v>Kent</v>
          </cell>
          <cell r="E280">
            <v>886</v>
          </cell>
          <cell r="F280">
            <v>0</v>
          </cell>
          <cell r="G280" t="str">
            <v>E12000008</v>
          </cell>
          <cell r="H280" t="str">
            <v>South East</v>
          </cell>
          <cell r="I280" t="str">
            <v>SE&amp;SLon</v>
          </cell>
          <cell r="J280" t="str">
            <v>South East &amp; South London</v>
          </cell>
          <cell r="K280" t="str">
            <v>E92000001</v>
          </cell>
          <cell r="L280" t="str">
            <v>England</v>
          </cell>
          <cell r="M280">
            <v>0</v>
          </cell>
          <cell r="N280">
            <v>12</v>
          </cell>
        </row>
        <row r="281">
          <cell r="A281" t="str">
            <v>E07000116</v>
          </cell>
          <cell r="B281" t="str">
            <v>Tunbridge Wells</v>
          </cell>
          <cell r="C281" t="str">
            <v>E10000016</v>
          </cell>
          <cell r="D281" t="str">
            <v>Kent</v>
          </cell>
          <cell r="E281">
            <v>886</v>
          </cell>
          <cell r="F281">
            <v>0</v>
          </cell>
          <cell r="G281" t="str">
            <v>E12000008</v>
          </cell>
          <cell r="H281" t="str">
            <v>South East</v>
          </cell>
          <cell r="I281" t="str">
            <v>SE&amp;SLon</v>
          </cell>
          <cell r="J281" t="str">
            <v>South East &amp; South London</v>
          </cell>
          <cell r="K281" t="str">
            <v>E92000001</v>
          </cell>
          <cell r="L281" t="str">
            <v>England</v>
          </cell>
          <cell r="M281">
            <v>0</v>
          </cell>
          <cell r="N281">
            <v>12</v>
          </cell>
        </row>
        <row r="282">
          <cell r="A282" t="str">
            <v>E07000180</v>
          </cell>
          <cell r="B282" t="str">
            <v>Vale of White Horse</v>
          </cell>
          <cell r="C282" t="str">
            <v>E10000025</v>
          </cell>
          <cell r="D282" t="str">
            <v>Oxfordshire</v>
          </cell>
          <cell r="E282">
            <v>931</v>
          </cell>
          <cell r="F282">
            <v>0</v>
          </cell>
          <cell r="G282" t="str">
            <v>E12000008</v>
          </cell>
          <cell r="H282" t="str">
            <v>South East</v>
          </cell>
          <cell r="I282" t="str">
            <v>SC&amp;NWLon</v>
          </cell>
          <cell r="J282" t="str">
            <v>South Central &amp; North West London</v>
          </cell>
          <cell r="K282" t="str">
            <v>E92000001</v>
          </cell>
          <cell r="L282" t="str">
            <v>England</v>
          </cell>
          <cell r="M282">
            <v>0</v>
          </cell>
          <cell r="N282">
            <v>5</v>
          </cell>
        </row>
        <row r="283">
          <cell r="A283" t="str">
            <v>E07000216</v>
          </cell>
          <cell r="B283" t="str">
            <v>Waverley</v>
          </cell>
          <cell r="C283" t="str">
            <v>E10000030</v>
          </cell>
          <cell r="D283" t="str">
            <v>Surrey</v>
          </cell>
          <cell r="E283">
            <v>936</v>
          </cell>
          <cell r="F283">
            <v>0</v>
          </cell>
          <cell r="G283" t="str">
            <v>E12000008</v>
          </cell>
          <cell r="H283" t="str">
            <v>South East</v>
          </cell>
          <cell r="I283" t="str">
            <v>SE&amp;SLon</v>
          </cell>
          <cell r="J283" t="str">
            <v>South East &amp; South London</v>
          </cell>
          <cell r="K283" t="str">
            <v>E92000001</v>
          </cell>
          <cell r="L283" t="str">
            <v>England</v>
          </cell>
          <cell r="M283">
            <v>0</v>
          </cell>
          <cell r="N283">
            <v>11</v>
          </cell>
        </row>
        <row r="284">
          <cell r="A284" t="str">
            <v>E07000065</v>
          </cell>
          <cell r="B284" t="str">
            <v>Wealden</v>
          </cell>
          <cell r="C284" t="str">
            <v>E10000011</v>
          </cell>
          <cell r="D284" t="str">
            <v>East Sussex</v>
          </cell>
          <cell r="E284">
            <v>845</v>
          </cell>
          <cell r="F284">
            <v>0</v>
          </cell>
          <cell r="G284" t="str">
            <v>E12000008</v>
          </cell>
          <cell r="H284" t="str">
            <v>South East</v>
          </cell>
          <cell r="I284" t="str">
            <v>SE&amp;SLon</v>
          </cell>
          <cell r="J284" t="str">
            <v>South East &amp; South London</v>
          </cell>
          <cell r="K284" t="str">
            <v>E92000001</v>
          </cell>
          <cell r="L284" t="str">
            <v>England</v>
          </cell>
          <cell r="M284">
            <v>0</v>
          </cell>
          <cell r="N284">
            <v>5</v>
          </cell>
        </row>
        <row r="285">
          <cell r="A285" t="str">
            <v>E06000037</v>
          </cell>
          <cell r="B285" t="str">
            <v>West Berkshire</v>
          </cell>
          <cell r="C285" t="str">
            <v>E06000037</v>
          </cell>
          <cell r="D285" t="str">
            <v>West Berkshire</v>
          </cell>
          <cell r="E285">
            <v>869</v>
          </cell>
          <cell r="F285">
            <v>1</v>
          </cell>
          <cell r="G285" t="str">
            <v>E12000008</v>
          </cell>
          <cell r="H285" t="str">
            <v>South East</v>
          </cell>
          <cell r="I285" t="str">
            <v>SC&amp;NWLon</v>
          </cell>
          <cell r="J285" t="str">
            <v>South Central &amp; North West London</v>
          </cell>
          <cell r="K285" t="str">
            <v>E92000001</v>
          </cell>
          <cell r="L285" t="str">
            <v>England</v>
          </cell>
          <cell r="M285">
            <v>0</v>
          </cell>
          <cell r="N285">
            <v>1</v>
          </cell>
        </row>
        <row r="286">
          <cell r="A286" t="str">
            <v>E07000181</v>
          </cell>
          <cell r="B286" t="str">
            <v>West Oxfordshire</v>
          </cell>
          <cell r="C286" t="str">
            <v>E10000025</v>
          </cell>
          <cell r="D286" t="str">
            <v>Oxfordshire</v>
          </cell>
          <cell r="E286">
            <v>931</v>
          </cell>
          <cell r="F286">
            <v>0</v>
          </cell>
          <cell r="G286" t="str">
            <v>E12000008</v>
          </cell>
          <cell r="H286" t="str">
            <v>South East</v>
          </cell>
          <cell r="I286" t="str">
            <v>SC&amp;NWLon</v>
          </cell>
          <cell r="J286" t="str">
            <v>South Central &amp; North West London</v>
          </cell>
          <cell r="K286" t="str">
            <v>E92000001</v>
          </cell>
          <cell r="L286" t="str">
            <v>England</v>
          </cell>
          <cell r="M286">
            <v>0</v>
          </cell>
          <cell r="N286">
            <v>5</v>
          </cell>
        </row>
        <row r="287">
          <cell r="A287" t="str">
            <v>E07000094</v>
          </cell>
          <cell r="B287" t="str">
            <v>Winchester</v>
          </cell>
          <cell r="C287" t="str">
            <v>E10000014</v>
          </cell>
          <cell r="D287" t="str">
            <v>Hampshire</v>
          </cell>
          <cell r="E287">
            <v>850</v>
          </cell>
          <cell r="F287">
            <v>0</v>
          </cell>
          <cell r="G287" t="str">
            <v>E12000008</v>
          </cell>
          <cell r="H287" t="str">
            <v>South East</v>
          </cell>
          <cell r="I287" t="str">
            <v>SE&amp;SLon</v>
          </cell>
          <cell r="J287" t="str">
            <v>South East &amp; South London</v>
          </cell>
          <cell r="K287" t="str">
            <v>E92000001</v>
          </cell>
          <cell r="L287" t="str">
            <v>England</v>
          </cell>
          <cell r="M287">
            <v>0</v>
          </cell>
          <cell r="N287">
            <v>11</v>
          </cell>
        </row>
        <row r="288">
          <cell r="A288" t="str">
            <v>E06000040</v>
          </cell>
          <cell r="B288" t="str">
            <v>Windsor and Maidenhead</v>
          </cell>
          <cell r="C288" t="str">
            <v>E06000040</v>
          </cell>
          <cell r="D288" t="str">
            <v>Windsor and Maidenhead</v>
          </cell>
          <cell r="E288">
            <v>868</v>
          </cell>
          <cell r="F288">
            <v>1</v>
          </cell>
          <cell r="G288" t="str">
            <v>E12000008</v>
          </cell>
          <cell r="H288" t="str">
            <v>South East</v>
          </cell>
          <cell r="I288" t="str">
            <v>SC&amp;NWLon</v>
          </cell>
          <cell r="J288" t="str">
            <v>South Central &amp; North West London</v>
          </cell>
          <cell r="K288" t="str">
            <v>E92000001</v>
          </cell>
          <cell r="L288" t="str">
            <v>England</v>
          </cell>
          <cell r="M288">
            <v>0</v>
          </cell>
          <cell r="N288">
            <v>1</v>
          </cell>
        </row>
        <row r="289">
          <cell r="A289" t="str">
            <v>E07000217</v>
          </cell>
          <cell r="B289" t="str">
            <v>Woking</v>
          </cell>
          <cell r="C289" t="str">
            <v>E10000030</v>
          </cell>
          <cell r="D289" t="str">
            <v>Surrey</v>
          </cell>
          <cell r="E289">
            <v>936</v>
          </cell>
          <cell r="F289">
            <v>0</v>
          </cell>
          <cell r="G289" t="str">
            <v>E12000008</v>
          </cell>
          <cell r="H289" t="str">
            <v>South East</v>
          </cell>
          <cell r="I289" t="str">
            <v>SE&amp;SLon</v>
          </cell>
          <cell r="J289" t="str">
            <v>South East &amp; South London</v>
          </cell>
          <cell r="K289" t="str">
            <v>E92000001</v>
          </cell>
          <cell r="L289" t="str">
            <v>England</v>
          </cell>
          <cell r="M289">
            <v>0</v>
          </cell>
          <cell r="N289">
            <v>11</v>
          </cell>
        </row>
        <row r="290">
          <cell r="A290" t="str">
            <v>E06000041</v>
          </cell>
          <cell r="B290" t="str">
            <v>Wokingham</v>
          </cell>
          <cell r="C290" t="str">
            <v>E06000041</v>
          </cell>
          <cell r="D290" t="str">
            <v>Wokingham</v>
          </cell>
          <cell r="E290">
            <v>872</v>
          </cell>
          <cell r="F290">
            <v>1</v>
          </cell>
          <cell r="G290" t="str">
            <v>E12000008</v>
          </cell>
          <cell r="H290" t="str">
            <v>South East</v>
          </cell>
          <cell r="I290" t="str">
            <v>SC&amp;NWLon</v>
          </cell>
          <cell r="J290" t="str">
            <v>South Central &amp; North West London</v>
          </cell>
          <cell r="K290" t="str">
            <v>E92000001</v>
          </cell>
          <cell r="L290" t="str">
            <v>England</v>
          </cell>
          <cell r="M290">
            <v>0</v>
          </cell>
          <cell r="N290">
            <v>1</v>
          </cell>
        </row>
        <row r="291">
          <cell r="A291" t="str">
            <v>E07000229</v>
          </cell>
          <cell r="B291" t="str">
            <v>Worthing</v>
          </cell>
          <cell r="C291" t="str">
            <v>E10000032</v>
          </cell>
          <cell r="D291" t="str">
            <v>West Sussex</v>
          </cell>
          <cell r="E291">
            <v>938</v>
          </cell>
          <cell r="F291">
            <v>0</v>
          </cell>
          <cell r="G291" t="str">
            <v>E12000008</v>
          </cell>
          <cell r="H291" t="str">
            <v>South East</v>
          </cell>
          <cell r="I291" t="str">
            <v>SE&amp;SLon</v>
          </cell>
          <cell r="J291" t="str">
            <v>South East &amp; South London</v>
          </cell>
          <cell r="K291" t="str">
            <v>E92000001</v>
          </cell>
          <cell r="L291" t="str">
            <v>England</v>
          </cell>
          <cell r="M291">
            <v>0</v>
          </cell>
          <cell r="N291">
            <v>7</v>
          </cell>
        </row>
        <row r="292">
          <cell r="A292" t="str">
            <v>E07000007</v>
          </cell>
          <cell r="B292" t="str">
            <v>Wycombe</v>
          </cell>
          <cell r="C292" t="str">
            <v>E10000002</v>
          </cell>
          <cell r="D292" t="str">
            <v>Buckinghamshire</v>
          </cell>
          <cell r="E292">
            <v>825</v>
          </cell>
          <cell r="F292">
            <v>0</v>
          </cell>
          <cell r="G292" t="str">
            <v>E12000008</v>
          </cell>
          <cell r="H292" t="str">
            <v>South East</v>
          </cell>
          <cell r="I292" t="str">
            <v>SC&amp;NWLon</v>
          </cell>
          <cell r="J292" t="str">
            <v>South Central &amp; North West London</v>
          </cell>
          <cell r="K292" t="str">
            <v>E92000001</v>
          </cell>
          <cell r="L292" t="str">
            <v>England</v>
          </cell>
          <cell r="M292">
            <v>0</v>
          </cell>
          <cell r="N292">
            <v>4</v>
          </cell>
        </row>
        <row r="293">
          <cell r="A293" t="str">
            <v>E06000022</v>
          </cell>
          <cell r="B293" t="str">
            <v>Bath and North East Somerset</v>
          </cell>
          <cell r="C293" t="str">
            <v>E06000022</v>
          </cell>
          <cell r="D293" t="str">
            <v>Bath and North East Somerset</v>
          </cell>
          <cell r="E293">
            <v>800</v>
          </cell>
          <cell r="F293">
            <v>1</v>
          </cell>
          <cell r="G293" t="str">
            <v>E12000009</v>
          </cell>
          <cell r="H293" t="str">
            <v>South West</v>
          </cell>
          <cell r="I293" t="str">
            <v>SW</v>
          </cell>
          <cell r="J293" t="str">
            <v>South West</v>
          </cell>
          <cell r="K293" t="str">
            <v>E92000001</v>
          </cell>
          <cell r="L293" t="str">
            <v>England</v>
          </cell>
          <cell r="M293">
            <v>0</v>
          </cell>
          <cell r="N293">
            <v>1</v>
          </cell>
        </row>
        <row r="294">
          <cell r="A294" t="str">
            <v>E06000028</v>
          </cell>
          <cell r="B294" t="str">
            <v>Bournemouth</v>
          </cell>
          <cell r="C294" t="str">
            <v>E06000028</v>
          </cell>
          <cell r="D294" t="str">
            <v>Bournemouth</v>
          </cell>
          <cell r="E294">
            <v>837</v>
          </cell>
          <cell r="F294">
            <v>1</v>
          </cell>
          <cell r="G294" t="str">
            <v>E12000009</v>
          </cell>
          <cell r="H294" t="str">
            <v>South West</v>
          </cell>
          <cell r="I294" t="str">
            <v>SW</v>
          </cell>
          <cell r="J294" t="str">
            <v>South West</v>
          </cell>
          <cell r="K294" t="str">
            <v>E92000001</v>
          </cell>
          <cell r="L294" t="str">
            <v>England</v>
          </cell>
          <cell r="M294">
            <v>0</v>
          </cell>
          <cell r="N294">
            <v>1</v>
          </cell>
        </row>
        <row r="295">
          <cell r="A295" t="str">
            <v>E06000023</v>
          </cell>
          <cell r="B295" t="str">
            <v>Bristol, City of</v>
          </cell>
          <cell r="C295" t="str">
            <v>E06000023</v>
          </cell>
          <cell r="D295" t="str">
            <v>Bristol, City of</v>
          </cell>
          <cell r="E295">
            <v>801</v>
          </cell>
          <cell r="F295">
            <v>1</v>
          </cell>
          <cell r="G295" t="str">
            <v>E12000009</v>
          </cell>
          <cell r="H295" t="str">
            <v>South West</v>
          </cell>
          <cell r="I295" t="str">
            <v>SW</v>
          </cell>
          <cell r="J295" t="str">
            <v>South West</v>
          </cell>
          <cell r="K295" t="str">
            <v>E92000001</v>
          </cell>
          <cell r="L295" t="str">
            <v>England</v>
          </cell>
          <cell r="M295">
            <v>0</v>
          </cell>
          <cell r="N295">
            <v>1</v>
          </cell>
        </row>
        <row r="296">
          <cell r="A296" t="str">
            <v>E07000078</v>
          </cell>
          <cell r="B296" t="str">
            <v>Cheltenham</v>
          </cell>
          <cell r="C296" t="str">
            <v>E10000013</v>
          </cell>
          <cell r="D296" t="str">
            <v>Gloucestershire</v>
          </cell>
          <cell r="E296">
            <v>916</v>
          </cell>
          <cell r="F296">
            <v>0</v>
          </cell>
          <cell r="G296" t="str">
            <v>E12000009</v>
          </cell>
          <cell r="H296" t="str">
            <v>South West</v>
          </cell>
          <cell r="I296" t="str">
            <v>SW</v>
          </cell>
          <cell r="J296" t="str">
            <v>South West</v>
          </cell>
          <cell r="K296" t="str">
            <v>E92000001</v>
          </cell>
          <cell r="L296" t="str">
            <v>England</v>
          </cell>
          <cell r="M296">
            <v>0</v>
          </cell>
          <cell r="N296">
            <v>6</v>
          </cell>
        </row>
        <row r="297">
          <cell r="A297" t="str">
            <v>E07000048</v>
          </cell>
          <cell r="B297" t="str">
            <v>Christchurch</v>
          </cell>
          <cell r="C297" t="str">
            <v>E10000009</v>
          </cell>
          <cell r="D297" t="str">
            <v>Dorset</v>
          </cell>
          <cell r="E297">
            <v>835</v>
          </cell>
          <cell r="F297">
            <v>0</v>
          </cell>
          <cell r="G297" t="str">
            <v>E12000009</v>
          </cell>
          <cell r="H297" t="str">
            <v>South West</v>
          </cell>
          <cell r="I297" t="str">
            <v>SW</v>
          </cell>
          <cell r="J297" t="str">
            <v>South West</v>
          </cell>
          <cell r="K297" t="str">
            <v>E92000001</v>
          </cell>
          <cell r="L297" t="str">
            <v>England</v>
          </cell>
          <cell r="M297">
            <v>0</v>
          </cell>
          <cell r="N297">
            <v>6</v>
          </cell>
        </row>
        <row r="298">
          <cell r="A298" t="str">
            <v>E06000052</v>
          </cell>
          <cell r="B298" t="str">
            <v>Cornwall</v>
          </cell>
          <cell r="C298" t="str">
            <v>E06000052</v>
          </cell>
          <cell r="D298" t="str">
            <v>Cornwall</v>
          </cell>
          <cell r="E298">
            <v>908</v>
          </cell>
          <cell r="F298">
            <v>1</v>
          </cell>
          <cell r="G298" t="str">
            <v>E12000009</v>
          </cell>
          <cell r="H298" t="str">
            <v>South West</v>
          </cell>
          <cell r="I298" t="str">
            <v>SW</v>
          </cell>
          <cell r="J298" t="str">
            <v>South West</v>
          </cell>
          <cell r="K298" t="str">
            <v>E92000001</v>
          </cell>
          <cell r="L298" t="str">
            <v>England</v>
          </cell>
          <cell r="M298">
            <v>0</v>
          </cell>
          <cell r="N298">
            <v>1</v>
          </cell>
        </row>
        <row r="299">
          <cell r="A299" t="str">
            <v>E07000079</v>
          </cell>
          <cell r="B299" t="str">
            <v>Cotswold</v>
          </cell>
          <cell r="C299" t="str">
            <v>E10000013</v>
          </cell>
          <cell r="D299" t="str">
            <v>Gloucestershire</v>
          </cell>
          <cell r="E299">
            <v>916</v>
          </cell>
          <cell r="F299">
            <v>0</v>
          </cell>
          <cell r="G299" t="str">
            <v>E12000009</v>
          </cell>
          <cell r="H299" t="str">
            <v>South West</v>
          </cell>
          <cell r="I299" t="str">
            <v>SW</v>
          </cell>
          <cell r="J299" t="str">
            <v>South West</v>
          </cell>
          <cell r="K299" t="str">
            <v>E92000001</v>
          </cell>
          <cell r="L299" t="str">
            <v>England</v>
          </cell>
          <cell r="M299">
            <v>0</v>
          </cell>
          <cell r="N299">
            <v>6</v>
          </cell>
        </row>
        <row r="300">
          <cell r="A300" t="str">
            <v>E07000040</v>
          </cell>
          <cell r="B300" t="str">
            <v>East Devon</v>
          </cell>
          <cell r="C300" t="str">
            <v>E10000008</v>
          </cell>
          <cell r="D300" t="str">
            <v>Devon</v>
          </cell>
          <cell r="E300">
            <v>878</v>
          </cell>
          <cell r="F300">
            <v>0</v>
          </cell>
          <cell r="G300" t="str">
            <v>E12000009</v>
          </cell>
          <cell r="H300" t="str">
            <v>South West</v>
          </cell>
          <cell r="I300" t="str">
            <v>SW</v>
          </cell>
          <cell r="J300" t="str">
            <v>South West</v>
          </cell>
          <cell r="K300" t="str">
            <v>E92000001</v>
          </cell>
          <cell r="L300" t="str">
            <v>England</v>
          </cell>
          <cell r="M300">
            <v>0</v>
          </cell>
          <cell r="N300">
            <v>8</v>
          </cell>
        </row>
        <row r="301">
          <cell r="A301" t="str">
            <v>E07000049</v>
          </cell>
          <cell r="B301" t="str">
            <v>East Dorset</v>
          </cell>
          <cell r="C301" t="str">
            <v>E10000009</v>
          </cell>
          <cell r="D301" t="str">
            <v>Dorset</v>
          </cell>
          <cell r="E301">
            <v>835</v>
          </cell>
          <cell r="F301">
            <v>0</v>
          </cell>
          <cell r="G301" t="str">
            <v>E12000009</v>
          </cell>
          <cell r="H301" t="str">
            <v>South West</v>
          </cell>
          <cell r="I301" t="str">
            <v>SW</v>
          </cell>
          <cell r="J301" t="str">
            <v>South West</v>
          </cell>
          <cell r="K301" t="str">
            <v>E92000001</v>
          </cell>
          <cell r="L301" t="str">
            <v>England</v>
          </cell>
          <cell r="M301">
            <v>0</v>
          </cell>
          <cell r="N301">
            <v>6</v>
          </cell>
        </row>
        <row r="302">
          <cell r="A302" t="str">
            <v>E07000041</v>
          </cell>
          <cell r="B302" t="str">
            <v>Exeter</v>
          </cell>
          <cell r="C302" t="str">
            <v>E10000008</v>
          </cell>
          <cell r="D302" t="str">
            <v>Devon</v>
          </cell>
          <cell r="E302">
            <v>878</v>
          </cell>
          <cell r="F302">
            <v>0</v>
          </cell>
          <cell r="G302" t="str">
            <v>E12000009</v>
          </cell>
          <cell r="H302" t="str">
            <v>South West</v>
          </cell>
          <cell r="I302" t="str">
            <v>SW</v>
          </cell>
          <cell r="J302" t="str">
            <v>South West</v>
          </cell>
          <cell r="K302" t="str">
            <v>E92000001</v>
          </cell>
          <cell r="L302" t="str">
            <v>England</v>
          </cell>
          <cell r="M302">
            <v>0</v>
          </cell>
          <cell r="N302">
            <v>8</v>
          </cell>
        </row>
        <row r="303">
          <cell r="A303" t="str">
            <v>E07000080</v>
          </cell>
          <cell r="B303" t="str">
            <v>Forest of Dean</v>
          </cell>
          <cell r="C303" t="str">
            <v>E10000013</v>
          </cell>
          <cell r="D303" t="str">
            <v>Gloucestershire</v>
          </cell>
          <cell r="E303">
            <v>916</v>
          </cell>
          <cell r="F303">
            <v>0</v>
          </cell>
          <cell r="G303" t="str">
            <v>E12000009</v>
          </cell>
          <cell r="H303" t="str">
            <v>South West</v>
          </cell>
          <cell r="I303" t="str">
            <v>SW</v>
          </cell>
          <cell r="J303" t="str">
            <v>South West</v>
          </cell>
          <cell r="K303" t="str">
            <v>E92000001</v>
          </cell>
          <cell r="L303" t="str">
            <v>England</v>
          </cell>
          <cell r="M303">
            <v>0</v>
          </cell>
          <cell r="N303">
            <v>6</v>
          </cell>
        </row>
        <row r="304">
          <cell r="A304" t="str">
            <v>E07000081</v>
          </cell>
          <cell r="B304" t="str">
            <v>Gloucester</v>
          </cell>
          <cell r="C304" t="str">
            <v>E10000013</v>
          </cell>
          <cell r="D304" t="str">
            <v>Gloucestershire</v>
          </cell>
          <cell r="E304">
            <v>916</v>
          </cell>
          <cell r="F304">
            <v>0</v>
          </cell>
          <cell r="G304" t="str">
            <v>E12000009</v>
          </cell>
          <cell r="H304" t="str">
            <v>South West</v>
          </cell>
          <cell r="I304" t="str">
            <v>SW</v>
          </cell>
          <cell r="J304" t="str">
            <v>South West</v>
          </cell>
          <cell r="K304" t="str">
            <v>E92000001</v>
          </cell>
          <cell r="L304" t="str">
            <v>England</v>
          </cell>
          <cell r="M304">
            <v>0</v>
          </cell>
          <cell r="N304">
            <v>6</v>
          </cell>
        </row>
        <row r="305">
          <cell r="A305" t="str">
            <v>E06000053</v>
          </cell>
          <cell r="B305" t="str">
            <v>Isles of Scilly</v>
          </cell>
          <cell r="C305" t="str">
            <v>E06000053</v>
          </cell>
          <cell r="D305" t="str">
            <v>Isles of Scilly</v>
          </cell>
          <cell r="E305">
            <v>420</v>
          </cell>
          <cell r="F305">
            <v>1</v>
          </cell>
          <cell r="G305" t="str">
            <v>E12000009</v>
          </cell>
          <cell r="H305" t="str">
            <v>South West</v>
          </cell>
          <cell r="I305" t="str">
            <v>SW</v>
          </cell>
          <cell r="J305" t="str">
            <v>South West</v>
          </cell>
          <cell r="K305" t="str">
            <v>E92000001</v>
          </cell>
          <cell r="L305" t="str">
            <v>England</v>
          </cell>
          <cell r="M305">
            <v>0</v>
          </cell>
          <cell r="N305">
            <v>1</v>
          </cell>
        </row>
        <row r="306">
          <cell r="A306" t="str">
            <v>E07000187</v>
          </cell>
          <cell r="B306" t="str">
            <v>Mendip</v>
          </cell>
          <cell r="C306" t="str">
            <v>E10000027</v>
          </cell>
          <cell r="D306" t="str">
            <v>Somerset</v>
          </cell>
          <cell r="E306">
            <v>933</v>
          </cell>
          <cell r="F306">
            <v>0</v>
          </cell>
          <cell r="G306" t="str">
            <v>E12000009</v>
          </cell>
          <cell r="H306" t="str">
            <v>South West</v>
          </cell>
          <cell r="I306" t="str">
            <v>SW</v>
          </cell>
          <cell r="J306" t="str">
            <v>South West</v>
          </cell>
          <cell r="K306" t="str">
            <v>E92000001</v>
          </cell>
          <cell r="L306" t="str">
            <v>England</v>
          </cell>
          <cell r="M306">
            <v>0</v>
          </cell>
          <cell r="N306">
            <v>5</v>
          </cell>
        </row>
        <row r="307">
          <cell r="A307" t="str">
            <v>E07000042</v>
          </cell>
          <cell r="B307" t="str">
            <v>Mid Devon</v>
          </cell>
          <cell r="C307" t="str">
            <v>E10000008</v>
          </cell>
          <cell r="D307" t="str">
            <v>Devon</v>
          </cell>
          <cell r="E307">
            <v>878</v>
          </cell>
          <cell r="F307">
            <v>0</v>
          </cell>
          <cell r="G307" t="str">
            <v>E12000009</v>
          </cell>
          <cell r="H307" t="str">
            <v>South West</v>
          </cell>
          <cell r="I307" t="str">
            <v>SW</v>
          </cell>
          <cell r="J307" t="str">
            <v>South West</v>
          </cell>
          <cell r="K307" t="str">
            <v>E92000001</v>
          </cell>
          <cell r="L307" t="str">
            <v>England</v>
          </cell>
          <cell r="M307">
            <v>0</v>
          </cell>
          <cell r="N307">
            <v>8</v>
          </cell>
        </row>
        <row r="308">
          <cell r="A308" t="str">
            <v>E07000043</v>
          </cell>
          <cell r="B308" t="str">
            <v>North Devon</v>
          </cell>
          <cell r="C308" t="str">
            <v>E10000008</v>
          </cell>
          <cell r="D308" t="str">
            <v>Devon</v>
          </cell>
          <cell r="E308">
            <v>878</v>
          </cell>
          <cell r="F308">
            <v>0</v>
          </cell>
          <cell r="G308" t="str">
            <v>E12000009</v>
          </cell>
          <cell r="H308" t="str">
            <v>South West</v>
          </cell>
          <cell r="I308" t="str">
            <v>SW</v>
          </cell>
          <cell r="J308" t="str">
            <v>South West</v>
          </cell>
          <cell r="K308" t="str">
            <v>E92000001</v>
          </cell>
          <cell r="L308" t="str">
            <v>England</v>
          </cell>
          <cell r="M308">
            <v>0</v>
          </cell>
          <cell r="N308">
            <v>8</v>
          </cell>
        </row>
        <row r="309">
          <cell r="A309" t="str">
            <v>E07000050</v>
          </cell>
          <cell r="B309" t="str">
            <v>North Dorset</v>
          </cell>
          <cell r="C309" t="str">
            <v>E10000009</v>
          </cell>
          <cell r="D309" t="str">
            <v>Dorset</v>
          </cell>
          <cell r="E309">
            <v>835</v>
          </cell>
          <cell r="F309">
            <v>0</v>
          </cell>
          <cell r="G309" t="str">
            <v>E12000009</v>
          </cell>
          <cell r="H309" t="str">
            <v>South West</v>
          </cell>
          <cell r="I309" t="str">
            <v>SW</v>
          </cell>
          <cell r="J309" t="str">
            <v>South West</v>
          </cell>
          <cell r="K309" t="str">
            <v>E92000001</v>
          </cell>
          <cell r="L309" t="str">
            <v>England</v>
          </cell>
          <cell r="M309">
            <v>0</v>
          </cell>
          <cell r="N309">
            <v>6</v>
          </cell>
        </row>
        <row r="310">
          <cell r="A310" t="str">
            <v>E06000024</v>
          </cell>
          <cell r="B310" t="str">
            <v>North Somerset</v>
          </cell>
          <cell r="C310" t="str">
            <v>E06000024</v>
          </cell>
          <cell r="D310" t="str">
            <v>North Somerset</v>
          </cell>
          <cell r="E310">
            <v>802</v>
          </cell>
          <cell r="F310">
            <v>1</v>
          </cell>
          <cell r="G310" t="str">
            <v>E12000009</v>
          </cell>
          <cell r="H310" t="str">
            <v>South West</v>
          </cell>
          <cell r="I310" t="str">
            <v>SW</v>
          </cell>
          <cell r="J310" t="str">
            <v>South West</v>
          </cell>
          <cell r="K310" t="str">
            <v>E92000001</v>
          </cell>
          <cell r="L310" t="str">
            <v>England</v>
          </cell>
          <cell r="M310">
            <v>0</v>
          </cell>
          <cell r="N310">
            <v>1</v>
          </cell>
        </row>
        <row r="311">
          <cell r="A311" t="str">
            <v>E06000026</v>
          </cell>
          <cell r="B311" t="str">
            <v>Plymouth</v>
          </cell>
          <cell r="C311" t="str">
            <v>E06000026</v>
          </cell>
          <cell r="D311" t="str">
            <v>Plymouth</v>
          </cell>
          <cell r="E311">
            <v>879</v>
          </cell>
          <cell r="F311">
            <v>1</v>
          </cell>
          <cell r="G311" t="str">
            <v>E12000009</v>
          </cell>
          <cell r="H311" t="str">
            <v>South West</v>
          </cell>
          <cell r="I311" t="str">
            <v>SW</v>
          </cell>
          <cell r="J311" t="str">
            <v>South West</v>
          </cell>
          <cell r="K311" t="str">
            <v>E92000001</v>
          </cell>
          <cell r="L311" t="str">
            <v>England</v>
          </cell>
          <cell r="M311">
            <v>0</v>
          </cell>
          <cell r="N311">
            <v>1</v>
          </cell>
        </row>
        <row r="312">
          <cell r="A312" t="str">
            <v>E06000029</v>
          </cell>
          <cell r="B312" t="str">
            <v>Poole</v>
          </cell>
          <cell r="C312" t="str">
            <v>E06000029</v>
          </cell>
          <cell r="D312" t="str">
            <v>Poole</v>
          </cell>
          <cell r="E312">
            <v>836</v>
          </cell>
          <cell r="F312">
            <v>1</v>
          </cell>
          <cell r="G312" t="str">
            <v>E12000009</v>
          </cell>
          <cell r="H312" t="str">
            <v>South West</v>
          </cell>
          <cell r="I312" t="str">
            <v>SW</v>
          </cell>
          <cell r="J312" t="str">
            <v>South West</v>
          </cell>
          <cell r="K312" t="str">
            <v>E92000001</v>
          </cell>
          <cell r="L312" t="str">
            <v>England</v>
          </cell>
          <cell r="M312">
            <v>0</v>
          </cell>
          <cell r="N312">
            <v>1</v>
          </cell>
        </row>
        <row r="313">
          <cell r="A313" t="str">
            <v>E07000051</v>
          </cell>
          <cell r="B313" t="str">
            <v>Purbeck</v>
          </cell>
          <cell r="C313" t="str">
            <v>E10000009</v>
          </cell>
          <cell r="D313" t="str">
            <v>Dorset</v>
          </cell>
          <cell r="E313">
            <v>835</v>
          </cell>
          <cell r="F313">
            <v>0</v>
          </cell>
          <cell r="G313" t="str">
            <v>E12000009</v>
          </cell>
          <cell r="H313" t="str">
            <v>South West</v>
          </cell>
          <cell r="I313" t="str">
            <v>SW</v>
          </cell>
          <cell r="J313" t="str">
            <v>South West</v>
          </cell>
          <cell r="K313" t="str">
            <v>E92000001</v>
          </cell>
          <cell r="L313" t="str">
            <v>England</v>
          </cell>
          <cell r="M313">
            <v>0</v>
          </cell>
          <cell r="N313">
            <v>6</v>
          </cell>
        </row>
        <row r="314">
          <cell r="A314" t="str">
            <v>E07000188</v>
          </cell>
          <cell r="B314" t="str">
            <v>Sedgemoor</v>
          </cell>
          <cell r="C314" t="str">
            <v>E10000027</v>
          </cell>
          <cell r="D314" t="str">
            <v>Somerset</v>
          </cell>
          <cell r="E314">
            <v>933</v>
          </cell>
          <cell r="F314">
            <v>0</v>
          </cell>
          <cell r="G314" t="str">
            <v>E12000009</v>
          </cell>
          <cell r="H314" t="str">
            <v>South West</v>
          </cell>
          <cell r="I314" t="str">
            <v>SW</v>
          </cell>
          <cell r="J314" t="str">
            <v>South West</v>
          </cell>
          <cell r="K314" t="str">
            <v>E92000001</v>
          </cell>
          <cell r="L314" t="str">
            <v>England</v>
          </cell>
          <cell r="M314">
            <v>0</v>
          </cell>
          <cell r="N314">
            <v>5</v>
          </cell>
        </row>
        <row r="315">
          <cell r="A315" t="str">
            <v>E06000025</v>
          </cell>
          <cell r="B315" t="str">
            <v>South Gloucestershire</v>
          </cell>
          <cell r="C315" t="str">
            <v>E06000025</v>
          </cell>
          <cell r="D315" t="str">
            <v>South Gloucestershire</v>
          </cell>
          <cell r="E315">
            <v>803</v>
          </cell>
          <cell r="F315">
            <v>1</v>
          </cell>
          <cell r="G315" t="str">
            <v>E12000009</v>
          </cell>
          <cell r="H315" t="str">
            <v>South West</v>
          </cell>
          <cell r="I315" t="str">
            <v>SW</v>
          </cell>
          <cell r="J315" t="str">
            <v>South West</v>
          </cell>
          <cell r="K315" t="str">
            <v>E92000001</v>
          </cell>
          <cell r="L315" t="str">
            <v>England</v>
          </cell>
          <cell r="M315">
            <v>0</v>
          </cell>
          <cell r="N315">
            <v>1</v>
          </cell>
        </row>
        <row r="316">
          <cell r="A316" t="str">
            <v>E07000044</v>
          </cell>
          <cell r="B316" t="str">
            <v>South Hams</v>
          </cell>
          <cell r="C316" t="str">
            <v>E10000008</v>
          </cell>
          <cell r="D316" t="str">
            <v>Devon</v>
          </cell>
          <cell r="E316">
            <v>878</v>
          </cell>
          <cell r="F316">
            <v>0</v>
          </cell>
          <cell r="G316" t="str">
            <v>E12000009</v>
          </cell>
          <cell r="H316" t="str">
            <v>South West</v>
          </cell>
          <cell r="I316" t="str">
            <v>SW</v>
          </cell>
          <cell r="J316" t="str">
            <v>South West</v>
          </cell>
          <cell r="K316" t="str">
            <v>E92000001</v>
          </cell>
          <cell r="L316" t="str">
            <v>England</v>
          </cell>
          <cell r="M316">
            <v>0</v>
          </cell>
          <cell r="N316">
            <v>8</v>
          </cell>
        </row>
        <row r="317">
          <cell r="A317" t="str">
            <v>E07000189</v>
          </cell>
          <cell r="B317" t="str">
            <v>South Somerset</v>
          </cell>
          <cell r="C317" t="str">
            <v>E10000027</v>
          </cell>
          <cell r="D317" t="str">
            <v>Somerset</v>
          </cell>
          <cell r="E317">
            <v>933</v>
          </cell>
          <cell r="F317">
            <v>0</v>
          </cell>
          <cell r="G317" t="str">
            <v>E12000009</v>
          </cell>
          <cell r="H317" t="str">
            <v>South West</v>
          </cell>
          <cell r="I317" t="str">
            <v>SW</v>
          </cell>
          <cell r="J317" t="str">
            <v>South West</v>
          </cell>
          <cell r="K317" t="str">
            <v>E92000001</v>
          </cell>
          <cell r="L317" t="str">
            <v>England</v>
          </cell>
          <cell r="M317">
            <v>0</v>
          </cell>
          <cell r="N317">
            <v>5</v>
          </cell>
        </row>
        <row r="318">
          <cell r="A318" t="str">
            <v>E07000082</v>
          </cell>
          <cell r="B318" t="str">
            <v>Stroud</v>
          </cell>
          <cell r="C318" t="str">
            <v>E10000013</v>
          </cell>
          <cell r="D318" t="str">
            <v>Gloucestershire</v>
          </cell>
          <cell r="E318">
            <v>916</v>
          </cell>
          <cell r="F318">
            <v>0</v>
          </cell>
          <cell r="G318" t="str">
            <v>E12000009</v>
          </cell>
          <cell r="H318" t="str">
            <v>South West</v>
          </cell>
          <cell r="I318" t="str">
            <v>SW</v>
          </cell>
          <cell r="J318" t="str">
            <v>South West</v>
          </cell>
          <cell r="K318" t="str">
            <v>E92000001</v>
          </cell>
          <cell r="L318" t="str">
            <v>England</v>
          </cell>
          <cell r="M318">
            <v>0</v>
          </cell>
          <cell r="N318">
            <v>6</v>
          </cell>
        </row>
        <row r="319">
          <cell r="A319" t="str">
            <v>E06000030</v>
          </cell>
          <cell r="B319" t="str">
            <v>Swindon</v>
          </cell>
          <cell r="C319" t="str">
            <v>E06000030</v>
          </cell>
          <cell r="D319" t="str">
            <v>Swindon</v>
          </cell>
          <cell r="E319">
            <v>866</v>
          </cell>
          <cell r="F319">
            <v>1</v>
          </cell>
          <cell r="G319" t="str">
            <v>E12000009</v>
          </cell>
          <cell r="H319" t="str">
            <v>South West</v>
          </cell>
          <cell r="I319" t="str">
            <v>SW</v>
          </cell>
          <cell r="J319" t="str">
            <v>South West</v>
          </cell>
          <cell r="K319" t="str">
            <v>E92000001</v>
          </cell>
          <cell r="L319" t="str">
            <v>England</v>
          </cell>
          <cell r="M319">
            <v>0</v>
          </cell>
          <cell r="N319">
            <v>1</v>
          </cell>
        </row>
        <row r="320">
          <cell r="A320" t="str">
            <v>E07000190</v>
          </cell>
          <cell r="B320" t="str">
            <v>Taunton Deane</v>
          </cell>
          <cell r="C320" t="str">
            <v>E10000027</v>
          </cell>
          <cell r="D320" t="str">
            <v>Somerset</v>
          </cell>
          <cell r="E320">
            <v>933</v>
          </cell>
          <cell r="F320">
            <v>0</v>
          </cell>
          <cell r="G320" t="str">
            <v>E12000009</v>
          </cell>
          <cell r="H320" t="str">
            <v>South West</v>
          </cell>
          <cell r="I320" t="str">
            <v>SW</v>
          </cell>
          <cell r="J320" t="str">
            <v>South West</v>
          </cell>
          <cell r="K320" t="str">
            <v>E92000001</v>
          </cell>
          <cell r="L320" t="str">
            <v>England</v>
          </cell>
          <cell r="M320">
            <v>0</v>
          </cell>
          <cell r="N320">
            <v>5</v>
          </cell>
        </row>
        <row r="321">
          <cell r="A321" t="str">
            <v>E07000045</v>
          </cell>
          <cell r="B321" t="str">
            <v>Teignbridge</v>
          </cell>
          <cell r="C321" t="str">
            <v>E10000008</v>
          </cell>
          <cell r="D321" t="str">
            <v>Devon</v>
          </cell>
          <cell r="E321">
            <v>878</v>
          </cell>
          <cell r="F321">
            <v>0</v>
          </cell>
          <cell r="G321" t="str">
            <v>E12000009</v>
          </cell>
          <cell r="H321" t="str">
            <v>South West</v>
          </cell>
          <cell r="I321" t="str">
            <v>SW</v>
          </cell>
          <cell r="J321" t="str">
            <v>South West</v>
          </cell>
          <cell r="K321" t="str">
            <v>E92000001</v>
          </cell>
          <cell r="L321" t="str">
            <v>England</v>
          </cell>
          <cell r="M321">
            <v>0</v>
          </cell>
          <cell r="N321">
            <v>8</v>
          </cell>
        </row>
        <row r="322">
          <cell r="A322" t="str">
            <v>E07000083</v>
          </cell>
          <cell r="B322" t="str">
            <v>Tewkesbury</v>
          </cell>
          <cell r="C322" t="str">
            <v>E10000013</v>
          </cell>
          <cell r="D322" t="str">
            <v>Gloucestershire</v>
          </cell>
          <cell r="E322">
            <v>916</v>
          </cell>
          <cell r="F322">
            <v>0</v>
          </cell>
          <cell r="G322" t="str">
            <v>E12000009</v>
          </cell>
          <cell r="H322" t="str">
            <v>South West</v>
          </cell>
          <cell r="I322" t="str">
            <v>SW</v>
          </cell>
          <cell r="J322" t="str">
            <v>South West</v>
          </cell>
          <cell r="K322" t="str">
            <v>E92000001</v>
          </cell>
          <cell r="L322" t="str">
            <v>England</v>
          </cell>
          <cell r="M322">
            <v>0</v>
          </cell>
          <cell r="N322">
            <v>6</v>
          </cell>
        </row>
        <row r="323">
          <cell r="A323" t="str">
            <v>E06000027</v>
          </cell>
          <cell r="B323" t="str">
            <v>Torbay</v>
          </cell>
          <cell r="C323" t="str">
            <v>E06000027</v>
          </cell>
          <cell r="D323" t="str">
            <v>Torbay</v>
          </cell>
          <cell r="E323">
            <v>880</v>
          </cell>
          <cell r="F323">
            <v>1</v>
          </cell>
          <cell r="G323" t="str">
            <v>E12000009</v>
          </cell>
          <cell r="H323" t="str">
            <v>South West</v>
          </cell>
          <cell r="I323" t="str">
            <v>SW</v>
          </cell>
          <cell r="J323" t="str">
            <v>South West</v>
          </cell>
          <cell r="K323" t="str">
            <v>E92000001</v>
          </cell>
          <cell r="L323" t="str">
            <v>England</v>
          </cell>
          <cell r="M323">
            <v>0</v>
          </cell>
          <cell r="N323">
            <v>1</v>
          </cell>
        </row>
        <row r="324">
          <cell r="A324" t="str">
            <v>E07000046</v>
          </cell>
          <cell r="B324" t="str">
            <v>Torridge</v>
          </cell>
          <cell r="C324" t="str">
            <v>E10000008</v>
          </cell>
          <cell r="D324" t="str">
            <v>Devon</v>
          </cell>
          <cell r="E324">
            <v>878</v>
          </cell>
          <cell r="F324">
            <v>0</v>
          </cell>
          <cell r="G324" t="str">
            <v>E12000009</v>
          </cell>
          <cell r="H324" t="str">
            <v>South West</v>
          </cell>
          <cell r="I324" t="str">
            <v>SW</v>
          </cell>
          <cell r="J324" t="str">
            <v>South West</v>
          </cell>
          <cell r="K324" t="str">
            <v>E92000001</v>
          </cell>
          <cell r="L324" t="str">
            <v>England</v>
          </cell>
          <cell r="M324">
            <v>0</v>
          </cell>
          <cell r="N324">
            <v>8</v>
          </cell>
        </row>
        <row r="325">
          <cell r="A325" t="str">
            <v>E07000047</v>
          </cell>
          <cell r="B325" t="str">
            <v>West Devon</v>
          </cell>
          <cell r="C325" t="str">
            <v>E10000008</v>
          </cell>
          <cell r="D325" t="str">
            <v>Devon</v>
          </cell>
          <cell r="E325">
            <v>878</v>
          </cell>
          <cell r="F325">
            <v>0</v>
          </cell>
          <cell r="G325" t="str">
            <v>E12000009</v>
          </cell>
          <cell r="H325" t="str">
            <v>South West</v>
          </cell>
          <cell r="I325" t="str">
            <v>SW</v>
          </cell>
          <cell r="J325" t="str">
            <v>South West</v>
          </cell>
          <cell r="K325" t="str">
            <v>E92000001</v>
          </cell>
          <cell r="L325" t="str">
            <v>England</v>
          </cell>
          <cell r="M325">
            <v>0</v>
          </cell>
          <cell r="N325">
            <v>8</v>
          </cell>
        </row>
        <row r="326">
          <cell r="A326" t="str">
            <v>E07000052</v>
          </cell>
          <cell r="B326" t="str">
            <v>West Dorset</v>
          </cell>
          <cell r="C326" t="str">
            <v>E10000009</v>
          </cell>
          <cell r="D326" t="str">
            <v>Dorset</v>
          </cell>
          <cell r="E326">
            <v>835</v>
          </cell>
          <cell r="F326">
            <v>0</v>
          </cell>
          <cell r="G326" t="str">
            <v>E12000009</v>
          </cell>
          <cell r="H326" t="str">
            <v>South West</v>
          </cell>
          <cell r="I326" t="str">
            <v>SW</v>
          </cell>
          <cell r="J326" t="str">
            <v>South West</v>
          </cell>
          <cell r="K326" t="str">
            <v>E92000001</v>
          </cell>
          <cell r="L326" t="str">
            <v>England</v>
          </cell>
          <cell r="M326">
            <v>0</v>
          </cell>
          <cell r="N326">
            <v>6</v>
          </cell>
        </row>
        <row r="327">
          <cell r="A327" t="str">
            <v>E07000053</v>
          </cell>
          <cell r="B327" t="str">
            <v>Weymouth and Portland</v>
          </cell>
          <cell r="C327" t="str">
            <v>E10000009</v>
          </cell>
          <cell r="D327" t="str">
            <v>Dorset</v>
          </cell>
          <cell r="E327">
            <v>835</v>
          </cell>
          <cell r="F327">
            <v>0</v>
          </cell>
          <cell r="G327" t="str">
            <v>E12000009</v>
          </cell>
          <cell r="H327" t="str">
            <v>South West</v>
          </cell>
          <cell r="I327" t="str">
            <v>SW</v>
          </cell>
          <cell r="J327" t="str">
            <v>South West</v>
          </cell>
          <cell r="K327" t="str">
            <v>E92000001</v>
          </cell>
          <cell r="L327" t="str">
            <v>England</v>
          </cell>
          <cell r="M327">
            <v>0</v>
          </cell>
          <cell r="N327">
            <v>6</v>
          </cell>
        </row>
        <row r="328">
          <cell r="A328" t="str">
            <v>E06000054</v>
          </cell>
          <cell r="B328" t="str">
            <v>Wiltshire</v>
          </cell>
          <cell r="C328" t="str">
            <v>E06000054</v>
          </cell>
          <cell r="D328" t="str">
            <v>Wiltshire</v>
          </cell>
          <cell r="E328">
            <v>865</v>
          </cell>
          <cell r="F328">
            <v>1</v>
          </cell>
          <cell r="G328" t="str">
            <v>E12000009</v>
          </cell>
          <cell r="H328" t="str">
            <v>South West</v>
          </cell>
          <cell r="I328" t="str">
            <v>SW</v>
          </cell>
          <cell r="J328" t="str">
            <v>South West</v>
          </cell>
          <cell r="K328" t="str">
            <v>E92000001</v>
          </cell>
          <cell r="L328" t="str">
            <v>England</v>
          </cell>
          <cell r="M328">
            <v>0</v>
          </cell>
          <cell r="N328">
            <v>1</v>
          </cell>
        </row>
      </sheetData>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HSQ and UK births"/>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efreshError="1">
        <row r="3">
          <cell r="H3" t="str">
            <v>England</v>
          </cell>
        </row>
        <row r="5">
          <cell r="H5" t="str">
            <v>DME78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ow r="5">
          <cell r="H5" t="str">
            <v>DME75</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ors_v2"/>
      <sheetName val="sources"/>
      <sheetName val="EY Data Commissioned"/>
      <sheetName val="Schools - Attainment"/>
      <sheetName val="Schools - Quality"/>
      <sheetName val="16-19 Data Commission"/>
      <sheetName val="19+ Data Commission"/>
      <sheetName val="Notes"/>
      <sheetName val="Indicators"/>
      <sheetName val="1. Early Years Provision"/>
      <sheetName val="2. Home Learning Environment"/>
      <sheetName val="3. Quality of Schools"/>
      <sheetName val="4. Education Outcomes (Pri)"/>
      <sheetName val="4. Education Outcomes (Sec)"/>
      <sheetName val="5.Aspirations Advice Experience"/>
      <sheetName val="6. Post 16 and HE"/>
      <sheetName val="7. Progression into Work"/>
      <sheetName val="8. Other"/>
    </sheetNames>
    <sheetDataSet>
      <sheetData sheetId="0"/>
      <sheetData sheetId="1"/>
      <sheetData sheetId="2"/>
      <sheetData sheetId="3"/>
      <sheetData sheetId="4"/>
      <sheetData sheetId="5"/>
      <sheetData sheetId="6"/>
      <sheetData sheetId="7"/>
      <sheetData sheetId="8">
        <row r="2">
          <cell r="AL2" t="str">
            <v>Indicator Categories</v>
          </cell>
        </row>
        <row r="3">
          <cell r="AL3" t="str">
            <v>H</v>
          </cell>
        </row>
        <row r="4">
          <cell r="AL4" t="str">
            <v>SH</v>
          </cell>
        </row>
        <row r="5">
          <cell r="AL5" t="str">
            <v>L</v>
          </cell>
          <cell r="AO5" t="str">
            <v>Y</v>
          </cell>
        </row>
        <row r="6">
          <cell r="AL6"/>
        </row>
        <row r="7">
          <cell r="AL7" t="str">
            <v>I</v>
          </cell>
          <cell r="AO7" t="str">
            <v>N</v>
          </cell>
        </row>
        <row r="8">
          <cell r="AO8" t="str">
            <v>n/a</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ns.gov.uk/methodology/geography/ukgeographies/administrativegeography/england" TargetMode="External"/><Relationship Id="rId1" Type="http://schemas.openxmlformats.org/officeDocument/2006/relationships/hyperlink" Target="https://www.gov.uk/government/statistics/revised-gcse-and-equivalent-results-in-england-2015-to-2016"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v.uk/government/statistics/revised-gcse-and-equivalent-results-in-england-2015-to-2016"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7:O43"/>
  <sheetViews>
    <sheetView showGridLines="0" tabSelected="1" zoomScaleNormal="100" workbookViewId="0"/>
  </sheetViews>
  <sheetFormatPr defaultColWidth="9.140625" defaultRowHeight="12.75" x14ac:dyDescent="0.2"/>
  <cols>
    <col min="1" max="1" width="11.85546875" style="88" customWidth="1"/>
    <col min="2" max="2" width="20.5703125" style="88" customWidth="1"/>
    <col min="3" max="3" width="152.7109375" style="88" bestFit="1" customWidth="1"/>
    <col min="4" max="4" width="21" style="88" customWidth="1"/>
    <col min="5" max="16384" width="9.140625" style="88"/>
  </cols>
  <sheetData>
    <row r="7" spans="1:15" s="90" customFormat="1" ht="20.25" x14ac:dyDescent="0.3">
      <c r="A7" s="89" t="s">
        <v>1175</v>
      </c>
    </row>
    <row r="8" spans="1:15" s="92" customFormat="1" ht="15.75" x14ac:dyDescent="0.25">
      <c r="A8" s="91"/>
      <c r="B8" s="88"/>
      <c r="C8" s="90"/>
      <c r="D8" s="90"/>
      <c r="E8" s="90"/>
      <c r="F8" s="90"/>
      <c r="G8" s="90"/>
      <c r="H8" s="90"/>
      <c r="I8" s="90"/>
      <c r="J8" s="90"/>
      <c r="K8" s="90"/>
      <c r="L8" s="90"/>
      <c r="M8" s="90"/>
      <c r="N8" s="90"/>
      <c r="O8" s="90"/>
    </row>
    <row r="9" spans="1:15" s="92" customFormat="1" ht="15.75" x14ac:dyDescent="0.25">
      <c r="A9" s="156" t="s">
        <v>1170</v>
      </c>
      <c r="B9" s="157"/>
      <c r="C9" s="158"/>
      <c r="D9" s="93"/>
      <c r="E9" s="93"/>
      <c r="F9" s="93"/>
      <c r="G9" s="93"/>
      <c r="H9" s="93"/>
      <c r="I9" s="93"/>
      <c r="J9" s="93"/>
      <c r="K9" s="93"/>
      <c r="L9" s="93"/>
      <c r="M9" s="94"/>
      <c r="N9" s="94"/>
      <c r="O9" s="94"/>
    </row>
    <row r="10" spans="1:15" s="96" customFormat="1" ht="15.75" x14ac:dyDescent="0.25">
      <c r="A10" s="159"/>
      <c r="B10" s="160"/>
      <c r="C10" s="158"/>
      <c r="D10" s="93"/>
      <c r="E10" s="93"/>
      <c r="F10" s="93"/>
      <c r="G10" s="93"/>
      <c r="H10" s="93"/>
      <c r="I10" s="93"/>
      <c r="J10" s="93"/>
      <c r="K10" s="93"/>
      <c r="L10" s="93"/>
      <c r="M10" s="95"/>
      <c r="N10" s="95"/>
      <c r="O10" s="95"/>
    </row>
    <row r="11" spans="1:15" s="97" customFormat="1" ht="15.75" x14ac:dyDescent="0.25">
      <c r="A11" s="161"/>
      <c r="B11" s="162" t="s">
        <v>1171</v>
      </c>
      <c r="C11" s="163" t="s">
        <v>1172</v>
      </c>
      <c r="D11" s="98"/>
      <c r="E11" s="98"/>
      <c r="F11" s="98"/>
      <c r="G11" s="98"/>
      <c r="H11" s="99"/>
      <c r="I11" s="99"/>
      <c r="J11" s="99"/>
      <c r="K11" s="99"/>
      <c r="L11" s="99"/>
      <c r="M11" s="100"/>
      <c r="N11" s="100"/>
      <c r="O11" s="100"/>
    </row>
    <row r="12" spans="1:15" customFormat="1" ht="15.6" customHeight="1" x14ac:dyDescent="0.25">
      <c r="A12" s="20"/>
      <c r="B12" s="164" t="s">
        <v>1154</v>
      </c>
      <c r="C12" s="164" t="s">
        <v>1178</v>
      </c>
    </row>
    <row r="13" spans="1:15" customFormat="1" ht="15.6" customHeight="1" x14ac:dyDescent="0.25">
      <c r="A13" s="20"/>
      <c r="B13" s="164" t="s">
        <v>1158</v>
      </c>
      <c r="C13" s="164" t="s">
        <v>1183</v>
      </c>
    </row>
    <row r="14" spans="1:15" customFormat="1" ht="15.6" customHeight="1" x14ac:dyDescent="0.25">
      <c r="A14" s="20"/>
      <c r="B14" s="164" t="s">
        <v>1159</v>
      </c>
      <c r="C14" s="164" t="s">
        <v>1184</v>
      </c>
    </row>
    <row r="15" spans="1:15" s="79" customFormat="1" ht="15.6" customHeight="1" x14ac:dyDescent="0.25">
      <c r="A15" s="20"/>
      <c r="B15" s="164" t="s">
        <v>1176</v>
      </c>
      <c r="C15" s="164" t="s">
        <v>1207</v>
      </c>
    </row>
    <row r="16" spans="1:15" customFormat="1" ht="15.6" customHeight="1" x14ac:dyDescent="0.25">
      <c r="A16" s="20"/>
      <c r="B16" s="164" t="s">
        <v>1199</v>
      </c>
      <c r="C16" s="164" t="s">
        <v>1185</v>
      </c>
    </row>
    <row r="17" spans="1:4" customFormat="1" ht="15.6" customHeight="1" x14ac:dyDescent="0.25">
      <c r="A17" s="20"/>
      <c r="B17" s="164" t="s">
        <v>1200</v>
      </c>
      <c r="C17" s="164" t="s">
        <v>1186</v>
      </c>
    </row>
    <row r="18" spans="1:4" customFormat="1" ht="15.6" customHeight="1" x14ac:dyDescent="0.25">
      <c r="A18" s="20"/>
      <c r="B18" s="164" t="s">
        <v>1201</v>
      </c>
      <c r="C18" s="164" t="s">
        <v>1187</v>
      </c>
    </row>
    <row r="19" spans="1:4" s="79" customFormat="1" ht="15.6" customHeight="1" x14ac:dyDescent="0.25">
      <c r="A19" s="20"/>
      <c r="B19" s="164" t="s">
        <v>1202</v>
      </c>
      <c r="C19" s="164" t="s">
        <v>1188</v>
      </c>
    </row>
    <row r="20" spans="1:4" customFormat="1" ht="15.6" customHeight="1" x14ac:dyDescent="0.25">
      <c r="A20" s="20"/>
      <c r="B20" s="164" t="s">
        <v>1203</v>
      </c>
      <c r="C20" s="164" t="s">
        <v>1189</v>
      </c>
    </row>
    <row r="21" spans="1:4" customFormat="1" ht="15.6" customHeight="1" x14ac:dyDescent="0.25">
      <c r="A21" s="20"/>
      <c r="B21" s="164" t="s">
        <v>1204</v>
      </c>
      <c r="C21" s="164" t="s">
        <v>1226</v>
      </c>
    </row>
    <row r="22" spans="1:4" customFormat="1" ht="15.6" customHeight="1" x14ac:dyDescent="0.25">
      <c r="A22" s="20"/>
      <c r="B22" s="164" t="s">
        <v>1205</v>
      </c>
      <c r="C22" s="164" t="s">
        <v>1190</v>
      </c>
    </row>
    <row r="23" spans="1:4" customFormat="1" ht="15.6" customHeight="1" x14ac:dyDescent="0.25"/>
    <row r="24" spans="1:4" s="167" customFormat="1" ht="15.6" customHeight="1" x14ac:dyDescent="0.2">
      <c r="B24" s="88" t="s">
        <v>1228</v>
      </c>
      <c r="C24" s="335" t="s">
        <v>1229</v>
      </c>
    </row>
    <row r="25" spans="1:4" s="167" customFormat="1" ht="15" x14ac:dyDescent="0.2"/>
    <row r="26" spans="1:4" ht="15" x14ac:dyDescent="0.2">
      <c r="A26" s="165"/>
    </row>
    <row r="27" spans="1:4" x14ac:dyDescent="0.2">
      <c r="B27" s="339" t="s">
        <v>1242</v>
      </c>
      <c r="C27" s="340"/>
      <c r="D27" s="340"/>
    </row>
    <row r="28" spans="1:4" ht="42" customHeight="1" x14ac:dyDescent="0.2">
      <c r="B28" s="356" t="s">
        <v>1243</v>
      </c>
      <c r="C28" s="356"/>
      <c r="D28" s="356"/>
    </row>
    <row r="29" spans="1:4" ht="6" customHeight="1" x14ac:dyDescent="0.2">
      <c r="B29" s="341"/>
      <c r="C29" s="340"/>
      <c r="D29" s="340"/>
    </row>
    <row r="30" spans="1:4" x14ac:dyDescent="0.2">
      <c r="B30" s="341" t="s">
        <v>1244</v>
      </c>
      <c r="C30" s="340"/>
      <c r="D30" s="340"/>
    </row>
    <row r="31" spans="1:4" x14ac:dyDescent="0.2">
      <c r="B31" s="342" t="s">
        <v>1245</v>
      </c>
      <c r="C31" s="343" t="s">
        <v>1246</v>
      </c>
      <c r="D31" s="344" t="s">
        <v>1247</v>
      </c>
    </row>
    <row r="32" spans="1:4" x14ac:dyDescent="0.2">
      <c r="B32" s="345" t="s">
        <v>1248</v>
      </c>
      <c r="C32" s="346" t="s">
        <v>1249</v>
      </c>
      <c r="D32" s="347" t="s">
        <v>1250</v>
      </c>
    </row>
    <row r="33" spans="1:4" x14ac:dyDescent="0.2">
      <c r="B33" s="348" t="s">
        <v>1251</v>
      </c>
      <c r="C33" s="349" t="s">
        <v>1252</v>
      </c>
      <c r="D33" s="350" t="s">
        <v>1253</v>
      </c>
    </row>
    <row r="34" spans="1:4" x14ac:dyDescent="0.2">
      <c r="B34" s="348" t="s">
        <v>1254</v>
      </c>
      <c r="C34" s="349" t="s">
        <v>1255</v>
      </c>
      <c r="D34" s="350" t="s">
        <v>1250</v>
      </c>
    </row>
    <row r="35" spans="1:4" x14ac:dyDescent="0.2">
      <c r="B35" s="348" t="s">
        <v>1256</v>
      </c>
      <c r="C35" s="349" t="s">
        <v>1257</v>
      </c>
      <c r="D35" s="350" t="s">
        <v>1250</v>
      </c>
    </row>
    <row r="36" spans="1:4" x14ac:dyDescent="0.2">
      <c r="B36" s="348" t="s">
        <v>1258</v>
      </c>
      <c r="C36" s="349" t="s">
        <v>1259</v>
      </c>
      <c r="D36" s="350" t="s">
        <v>1260</v>
      </c>
    </row>
    <row r="37" spans="1:4" x14ac:dyDescent="0.2">
      <c r="B37" s="348" t="s">
        <v>1261</v>
      </c>
      <c r="C37" s="349" t="s">
        <v>1262</v>
      </c>
      <c r="D37" s="350" t="s">
        <v>1066</v>
      </c>
    </row>
    <row r="38" spans="1:4" x14ac:dyDescent="0.2">
      <c r="B38" s="351" t="s">
        <v>1263</v>
      </c>
      <c r="C38" s="352" t="s">
        <v>1065</v>
      </c>
      <c r="D38" s="353" t="s">
        <v>721</v>
      </c>
    </row>
    <row r="39" spans="1:4" x14ac:dyDescent="0.2">
      <c r="B39" s="88" t="s">
        <v>1264</v>
      </c>
    </row>
    <row r="40" spans="1:4" x14ac:dyDescent="0.2">
      <c r="B40" s="354" t="s">
        <v>1265</v>
      </c>
    </row>
    <row r="42" spans="1:4" ht="15" x14ac:dyDescent="0.2">
      <c r="A42" s="165" t="s">
        <v>1173</v>
      </c>
      <c r="B42" s="166">
        <v>43014</v>
      </c>
    </row>
    <row r="43" spans="1:4" ht="15" x14ac:dyDescent="0.2">
      <c r="A43" s="165" t="s">
        <v>1174</v>
      </c>
    </row>
  </sheetData>
  <mergeCells count="1">
    <mergeCell ref="B28:D28"/>
  </mergeCells>
  <hyperlinks>
    <hyperlink ref="B12" location="'Table SA1'!A1" display="Table SA1"/>
    <hyperlink ref="B13" location="'Table SA2'!A1" display="Table SA2"/>
    <hyperlink ref="B14" location="'Table SA3'!A1" display="Table SA3"/>
    <hyperlink ref="B16" location="'Table SA5'!A1" display="Table SA5"/>
    <hyperlink ref="B17" location="'Table SA6a'!A1" display="Table SA6a"/>
    <hyperlink ref="B18" location="'Table SA6b'!A1" display="Table SA6b"/>
    <hyperlink ref="B19" location="'Table SA7'!A1" display="Table SA7"/>
    <hyperlink ref="B20" location="'Table SA8a'!A1" display="Table SA8a"/>
    <hyperlink ref="B21" location="'Table SA8b'!A1" display="Table SA8b"/>
    <hyperlink ref="B22" location="'Table SA9'!A1" display="Table SA9"/>
    <hyperlink ref="B15" location="'Table SA4'!A1" display="Table SA4"/>
    <hyperlink ref="C12" location="'Table SA1'!A1" display="Average Attainment 8 scores of pupils at the end of key stage 4"/>
    <hyperlink ref="C13" location="'Table SA2'!A1" display="Average Attainment score in each of the components of the Attainment 8 measure for pupils at the end of key stage 4 "/>
    <hyperlink ref="C14" location="'Table SA3'!A1" display="Average Progress 8 scores of pupils at the end of key stage 4"/>
    <hyperlink ref="C15" location="'Table SA4'!A1" display="Average Progress 8 score in each of the components of the Progress 8 measure for pupils at the end of key stage 4 "/>
    <hyperlink ref="C16" location="'Table SA5'!A1" display="Number and percentage of pupils at the end of key stage 4 entered for the English Baccalaureate"/>
    <hyperlink ref="C17" location="'Table SA6a'!A1" display="Number of pupils at the end of key stage 4 entered in each of the elements of the English Baccalaureate"/>
    <hyperlink ref="C18" location="'Table SA6b'!A1" display="Percentage of pupils at the end of key stage 4 entered in each of the elements of the English Baccalaureate"/>
    <hyperlink ref="C19" location="'Table SA7'!A1" display="Number and percentage of pupils at the end of key stage 4 achieving the English Baccalaureate"/>
    <hyperlink ref="C20" location="'Table SA8a'!A1" display="Number of pupils at the end of key stage 4 achieving each element of the English Baccalaureate"/>
    <hyperlink ref="C21" location="'Table SA8b'!A1" display="Percentage of pupils at the end of key stage 4 achieving each element of the the English Baccalaureate"/>
    <hyperlink ref="C22" location="'Table SA9'!A1" display="Number and percentage of pupils at the end of key stage 4 achieving A*-C in both English and maths GCSEs"/>
    <hyperlink ref="C24" r:id="rId1"/>
    <hyperlink ref="B40"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L378"/>
  <sheetViews>
    <sheetView zoomScaleNormal="100" workbookViewId="0">
      <pane xSplit="2" ySplit="9" topLeftCell="C10" activePane="bottomRight" state="frozen"/>
      <selection pane="topRight"/>
      <selection pane="bottomLeft"/>
      <selection pane="bottomRight"/>
    </sheetView>
  </sheetViews>
  <sheetFormatPr defaultColWidth="8.7109375" defaultRowHeight="11.25" x14ac:dyDescent="0.2"/>
  <cols>
    <col min="1" max="1" width="11.85546875" style="120" bestFit="1" customWidth="1"/>
    <col min="2" max="2" width="25.5703125" style="120" customWidth="1"/>
    <col min="3" max="12" width="12.5703125" style="120" customWidth="1"/>
    <col min="13" max="16384" width="8.7109375" style="120"/>
  </cols>
  <sheetData>
    <row r="1" spans="1:12" s="117" customFormat="1" ht="12.75" x14ac:dyDescent="0.2">
      <c r="A1" s="106" t="s">
        <v>1196</v>
      </c>
    </row>
    <row r="2" spans="1:12" s="117" customFormat="1" ht="14.25" x14ac:dyDescent="0.2">
      <c r="A2" s="105" t="s">
        <v>1210</v>
      </c>
    </row>
    <row r="3" spans="1:12" s="117" customFormat="1" ht="14.25" x14ac:dyDescent="0.2">
      <c r="A3" s="118" t="s">
        <v>1212</v>
      </c>
    </row>
    <row r="4" spans="1:12" s="117" customFormat="1" ht="14.25" x14ac:dyDescent="0.2">
      <c r="A4" s="149" t="s">
        <v>1217</v>
      </c>
    </row>
    <row r="5" spans="1:12" s="117" customFormat="1" ht="13.5" thickBot="1" x14ac:dyDescent="0.25">
      <c r="A5" s="119"/>
    </row>
    <row r="6" spans="1:12" ht="16.149999999999999" customHeight="1" x14ac:dyDescent="0.2">
      <c r="A6" s="384" t="s">
        <v>1121</v>
      </c>
      <c r="B6" s="381" t="s">
        <v>1122</v>
      </c>
      <c r="C6" s="381" t="s">
        <v>1179</v>
      </c>
      <c r="D6" s="381"/>
      <c r="E6" s="373" t="s">
        <v>1181</v>
      </c>
      <c r="F6" s="373"/>
      <c r="G6" s="373"/>
      <c r="H6" s="373"/>
      <c r="I6" s="373" t="s">
        <v>1182</v>
      </c>
      <c r="J6" s="373"/>
      <c r="K6" s="373"/>
      <c r="L6" s="374"/>
    </row>
    <row r="7" spans="1:12" ht="35.25" customHeight="1" x14ac:dyDescent="0.2">
      <c r="A7" s="385"/>
      <c r="B7" s="382"/>
      <c r="C7" s="382"/>
      <c r="D7" s="382"/>
      <c r="E7" s="379" t="s">
        <v>1180</v>
      </c>
      <c r="F7" s="379"/>
      <c r="G7" s="379" t="s">
        <v>1220</v>
      </c>
      <c r="H7" s="379"/>
      <c r="I7" s="379" t="s">
        <v>1191</v>
      </c>
      <c r="J7" s="379"/>
      <c r="K7" s="379" t="s">
        <v>1230</v>
      </c>
      <c r="L7" s="380"/>
    </row>
    <row r="8" spans="1:12" ht="57" thickBot="1" x14ac:dyDescent="0.25">
      <c r="A8" s="386"/>
      <c r="B8" s="383"/>
      <c r="C8" s="109" t="s">
        <v>1165</v>
      </c>
      <c r="D8" s="109" t="s">
        <v>1166</v>
      </c>
      <c r="E8" s="109" t="s">
        <v>1165</v>
      </c>
      <c r="F8" s="109" t="s">
        <v>1166</v>
      </c>
      <c r="G8" s="109" t="s">
        <v>1165</v>
      </c>
      <c r="H8" s="109" t="s">
        <v>1166</v>
      </c>
      <c r="I8" s="109" t="s">
        <v>1165</v>
      </c>
      <c r="J8" s="109" t="s">
        <v>1166</v>
      </c>
      <c r="K8" s="109" t="s">
        <v>1165</v>
      </c>
      <c r="L8" s="111" t="s">
        <v>1166</v>
      </c>
    </row>
    <row r="9" spans="1:12" x14ac:dyDescent="0.2">
      <c r="A9" s="47" t="s">
        <v>720</v>
      </c>
      <c r="B9" s="107" t="s">
        <v>1123</v>
      </c>
      <c r="C9" s="272">
        <v>133360</v>
      </c>
      <c r="D9" s="273">
        <v>24.8</v>
      </c>
      <c r="E9" s="272">
        <v>7432</v>
      </c>
      <c r="F9" s="273">
        <v>10.3</v>
      </c>
      <c r="G9" s="272">
        <v>125928</v>
      </c>
      <c r="H9" s="273">
        <v>27</v>
      </c>
      <c r="I9" s="272">
        <v>17498</v>
      </c>
      <c r="J9" s="273">
        <v>11.7</v>
      </c>
      <c r="K9" s="272">
        <v>115862</v>
      </c>
      <c r="L9" s="240">
        <v>29.8</v>
      </c>
    </row>
    <row r="10" spans="1:12" x14ac:dyDescent="0.2">
      <c r="A10" s="122" t="s">
        <v>26</v>
      </c>
      <c r="B10" s="150" t="s">
        <v>27</v>
      </c>
      <c r="C10" s="151">
        <v>124</v>
      </c>
      <c r="D10" s="152">
        <v>9.3000000000000007</v>
      </c>
      <c r="E10" s="151">
        <v>8</v>
      </c>
      <c r="F10" s="152">
        <v>2.8</v>
      </c>
      <c r="G10" s="151">
        <v>116</v>
      </c>
      <c r="H10" s="152">
        <v>11.1</v>
      </c>
      <c r="I10" s="151">
        <v>21</v>
      </c>
      <c r="J10" s="152">
        <v>3.7</v>
      </c>
      <c r="K10" s="151">
        <v>103</v>
      </c>
      <c r="L10" s="241">
        <v>13.6</v>
      </c>
    </row>
    <row r="11" spans="1:12" x14ac:dyDescent="0.2">
      <c r="A11" s="122" t="s">
        <v>38</v>
      </c>
      <c r="B11" s="150" t="s">
        <v>39</v>
      </c>
      <c r="C11" s="151">
        <v>549</v>
      </c>
      <c r="D11" s="152">
        <v>19.7</v>
      </c>
      <c r="E11" s="151">
        <v>33</v>
      </c>
      <c r="F11" s="152">
        <v>7.4</v>
      </c>
      <c r="G11" s="151">
        <v>516</v>
      </c>
      <c r="H11" s="152">
        <v>22.1</v>
      </c>
      <c r="I11" s="151">
        <v>61</v>
      </c>
      <c r="J11" s="152">
        <v>6.7</v>
      </c>
      <c r="K11" s="151">
        <v>488</v>
      </c>
      <c r="L11" s="241">
        <v>26.1</v>
      </c>
    </row>
    <row r="12" spans="1:12" x14ac:dyDescent="0.2">
      <c r="A12" s="122" t="s">
        <v>394</v>
      </c>
      <c r="B12" s="150" t="s">
        <v>395</v>
      </c>
      <c r="C12" s="151">
        <v>151</v>
      </c>
      <c r="D12" s="152">
        <v>14.4</v>
      </c>
      <c r="E12" s="151">
        <v>8</v>
      </c>
      <c r="F12" s="152">
        <v>4.7</v>
      </c>
      <c r="G12" s="151">
        <v>143</v>
      </c>
      <c r="H12" s="152">
        <v>16.3</v>
      </c>
      <c r="I12" s="151">
        <v>21</v>
      </c>
      <c r="J12" s="152">
        <v>6.3</v>
      </c>
      <c r="K12" s="151">
        <v>130</v>
      </c>
      <c r="L12" s="241">
        <v>18.3</v>
      </c>
    </row>
    <row r="13" spans="1:12" x14ac:dyDescent="0.2">
      <c r="A13" s="122" t="s">
        <v>426</v>
      </c>
      <c r="B13" s="150" t="s">
        <v>427</v>
      </c>
      <c r="C13" s="151">
        <v>190</v>
      </c>
      <c r="D13" s="152">
        <v>18.3</v>
      </c>
      <c r="E13" s="151">
        <v>14</v>
      </c>
      <c r="F13" s="152">
        <v>9.4</v>
      </c>
      <c r="G13" s="151">
        <v>176</v>
      </c>
      <c r="H13" s="152">
        <v>19.8</v>
      </c>
      <c r="I13" s="151">
        <v>35</v>
      </c>
      <c r="J13" s="152">
        <v>10.9</v>
      </c>
      <c r="K13" s="151">
        <v>155</v>
      </c>
      <c r="L13" s="241">
        <v>21.6</v>
      </c>
    </row>
    <row r="14" spans="1:12" x14ac:dyDescent="0.2">
      <c r="A14" s="122" t="s">
        <v>468</v>
      </c>
      <c r="B14" s="150" t="s">
        <v>469</v>
      </c>
      <c r="C14" s="151">
        <v>29</v>
      </c>
      <c r="D14" s="152">
        <v>13.7</v>
      </c>
      <c r="E14" s="151" t="s">
        <v>1151</v>
      </c>
      <c r="F14" s="152" t="s">
        <v>1151</v>
      </c>
      <c r="G14" s="151">
        <v>29</v>
      </c>
      <c r="H14" s="152">
        <v>15.4</v>
      </c>
      <c r="I14" s="151">
        <v>4</v>
      </c>
      <c r="J14" s="152">
        <v>6.5</v>
      </c>
      <c r="K14" s="151">
        <v>25</v>
      </c>
      <c r="L14" s="241">
        <v>16.7</v>
      </c>
    </row>
    <row r="15" spans="1:12" x14ac:dyDescent="0.2">
      <c r="A15" s="122" t="s">
        <v>584</v>
      </c>
      <c r="B15" s="150" t="s">
        <v>585</v>
      </c>
      <c r="C15" s="151">
        <v>463</v>
      </c>
      <c r="D15" s="152">
        <v>15.9</v>
      </c>
      <c r="E15" s="151">
        <v>31</v>
      </c>
      <c r="F15" s="152">
        <v>5.3</v>
      </c>
      <c r="G15" s="151">
        <v>432</v>
      </c>
      <c r="H15" s="152">
        <v>18.5</v>
      </c>
      <c r="I15" s="151">
        <v>56</v>
      </c>
      <c r="J15" s="152">
        <v>5.3</v>
      </c>
      <c r="K15" s="151">
        <v>407</v>
      </c>
      <c r="L15" s="241">
        <v>21.8</v>
      </c>
    </row>
    <row r="16" spans="1:12" x14ac:dyDescent="0.2">
      <c r="A16" s="122" t="s">
        <v>50</v>
      </c>
      <c r="B16" s="150" t="s">
        <v>51</v>
      </c>
      <c r="C16" s="151">
        <v>353</v>
      </c>
      <c r="D16" s="152">
        <v>15.6</v>
      </c>
      <c r="E16" s="151">
        <v>22</v>
      </c>
      <c r="F16" s="152">
        <v>5.5</v>
      </c>
      <c r="G16" s="151">
        <v>331</v>
      </c>
      <c r="H16" s="152">
        <v>17.8</v>
      </c>
      <c r="I16" s="151">
        <v>69</v>
      </c>
      <c r="J16" s="152">
        <v>8.4</v>
      </c>
      <c r="K16" s="151">
        <v>284</v>
      </c>
      <c r="L16" s="241">
        <v>19.7</v>
      </c>
    </row>
    <row r="17" spans="1:12" x14ac:dyDescent="0.2">
      <c r="A17" s="122" t="s">
        <v>136</v>
      </c>
      <c r="B17" s="150" t="s">
        <v>137</v>
      </c>
      <c r="C17" s="151">
        <v>222</v>
      </c>
      <c r="D17" s="152">
        <v>27.2</v>
      </c>
      <c r="E17" s="151">
        <v>5</v>
      </c>
      <c r="F17" s="152">
        <v>9.6</v>
      </c>
      <c r="G17" s="151">
        <v>217</v>
      </c>
      <c r="H17" s="152">
        <v>28.4</v>
      </c>
      <c r="I17" s="151">
        <v>13</v>
      </c>
      <c r="J17" s="152">
        <v>10</v>
      </c>
      <c r="K17" s="151">
        <v>209</v>
      </c>
      <c r="L17" s="241">
        <v>30.5</v>
      </c>
    </row>
    <row r="18" spans="1:12" x14ac:dyDescent="0.2">
      <c r="A18" s="122" t="s">
        <v>138</v>
      </c>
      <c r="B18" s="150" t="s">
        <v>139</v>
      </c>
      <c r="C18" s="151">
        <v>149</v>
      </c>
      <c r="D18" s="152">
        <v>16.5</v>
      </c>
      <c r="E18" s="151">
        <v>10</v>
      </c>
      <c r="F18" s="152">
        <v>7.1</v>
      </c>
      <c r="G18" s="151">
        <v>139</v>
      </c>
      <c r="H18" s="152">
        <v>18.2</v>
      </c>
      <c r="I18" s="151">
        <v>20</v>
      </c>
      <c r="J18" s="152">
        <v>7.1</v>
      </c>
      <c r="K18" s="151">
        <v>129</v>
      </c>
      <c r="L18" s="241">
        <v>20.6</v>
      </c>
    </row>
    <row r="19" spans="1:12" x14ac:dyDescent="0.2">
      <c r="A19" s="122" t="s">
        <v>212</v>
      </c>
      <c r="B19" s="150" t="s">
        <v>213</v>
      </c>
      <c r="C19" s="151">
        <v>109</v>
      </c>
      <c r="D19" s="152">
        <v>13.5</v>
      </c>
      <c r="E19" s="151">
        <v>8</v>
      </c>
      <c r="F19" s="152">
        <v>4.3</v>
      </c>
      <c r="G19" s="151">
        <v>101</v>
      </c>
      <c r="H19" s="152">
        <v>16.2</v>
      </c>
      <c r="I19" s="151">
        <v>19</v>
      </c>
      <c r="J19" s="152">
        <v>5.9</v>
      </c>
      <c r="K19" s="151">
        <v>90</v>
      </c>
      <c r="L19" s="241">
        <v>18.5</v>
      </c>
    </row>
    <row r="20" spans="1:12" x14ac:dyDescent="0.2">
      <c r="A20" s="122" t="s">
        <v>494</v>
      </c>
      <c r="B20" s="150" t="s">
        <v>495</v>
      </c>
      <c r="C20" s="151">
        <v>237</v>
      </c>
      <c r="D20" s="152">
        <v>16.7</v>
      </c>
      <c r="E20" s="151">
        <v>14</v>
      </c>
      <c r="F20" s="152">
        <v>6.2</v>
      </c>
      <c r="G20" s="151">
        <v>223</v>
      </c>
      <c r="H20" s="152">
        <v>18.7</v>
      </c>
      <c r="I20" s="151">
        <v>28</v>
      </c>
      <c r="J20" s="152">
        <v>6.6</v>
      </c>
      <c r="K20" s="151">
        <v>209</v>
      </c>
      <c r="L20" s="241">
        <v>21</v>
      </c>
    </row>
    <row r="21" spans="1:12" x14ac:dyDescent="0.2">
      <c r="A21" s="122" t="s">
        <v>610</v>
      </c>
      <c r="B21" s="150" t="s">
        <v>611</v>
      </c>
      <c r="C21" s="151">
        <v>480</v>
      </c>
      <c r="D21" s="152">
        <v>15.9</v>
      </c>
      <c r="E21" s="151">
        <v>28</v>
      </c>
      <c r="F21" s="152">
        <v>6.3</v>
      </c>
      <c r="G21" s="151">
        <v>452</v>
      </c>
      <c r="H21" s="152">
        <v>17.5</v>
      </c>
      <c r="I21" s="151">
        <v>68</v>
      </c>
      <c r="J21" s="152">
        <v>7</v>
      </c>
      <c r="K21" s="151">
        <v>412</v>
      </c>
      <c r="L21" s="241">
        <v>20.100000000000001</v>
      </c>
    </row>
    <row r="22" spans="1:12" x14ac:dyDescent="0.2">
      <c r="A22" s="122" t="s">
        <v>638</v>
      </c>
      <c r="B22" s="150" t="s">
        <v>639</v>
      </c>
      <c r="C22" s="151">
        <v>1009</v>
      </c>
      <c r="D22" s="152">
        <v>17.2</v>
      </c>
      <c r="E22" s="151">
        <v>110</v>
      </c>
      <c r="F22" s="152">
        <v>9.4</v>
      </c>
      <c r="G22" s="151">
        <v>899</v>
      </c>
      <c r="H22" s="152">
        <v>19.2</v>
      </c>
      <c r="I22" s="151">
        <v>214</v>
      </c>
      <c r="J22" s="152">
        <v>9.5</v>
      </c>
      <c r="K22" s="151">
        <v>795</v>
      </c>
      <c r="L22" s="241">
        <v>22</v>
      </c>
    </row>
    <row r="23" spans="1:12" x14ac:dyDescent="0.2">
      <c r="A23" s="101" t="s">
        <v>1124</v>
      </c>
      <c r="B23" s="108" t="s">
        <v>1125</v>
      </c>
      <c r="C23" s="221">
        <v>371</v>
      </c>
      <c r="D23" s="214">
        <v>21.569767441860467</v>
      </c>
      <c r="E23" s="221">
        <v>15</v>
      </c>
      <c r="F23" s="214">
        <v>7.7720207253886011</v>
      </c>
      <c r="G23" s="221">
        <v>356</v>
      </c>
      <c r="H23" s="214">
        <v>23.313686967910936</v>
      </c>
      <c r="I23" s="221">
        <v>33</v>
      </c>
      <c r="J23" s="214">
        <v>8.0487804878048781</v>
      </c>
      <c r="K23" s="221">
        <v>338</v>
      </c>
      <c r="L23" s="242">
        <v>25.801526717557248</v>
      </c>
    </row>
    <row r="24" spans="1:12" x14ac:dyDescent="0.2">
      <c r="A24" s="122" t="s">
        <v>10</v>
      </c>
      <c r="B24" s="150" t="s">
        <v>11</v>
      </c>
      <c r="C24" s="151">
        <v>152</v>
      </c>
      <c r="D24" s="152">
        <v>14.2</v>
      </c>
      <c r="E24" s="151">
        <v>13</v>
      </c>
      <c r="F24" s="152">
        <v>5.8</v>
      </c>
      <c r="G24" s="151">
        <v>139</v>
      </c>
      <c r="H24" s="152">
        <v>16.5</v>
      </c>
      <c r="I24" s="151">
        <v>26</v>
      </c>
      <c r="J24" s="152">
        <v>6.3</v>
      </c>
      <c r="K24" s="151">
        <v>126</v>
      </c>
      <c r="L24" s="241">
        <v>19.3</v>
      </c>
    </row>
    <row r="25" spans="1:12" x14ac:dyDescent="0.2">
      <c r="A25" s="122" t="s">
        <v>12</v>
      </c>
      <c r="B25" s="150" t="s">
        <v>13</v>
      </c>
      <c r="C25" s="151">
        <v>157</v>
      </c>
      <c r="D25" s="152">
        <v>10.7</v>
      </c>
      <c r="E25" s="151">
        <v>16</v>
      </c>
      <c r="F25" s="152">
        <v>4</v>
      </c>
      <c r="G25" s="151">
        <v>141</v>
      </c>
      <c r="H25" s="152">
        <v>13.3</v>
      </c>
      <c r="I25" s="151">
        <v>24</v>
      </c>
      <c r="J25" s="152">
        <v>3.5</v>
      </c>
      <c r="K25" s="151">
        <v>133</v>
      </c>
      <c r="L25" s="241">
        <v>17</v>
      </c>
    </row>
    <row r="26" spans="1:12" x14ac:dyDescent="0.2">
      <c r="A26" s="122" t="s">
        <v>14</v>
      </c>
      <c r="B26" s="150" t="s">
        <v>15</v>
      </c>
      <c r="C26" s="151">
        <v>315</v>
      </c>
      <c r="D26" s="152">
        <v>19.399999999999999</v>
      </c>
      <c r="E26" s="151">
        <v>18</v>
      </c>
      <c r="F26" s="152">
        <v>6.8</v>
      </c>
      <c r="G26" s="151">
        <v>297</v>
      </c>
      <c r="H26" s="152">
        <v>21.9</v>
      </c>
      <c r="I26" s="151">
        <v>40</v>
      </c>
      <c r="J26" s="152">
        <v>8</v>
      </c>
      <c r="K26" s="151">
        <v>275</v>
      </c>
      <c r="L26" s="241">
        <v>24.6</v>
      </c>
    </row>
    <row r="27" spans="1:12" x14ac:dyDescent="0.2">
      <c r="A27" s="122" t="s">
        <v>16</v>
      </c>
      <c r="B27" s="150" t="s">
        <v>17</v>
      </c>
      <c r="C27" s="151">
        <v>522</v>
      </c>
      <c r="D27" s="152">
        <v>26.2</v>
      </c>
      <c r="E27" s="151">
        <v>24</v>
      </c>
      <c r="F27" s="152">
        <v>7</v>
      </c>
      <c r="G27" s="151">
        <v>498</v>
      </c>
      <c r="H27" s="152">
        <v>30.1</v>
      </c>
      <c r="I27" s="151">
        <v>58</v>
      </c>
      <c r="J27" s="152">
        <v>9.9</v>
      </c>
      <c r="K27" s="151">
        <v>464</v>
      </c>
      <c r="L27" s="241">
        <v>32.9</v>
      </c>
    </row>
    <row r="28" spans="1:12" x14ac:dyDescent="0.2">
      <c r="A28" s="122" t="s">
        <v>18</v>
      </c>
      <c r="B28" s="150" t="s">
        <v>19</v>
      </c>
      <c r="C28" s="151">
        <v>272</v>
      </c>
      <c r="D28" s="152">
        <v>23.9</v>
      </c>
      <c r="E28" s="151">
        <v>9</v>
      </c>
      <c r="F28" s="152">
        <v>5.7</v>
      </c>
      <c r="G28" s="151">
        <v>263</v>
      </c>
      <c r="H28" s="152">
        <v>26.8</v>
      </c>
      <c r="I28" s="151">
        <v>26</v>
      </c>
      <c r="J28" s="152">
        <v>7.6</v>
      </c>
      <c r="K28" s="151">
        <v>246</v>
      </c>
      <c r="L28" s="241">
        <v>30.9</v>
      </c>
    </row>
    <row r="29" spans="1:12" x14ac:dyDescent="0.2">
      <c r="A29" s="122" t="s">
        <v>20</v>
      </c>
      <c r="B29" s="150" t="s">
        <v>21</v>
      </c>
      <c r="C29" s="151">
        <v>446</v>
      </c>
      <c r="D29" s="152">
        <v>32.5</v>
      </c>
      <c r="E29" s="151">
        <v>57</v>
      </c>
      <c r="F29" s="152">
        <v>15</v>
      </c>
      <c r="G29" s="151">
        <v>389</v>
      </c>
      <c r="H29" s="152">
        <v>39.1</v>
      </c>
      <c r="I29" s="151">
        <v>100</v>
      </c>
      <c r="J29" s="152">
        <v>17.600000000000001</v>
      </c>
      <c r="K29" s="151">
        <v>346</v>
      </c>
      <c r="L29" s="241">
        <v>43</v>
      </c>
    </row>
    <row r="30" spans="1:12" x14ac:dyDescent="0.2">
      <c r="A30" s="122" t="s">
        <v>22</v>
      </c>
      <c r="B30" s="150" t="s">
        <v>23</v>
      </c>
      <c r="C30" s="151">
        <v>559</v>
      </c>
      <c r="D30" s="152">
        <v>23.6</v>
      </c>
      <c r="E30" s="151">
        <v>11</v>
      </c>
      <c r="F30" s="152">
        <v>4.9000000000000004</v>
      </c>
      <c r="G30" s="151">
        <v>548</v>
      </c>
      <c r="H30" s="152">
        <v>25.6</v>
      </c>
      <c r="I30" s="151">
        <v>32</v>
      </c>
      <c r="J30" s="152">
        <v>6.6</v>
      </c>
      <c r="K30" s="151">
        <v>527</v>
      </c>
      <c r="L30" s="241">
        <v>28.1</v>
      </c>
    </row>
    <row r="31" spans="1:12" x14ac:dyDescent="0.2">
      <c r="A31" s="122" t="s">
        <v>24</v>
      </c>
      <c r="B31" s="150" t="s">
        <v>25</v>
      </c>
      <c r="C31" s="151">
        <v>429</v>
      </c>
      <c r="D31" s="152">
        <v>24.5</v>
      </c>
      <c r="E31" s="151">
        <v>25</v>
      </c>
      <c r="F31" s="152">
        <v>10.3</v>
      </c>
      <c r="G31" s="151">
        <v>404</v>
      </c>
      <c r="H31" s="152">
        <v>26.7</v>
      </c>
      <c r="I31" s="151">
        <v>72</v>
      </c>
      <c r="J31" s="152">
        <v>13.4</v>
      </c>
      <c r="K31" s="151">
        <v>357</v>
      </c>
      <c r="L31" s="241">
        <v>29.3</v>
      </c>
    </row>
    <row r="32" spans="1:12" x14ac:dyDescent="0.2">
      <c r="A32" s="122" t="s">
        <v>28</v>
      </c>
      <c r="B32" s="150" t="s">
        <v>29</v>
      </c>
      <c r="C32" s="151">
        <v>446</v>
      </c>
      <c r="D32" s="152">
        <v>19.8</v>
      </c>
      <c r="E32" s="151">
        <v>46</v>
      </c>
      <c r="F32" s="152">
        <v>9.1999999999999993</v>
      </c>
      <c r="G32" s="151">
        <v>400</v>
      </c>
      <c r="H32" s="152">
        <v>22.8</v>
      </c>
      <c r="I32" s="151">
        <v>109</v>
      </c>
      <c r="J32" s="152">
        <v>11.5</v>
      </c>
      <c r="K32" s="151">
        <v>337</v>
      </c>
      <c r="L32" s="241">
        <v>25.8</v>
      </c>
    </row>
    <row r="33" spans="1:12" x14ac:dyDescent="0.2">
      <c r="A33" s="122" t="s">
        <v>30</v>
      </c>
      <c r="B33" s="150" t="s">
        <v>31</v>
      </c>
      <c r="C33" s="151">
        <v>719</v>
      </c>
      <c r="D33" s="152">
        <v>21.5</v>
      </c>
      <c r="E33" s="151">
        <v>29</v>
      </c>
      <c r="F33" s="152">
        <v>8.8000000000000007</v>
      </c>
      <c r="G33" s="151">
        <v>690</v>
      </c>
      <c r="H33" s="152">
        <v>22.9</v>
      </c>
      <c r="I33" s="151">
        <v>50</v>
      </c>
      <c r="J33" s="152">
        <v>7.6</v>
      </c>
      <c r="K33" s="151">
        <v>669</v>
      </c>
      <c r="L33" s="241">
        <v>24.9</v>
      </c>
    </row>
    <row r="34" spans="1:12" x14ac:dyDescent="0.2">
      <c r="A34" s="122" t="s">
        <v>32</v>
      </c>
      <c r="B34" s="150" t="s">
        <v>33</v>
      </c>
      <c r="C34" s="151">
        <v>276</v>
      </c>
      <c r="D34" s="152">
        <v>17.3</v>
      </c>
      <c r="E34" s="151">
        <v>10</v>
      </c>
      <c r="F34" s="152">
        <v>4.3</v>
      </c>
      <c r="G34" s="151">
        <v>266</v>
      </c>
      <c r="H34" s="152">
        <v>19.5</v>
      </c>
      <c r="I34" s="151">
        <v>37</v>
      </c>
      <c r="J34" s="152">
        <v>6.9</v>
      </c>
      <c r="K34" s="151">
        <v>239</v>
      </c>
      <c r="L34" s="241">
        <v>22.6</v>
      </c>
    </row>
    <row r="35" spans="1:12" x14ac:dyDescent="0.2">
      <c r="A35" s="122" t="s">
        <v>34</v>
      </c>
      <c r="B35" s="150" t="s">
        <v>35</v>
      </c>
      <c r="C35" s="151">
        <v>351</v>
      </c>
      <c r="D35" s="152">
        <v>18.899999999999999</v>
      </c>
      <c r="E35" s="151">
        <v>13</v>
      </c>
      <c r="F35" s="152">
        <v>6.2</v>
      </c>
      <c r="G35" s="151">
        <v>338</v>
      </c>
      <c r="H35" s="152">
        <v>20.5</v>
      </c>
      <c r="I35" s="151">
        <v>35</v>
      </c>
      <c r="J35" s="152">
        <v>7.1</v>
      </c>
      <c r="K35" s="151">
        <v>316</v>
      </c>
      <c r="L35" s="241">
        <v>23.2</v>
      </c>
    </row>
    <row r="36" spans="1:12" x14ac:dyDescent="0.2">
      <c r="A36" s="122" t="s">
        <v>36</v>
      </c>
      <c r="B36" s="150" t="s">
        <v>37</v>
      </c>
      <c r="C36" s="151">
        <v>556</v>
      </c>
      <c r="D36" s="152">
        <v>35.1</v>
      </c>
      <c r="E36" s="151">
        <v>7</v>
      </c>
      <c r="F36" s="152">
        <v>6.8</v>
      </c>
      <c r="G36" s="151">
        <v>549</v>
      </c>
      <c r="H36" s="152">
        <v>37</v>
      </c>
      <c r="I36" s="151">
        <v>32</v>
      </c>
      <c r="J36" s="152">
        <v>11.7</v>
      </c>
      <c r="K36" s="151">
        <v>524</v>
      </c>
      <c r="L36" s="241">
        <v>40</v>
      </c>
    </row>
    <row r="37" spans="1:12" x14ac:dyDescent="0.2">
      <c r="A37" s="122" t="s">
        <v>40</v>
      </c>
      <c r="B37" s="150" t="s">
        <v>41</v>
      </c>
      <c r="C37" s="151">
        <v>653</v>
      </c>
      <c r="D37" s="152">
        <v>19.2</v>
      </c>
      <c r="E37" s="151">
        <v>69</v>
      </c>
      <c r="F37" s="152">
        <v>10.5</v>
      </c>
      <c r="G37" s="151">
        <v>584</v>
      </c>
      <c r="H37" s="152">
        <v>21.2</v>
      </c>
      <c r="I37" s="151">
        <v>164</v>
      </c>
      <c r="J37" s="152">
        <v>12.4</v>
      </c>
      <c r="K37" s="151">
        <v>489</v>
      </c>
      <c r="L37" s="241">
        <v>23.4</v>
      </c>
    </row>
    <row r="38" spans="1:12" x14ac:dyDescent="0.2">
      <c r="A38" s="122" t="s">
        <v>42</v>
      </c>
      <c r="B38" s="150" t="s">
        <v>43</v>
      </c>
      <c r="C38" s="151">
        <v>128</v>
      </c>
      <c r="D38" s="152">
        <v>26.2</v>
      </c>
      <c r="E38" s="151">
        <v>3</v>
      </c>
      <c r="F38" s="152">
        <v>10.3</v>
      </c>
      <c r="G38" s="151">
        <v>125</v>
      </c>
      <c r="H38" s="152">
        <v>27.2</v>
      </c>
      <c r="I38" s="151">
        <v>10</v>
      </c>
      <c r="J38" s="152">
        <v>15.6</v>
      </c>
      <c r="K38" s="151">
        <v>118</v>
      </c>
      <c r="L38" s="241">
        <v>27.8</v>
      </c>
    </row>
    <row r="39" spans="1:12" x14ac:dyDescent="0.2">
      <c r="A39" s="122" t="s">
        <v>44</v>
      </c>
      <c r="B39" s="150" t="s">
        <v>45</v>
      </c>
      <c r="C39" s="151">
        <v>382</v>
      </c>
      <c r="D39" s="152">
        <v>17.2</v>
      </c>
      <c r="E39" s="151">
        <v>48</v>
      </c>
      <c r="F39" s="152">
        <v>9.1999999999999993</v>
      </c>
      <c r="G39" s="151">
        <v>334</v>
      </c>
      <c r="H39" s="152">
        <v>19.600000000000001</v>
      </c>
      <c r="I39" s="151">
        <v>99</v>
      </c>
      <c r="J39" s="152">
        <v>9.6999999999999993</v>
      </c>
      <c r="K39" s="151">
        <v>283</v>
      </c>
      <c r="L39" s="241">
        <v>23.5</v>
      </c>
    </row>
    <row r="40" spans="1:12" x14ac:dyDescent="0.2">
      <c r="A40" s="122" t="s">
        <v>46</v>
      </c>
      <c r="B40" s="150" t="s">
        <v>47</v>
      </c>
      <c r="C40" s="151">
        <v>405</v>
      </c>
      <c r="D40" s="152">
        <v>23.4</v>
      </c>
      <c r="E40" s="151">
        <v>9</v>
      </c>
      <c r="F40" s="152">
        <v>8.9</v>
      </c>
      <c r="G40" s="151">
        <v>396</v>
      </c>
      <c r="H40" s="152">
        <v>24.3</v>
      </c>
      <c r="I40" s="151">
        <v>32</v>
      </c>
      <c r="J40" s="152">
        <v>10.7</v>
      </c>
      <c r="K40" s="151">
        <v>373</v>
      </c>
      <c r="L40" s="241">
        <v>26</v>
      </c>
    </row>
    <row r="41" spans="1:12" x14ac:dyDescent="0.2">
      <c r="A41" s="122" t="s">
        <v>48</v>
      </c>
      <c r="B41" s="150" t="s">
        <v>49</v>
      </c>
      <c r="C41" s="151">
        <v>463</v>
      </c>
      <c r="D41" s="152">
        <v>23</v>
      </c>
      <c r="E41" s="151">
        <v>20</v>
      </c>
      <c r="F41" s="152">
        <v>7</v>
      </c>
      <c r="G41" s="151">
        <v>443</v>
      </c>
      <c r="H41" s="152">
        <v>25.6</v>
      </c>
      <c r="I41" s="151">
        <v>59</v>
      </c>
      <c r="J41" s="152">
        <v>9.6</v>
      </c>
      <c r="K41" s="151">
        <v>404</v>
      </c>
      <c r="L41" s="241">
        <v>28.9</v>
      </c>
    </row>
    <row r="42" spans="1:12" x14ac:dyDescent="0.2">
      <c r="A42" s="122" t="s">
        <v>52</v>
      </c>
      <c r="B42" s="150" t="s">
        <v>53</v>
      </c>
      <c r="C42" s="151">
        <v>676</v>
      </c>
      <c r="D42" s="152">
        <v>33.4</v>
      </c>
      <c r="E42" s="151">
        <v>14</v>
      </c>
      <c r="F42" s="152">
        <v>8.6</v>
      </c>
      <c r="G42" s="151">
        <v>662</v>
      </c>
      <c r="H42" s="152">
        <v>35.6</v>
      </c>
      <c r="I42" s="151">
        <v>49</v>
      </c>
      <c r="J42" s="152">
        <v>12.9</v>
      </c>
      <c r="K42" s="151">
        <v>627</v>
      </c>
      <c r="L42" s="241">
        <v>38.1</v>
      </c>
    </row>
    <row r="43" spans="1:12" x14ac:dyDescent="0.2">
      <c r="A43" s="122" t="s">
        <v>54</v>
      </c>
      <c r="B43" s="150" t="s">
        <v>55</v>
      </c>
      <c r="C43" s="151">
        <v>564</v>
      </c>
      <c r="D43" s="152">
        <v>18</v>
      </c>
      <c r="E43" s="151">
        <v>27</v>
      </c>
      <c r="F43" s="152">
        <v>4.9000000000000004</v>
      </c>
      <c r="G43" s="151">
        <v>537</v>
      </c>
      <c r="H43" s="152">
        <v>20.8</v>
      </c>
      <c r="I43" s="151">
        <v>67</v>
      </c>
      <c r="J43" s="152">
        <v>6.1</v>
      </c>
      <c r="K43" s="151">
        <v>497</v>
      </c>
      <c r="L43" s="241">
        <v>24.5</v>
      </c>
    </row>
    <row r="44" spans="1:12" x14ac:dyDescent="0.2">
      <c r="A44" s="122" t="s">
        <v>56</v>
      </c>
      <c r="B44" s="150" t="s">
        <v>57</v>
      </c>
      <c r="C44" s="151">
        <v>443</v>
      </c>
      <c r="D44" s="152">
        <v>20.399999999999999</v>
      </c>
      <c r="E44" s="151">
        <v>8</v>
      </c>
      <c r="F44" s="152">
        <v>4.3</v>
      </c>
      <c r="G44" s="151">
        <v>435</v>
      </c>
      <c r="H44" s="152">
        <v>21.9</v>
      </c>
      <c r="I44" s="151">
        <v>26</v>
      </c>
      <c r="J44" s="152">
        <v>5.8</v>
      </c>
      <c r="K44" s="151">
        <v>417</v>
      </c>
      <c r="L44" s="241">
        <v>24.1</v>
      </c>
    </row>
    <row r="45" spans="1:12" x14ac:dyDescent="0.2">
      <c r="A45" s="122" t="s">
        <v>58</v>
      </c>
      <c r="B45" s="150" t="s">
        <v>59</v>
      </c>
      <c r="C45" s="151">
        <v>493</v>
      </c>
      <c r="D45" s="152">
        <v>17.8</v>
      </c>
      <c r="E45" s="151">
        <v>7</v>
      </c>
      <c r="F45" s="152">
        <v>3.1</v>
      </c>
      <c r="G45" s="151">
        <v>486</v>
      </c>
      <c r="H45" s="152">
        <v>19.100000000000001</v>
      </c>
      <c r="I45" s="151">
        <v>24</v>
      </c>
      <c r="J45" s="152">
        <v>4.9000000000000004</v>
      </c>
      <c r="K45" s="151">
        <v>469</v>
      </c>
      <c r="L45" s="241">
        <v>20.6</v>
      </c>
    </row>
    <row r="46" spans="1:12" x14ac:dyDescent="0.2">
      <c r="A46" s="122" t="s">
        <v>60</v>
      </c>
      <c r="B46" s="150" t="s">
        <v>61</v>
      </c>
      <c r="C46" s="151">
        <v>555</v>
      </c>
      <c r="D46" s="152">
        <v>21</v>
      </c>
      <c r="E46" s="151">
        <v>17</v>
      </c>
      <c r="F46" s="152">
        <v>4.3</v>
      </c>
      <c r="G46" s="151">
        <v>538</v>
      </c>
      <c r="H46" s="152">
        <v>24</v>
      </c>
      <c r="I46" s="151">
        <v>47</v>
      </c>
      <c r="J46" s="152">
        <v>6.1</v>
      </c>
      <c r="K46" s="151">
        <v>508</v>
      </c>
      <c r="L46" s="241">
        <v>27.2</v>
      </c>
    </row>
    <row r="47" spans="1:12" x14ac:dyDescent="0.2">
      <c r="A47" s="122" t="s">
        <v>62</v>
      </c>
      <c r="B47" s="150" t="s">
        <v>63</v>
      </c>
      <c r="C47" s="151">
        <v>392</v>
      </c>
      <c r="D47" s="152">
        <v>25.9</v>
      </c>
      <c r="E47" s="151">
        <v>15</v>
      </c>
      <c r="F47" s="152">
        <v>6.4</v>
      </c>
      <c r="G47" s="151">
        <v>377</v>
      </c>
      <c r="H47" s="152">
        <v>29.5</v>
      </c>
      <c r="I47" s="151">
        <v>33</v>
      </c>
      <c r="J47" s="152">
        <v>7.9</v>
      </c>
      <c r="K47" s="151">
        <v>359</v>
      </c>
      <c r="L47" s="241">
        <v>32.799999999999997</v>
      </c>
    </row>
    <row r="48" spans="1:12" x14ac:dyDescent="0.2">
      <c r="A48" s="122" t="s">
        <v>64</v>
      </c>
      <c r="B48" s="150" t="s">
        <v>65</v>
      </c>
      <c r="C48" s="151">
        <v>447</v>
      </c>
      <c r="D48" s="152">
        <v>27.6</v>
      </c>
      <c r="E48" s="151">
        <v>12</v>
      </c>
      <c r="F48" s="152">
        <v>6.3</v>
      </c>
      <c r="G48" s="151">
        <v>435</v>
      </c>
      <c r="H48" s="152">
        <v>30.5</v>
      </c>
      <c r="I48" s="151">
        <v>27</v>
      </c>
      <c r="J48" s="152">
        <v>6.9</v>
      </c>
      <c r="K48" s="151">
        <v>420</v>
      </c>
      <c r="L48" s="241">
        <v>34.299999999999997</v>
      </c>
    </row>
    <row r="49" spans="1:12" x14ac:dyDescent="0.2">
      <c r="A49" s="122" t="s">
        <v>66</v>
      </c>
      <c r="B49" s="150" t="s">
        <v>67</v>
      </c>
      <c r="C49" s="151" t="s">
        <v>1169</v>
      </c>
      <c r="D49" s="152" t="s">
        <v>1169</v>
      </c>
      <c r="E49" s="151" t="s">
        <v>1169</v>
      </c>
      <c r="F49" s="152" t="s">
        <v>1169</v>
      </c>
      <c r="G49" s="151" t="s">
        <v>1169</v>
      </c>
      <c r="H49" s="152" t="s">
        <v>1169</v>
      </c>
      <c r="I49" s="151" t="s">
        <v>1169</v>
      </c>
      <c r="J49" s="152" t="s">
        <v>1169</v>
      </c>
      <c r="K49" s="151" t="s">
        <v>1169</v>
      </c>
      <c r="L49" s="241" t="s">
        <v>1169</v>
      </c>
    </row>
    <row r="50" spans="1:12" x14ac:dyDescent="0.2">
      <c r="A50" s="122" t="s">
        <v>68</v>
      </c>
      <c r="B50" s="150" t="s">
        <v>69</v>
      </c>
      <c r="C50" s="151">
        <v>368</v>
      </c>
      <c r="D50" s="152">
        <v>17.399999999999999</v>
      </c>
      <c r="E50" s="151">
        <v>13</v>
      </c>
      <c r="F50" s="152">
        <v>6.2</v>
      </c>
      <c r="G50" s="151">
        <v>355</v>
      </c>
      <c r="H50" s="152">
        <v>18.7</v>
      </c>
      <c r="I50" s="151">
        <v>33</v>
      </c>
      <c r="J50" s="152">
        <v>7.3</v>
      </c>
      <c r="K50" s="151">
        <v>335</v>
      </c>
      <c r="L50" s="241">
        <v>20.2</v>
      </c>
    </row>
    <row r="51" spans="1:12" x14ac:dyDescent="0.2">
      <c r="A51" s="122" t="s">
        <v>70</v>
      </c>
      <c r="B51" s="150" t="s">
        <v>71</v>
      </c>
      <c r="C51" s="151">
        <v>496</v>
      </c>
      <c r="D51" s="152">
        <v>21.6</v>
      </c>
      <c r="E51" s="151">
        <v>26</v>
      </c>
      <c r="F51" s="152">
        <v>9</v>
      </c>
      <c r="G51" s="151">
        <v>470</v>
      </c>
      <c r="H51" s="152">
        <v>23.5</v>
      </c>
      <c r="I51" s="151">
        <v>61</v>
      </c>
      <c r="J51" s="152">
        <v>9.4</v>
      </c>
      <c r="K51" s="151">
        <v>435</v>
      </c>
      <c r="L51" s="241">
        <v>26.5</v>
      </c>
    </row>
    <row r="52" spans="1:12" x14ac:dyDescent="0.2">
      <c r="A52" s="122" t="s">
        <v>72</v>
      </c>
      <c r="B52" s="150" t="s">
        <v>73</v>
      </c>
      <c r="C52" s="151">
        <v>432</v>
      </c>
      <c r="D52" s="152">
        <v>17.7</v>
      </c>
      <c r="E52" s="151">
        <v>49</v>
      </c>
      <c r="F52" s="152">
        <v>11.1</v>
      </c>
      <c r="G52" s="151">
        <v>383</v>
      </c>
      <c r="H52" s="152">
        <v>19.2</v>
      </c>
      <c r="I52" s="151">
        <v>107</v>
      </c>
      <c r="J52" s="152">
        <v>11.5</v>
      </c>
      <c r="K52" s="151">
        <v>325</v>
      </c>
      <c r="L52" s="241">
        <v>21.5</v>
      </c>
    </row>
    <row r="53" spans="1:12" x14ac:dyDescent="0.2">
      <c r="A53" s="122" t="s">
        <v>74</v>
      </c>
      <c r="B53" s="150" t="s">
        <v>75</v>
      </c>
      <c r="C53" s="151">
        <v>692</v>
      </c>
      <c r="D53" s="152">
        <v>33.799999999999997</v>
      </c>
      <c r="E53" s="151">
        <v>14</v>
      </c>
      <c r="F53" s="152">
        <v>8</v>
      </c>
      <c r="G53" s="151">
        <v>678</v>
      </c>
      <c r="H53" s="152">
        <v>36.200000000000003</v>
      </c>
      <c r="I53" s="151">
        <v>43</v>
      </c>
      <c r="J53" s="152">
        <v>8.6999999999999993</v>
      </c>
      <c r="K53" s="151">
        <v>649</v>
      </c>
      <c r="L53" s="241">
        <v>41.8</v>
      </c>
    </row>
    <row r="54" spans="1:12" x14ac:dyDescent="0.2">
      <c r="A54" s="122" t="s">
        <v>76</v>
      </c>
      <c r="B54" s="150" t="s">
        <v>77</v>
      </c>
      <c r="C54" s="151">
        <v>433</v>
      </c>
      <c r="D54" s="152">
        <v>25.2</v>
      </c>
      <c r="E54" s="151">
        <v>18</v>
      </c>
      <c r="F54" s="152">
        <v>8.1999999999999993</v>
      </c>
      <c r="G54" s="151">
        <v>415</v>
      </c>
      <c r="H54" s="152">
        <v>27.6</v>
      </c>
      <c r="I54" s="151">
        <v>39</v>
      </c>
      <c r="J54" s="152">
        <v>8.6</v>
      </c>
      <c r="K54" s="151">
        <v>394</v>
      </c>
      <c r="L54" s="241">
        <v>31.1</v>
      </c>
    </row>
    <row r="55" spans="1:12" x14ac:dyDescent="0.2">
      <c r="A55" s="122" t="s">
        <v>78</v>
      </c>
      <c r="B55" s="150" t="s">
        <v>79</v>
      </c>
      <c r="C55" s="151">
        <v>785</v>
      </c>
      <c r="D55" s="152">
        <v>26.5</v>
      </c>
      <c r="E55" s="151">
        <v>23</v>
      </c>
      <c r="F55" s="152">
        <v>7.6</v>
      </c>
      <c r="G55" s="151">
        <v>762</v>
      </c>
      <c r="H55" s="152">
        <v>28.6</v>
      </c>
      <c r="I55" s="151">
        <v>80</v>
      </c>
      <c r="J55" s="152">
        <v>11.1</v>
      </c>
      <c r="K55" s="151">
        <v>705</v>
      </c>
      <c r="L55" s="241">
        <v>31.4</v>
      </c>
    </row>
    <row r="56" spans="1:12" x14ac:dyDescent="0.2">
      <c r="A56" s="122" t="s">
        <v>80</v>
      </c>
      <c r="B56" s="150" t="s">
        <v>81</v>
      </c>
      <c r="C56" s="151">
        <v>240</v>
      </c>
      <c r="D56" s="152">
        <v>22.3</v>
      </c>
      <c r="E56" s="151">
        <v>6</v>
      </c>
      <c r="F56" s="152">
        <v>9.6999999999999993</v>
      </c>
      <c r="G56" s="151">
        <v>234</v>
      </c>
      <c r="H56" s="152">
        <v>23.1</v>
      </c>
      <c r="I56" s="151">
        <v>12</v>
      </c>
      <c r="J56" s="152">
        <v>7</v>
      </c>
      <c r="K56" s="151">
        <v>228</v>
      </c>
      <c r="L56" s="241">
        <v>25.2</v>
      </c>
    </row>
    <row r="57" spans="1:12" x14ac:dyDescent="0.2">
      <c r="A57" s="122" t="s">
        <v>82</v>
      </c>
      <c r="B57" s="150" t="s">
        <v>83</v>
      </c>
      <c r="C57" s="151">
        <v>569</v>
      </c>
      <c r="D57" s="152">
        <v>29.9</v>
      </c>
      <c r="E57" s="151">
        <v>13</v>
      </c>
      <c r="F57" s="152">
        <v>11.6</v>
      </c>
      <c r="G57" s="151">
        <v>556</v>
      </c>
      <c r="H57" s="152">
        <v>31</v>
      </c>
      <c r="I57" s="151">
        <v>31</v>
      </c>
      <c r="J57" s="152">
        <v>10.7</v>
      </c>
      <c r="K57" s="151">
        <v>538</v>
      </c>
      <c r="L57" s="241">
        <v>33.299999999999997</v>
      </c>
    </row>
    <row r="58" spans="1:12" x14ac:dyDescent="0.2">
      <c r="A58" s="122" t="s">
        <v>84</v>
      </c>
      <c r="B58" s="150" t="s">
        <v>85</v>
      </c>
      <c r="C58" s="151">
        <v>345</v>
      </c>
      <c r="D58" s="152">
        <v>29.5</v>
      </c>
      <c r="E58" s="151">
        <v>11</v>
      </c>
      <c r="F58" s="152">
        <v>7.1</v>
      </c>
      <c r="G58" s="151">
        <v>334</v>
      </c>
      <c r="H58" s="152">
        <v>33</v>
      </c>
      <c r="I58" s="151">
        <v>20</v>
      </c>
      <c r="J58" s="152">
        <v>6.4</v>
      </c>
      <c r="K58" s="151">
        <v>325</v>
      </c>
      <c r="L58" s="241">
        <v>38</v>
      </c>
    </row>
    <row r="59" spans="1:12" x14ac:dyDescent="0.2">
      <c r="A59" s="122" t="s">
        <v>86</v>
      </c>
      <c r="B59" s="150" t="s">
        <v>87</v>
      </c>
      <c r="C59" s="151">
        <v>479</v>
      </c>
      <c r="D59" s="152">
        <v>29.7</v>
      </c>
      <c r="E59" s="151">
        <v>14</v>
      </c>
      <c r="F59" s="152">
        <v>9.6999999999999993</v>
      </c>
      <c r="G59" s="151">
        <v>465</v>
      </c>
      <c r="H59" s="152">
        <v>31.7</v>
      </c>
      <c r="I59" s="151">
        <v>51</v>
      </c>
      <c r="J59" s="152">
        <v>12.7</v>
      </c>
      <c r="K59" s="151">
        <v>428</v>
      </c>
      <c r="L59" s="241">
        <v>35.299999999999997</v>
      </c>
    </row>
    <row r="60" spans="1:12" x14ac:dyDescent="0.2">
      <c r="A60" s="122" t="s">
        <v>88</v>
      </c>
      <c r="B60" s="150" t="s">
        <v>89</v>
      </c>
      <c r="C60" s="151">
        <v>465</v>
      </c>
      <c r="D60" s="152">
        <v>31.6</v>
      </c>
      <c r="E60" s="151">
        <v>18</v>
      </c>
      <c r="F60" s="152">
        <v>18.899999999999999</v>
      </c>
      <c r="G60" s="151">
        <v>447</v>
      </c>
      <c r="H60" s="152">
        <v>32.5</v>
      </c>
      <c r="I60" s="151">
        <v>44</v>
      </c>
      <c r="J60" s="152">
        <v>18.100000000000001</v>
      </c>
      <c r="K60" s="151">
        <v>421</v>
      </c>
      <c r="L60" s="241">
        <v>34.299999999999997</v>
      </c>
    </row>
    <row r="61" spans="1:12" x14ac:dyDescent="0.2">
      <c r="A61" s="122" t="s">
        <v>90</v>
      </c>
      <c r="B61" s="150" t="s">
        <v>91</v>
      </c>
      <c r="C61" s="151">
        <v>541</v>
      </c>
      <c r="D61" s="152">
        <v>33.799999999999997</v>
      </c>
      <c r="E61" s="151">
        <v>6</v>
      </c>
      <c r="F61" s="152">
        <v>5.5</v>
      </c>
      <c r="G61" s="151">
        <v>535</v>
      </c>
      <c r="H61" s="152">
        <v>35.9</v>
      </c>
      <c r="I61" s="151">
        <v>16</v>
      </c>
      <c r="J61" s="152">
        <v>6.9</v>
      </c>
      <c r="K61" s="151">
        <v>525</v>
      </c>
      <c r="L61" s="241">
        <v>38.299999999999997</v>
      </c>
    </row>
    <row r="62" spans="1:12" x14ac:dyDescent="0.2">
      <c r="A62" s="122" t="s">
        <v>92</v>
      </c>
      <c r="B62" s="150" t="s">
        <v>93</v>
      </c>
      <c r="C62" s="151">
        <v>590</v>
      </c>
      <c r="D62" s="152">
        <v>21.1</v>
      </c>
      <c r="E62" s="151">
        <v>26</v>
      </c>
      <c r="F62" s="152">
        <v>8.6999999999999993</v>
      </c>
      <c r="G62" s="151">
        <v>564</v>
      </c>
      <c r="H62" s="152">
        <v>22.6</v>
      </c>
      <c r="I62" s="151">
        <v>64</v>
      </c>
      <c r="J62" s="152">
        <v>8.6</v>
      </c>
      <c r="K62" s="151">
        <v>526</v>
      </c>
      <c r="L62" s="241">
        <v>25.6</v>
      </c>
    </row>
    <row r="63" spans="1:12" x14ac:dyDescent="0.2">
      <c r="A63" s="122" t="s">
        <v>94</v>
      </c>
      <c r="B63" s="150" t="s">
        <v>95</v>
      </c>
      <c r="C63" s="151">
        <v>534</v>
      </c>
      <c r="D63" s="152">
        <v>25</v>
      </c>
      <c r="E63" s="151">
        <v>18</v>
      </c>
      <c r="F63" s="152">
        <v>6.4</v>
      </c>
      <c r="G63" s="151">
        <v>516</v>
      </c>
      <c r="H63" s="152">
        <v>27.8</v>
      </c>
      <c r="I63" s="151">
        <v>56</v>
      </c>
      <c r="J63" s="152">
        <v>9.6</v>
      </c>
      <c r="K63" s="151">
        <v>478</v>
      </c>
      <c r="L63" s="241">
        <v>30.7</v>
      </c>
    </row>
    <row r="64" spans="1:12" x14ac:dyDescent="0.2">
      <c r="A64" s="122" t="s">
        <v>96</v>
      </c>
      <c r="B64" s="150" t="s">
        <v>97</v>
      </c>
      <c r="C64" s="151">
        <v>326</v>
      </c>
      <c r="D64" s="152">
        <v>18.899999999999999</v>
      </c>
      <c r="E64" s="151">
        <v>25</v>
      </c>
      <c r="F64" s="152">
        <v>8.9</v>
      </c>
      <c r="G64" s="151">
        <v>301</v>
      </c>
      <c r="H64" s="152">
        <v>20.8</v>
      </c>
      <c r="I64" s="151">
        <v>54</v>
      </c>
      <c r="J64" s="152">
        <v>9.1</v>
      </c>
      <c r="K64" s="151">
        <v>272</v>
      </c>
      <c r="L64" s="241">
        <v>24</v>
      </c>
    </row>
    <row r="65" spans="1:12" x14ac:dyDescent="0.2">
      <c r="A65" s="122" t="s">
        <v>98</v>
      </c>
      <c r="B65" s="150" t="s">
        <v>99</v>
      </c>
      <c r="C65" s="151">
        <v>402</v>
      </c>
      <c r="D65" s="152">
        <v>20.6</v>
      </c>
      <c r="E65" s="151">
        <v>28</v>
      </c>
      <c r="F65" s="152">
        <v>8.3000000000000007</v>
      </c>
      <c r="G65" s="151">
        <v>374</v>
      </c>
      <c r="H65" s="152">
        <v>23.3</v>
      </c>
      <c r="I65" s="151">
        <v>74</v>
      </c>
      <c r="J65" s="152">
        <v>10.199999999999999</v>
      </c>
      <c r="K65" s="151">
        <v>328</v>
      </c>
      <c r="L65" s="241">
        <v>26.9</v>
      </c>
    </row>
    <row r="66" spans="1:12" x14ac:dyDescent="0.2">
      <c r="A66" s="122" t="s">
        <v>100</v>
      </c>
      <c r="B66" s="150" t="s">
        <v>101</v>
      </c>
      <c r="C66" s="151">
        <v>173</v>
      </c>
      <c r="D66" s="152">
        <v>13.3</v>
      </c>
      <c r="E66" s="151">
        <v>8</v>
      </c>
      <c r="F66" s="152">
        <v>5.2</v>
      </c>
      <c r="G66" s="151">
        <v>165</v>
      </c>
      <c r="H66" s="152">
        <v>14.3</v>
      </c>
      <c r="I66" s="151">
        <v>22</v>
      </c>
      <c r="J66" s="152">
        <v>5.9</v>
      </c>
      <c r="K66" s="151">
        <v>151</v>
      </c>
      <c r="L66" s="241">
        <v>16.2</v>
      </c>
    </row>
    <row r="67" spans="1:12" x14ac:dyDescent="0.2">
      <c r="A67" s="122" t="s">
        <v>102</v>
      </c>
      <c r="B67" s="150" t="s">
        <v>103</v>
      </c>
      <c r="C67" s="151">
        <v>1239</v>
      </c>
      <c r="D67" s="152">
        <v>24.9</v>
      </c>
      <c r="E67" s="151">
        <v>67</v>
      </c>
      <c r="F67" s="152">
        <v>8.3000000000000007</v>
      </c>
      <c r="G67" s="151">
        <v>1172</v>
      </c>
      <c r="H67" s="152">
        <v>28.1</v>
      </c>
      <c r="I67" s="151">
        <v>180</v>
      </c>
      <c r="J67" s="152">
        <v>10.7</v>
      </c>
      <c r="K67" s="151">
        <v>1059</v>
      </c>
      <c r="L67" s="241">
        <v>32.1</v>
      </c>
    </row>
    <row r="68" spans="1:12" x14ac:dyDescent="0.2">
      <c r="A68" s="122" t="s">
        <v>104</v>
      </c>
      <c r="B68" s="150" t="s">
        <v>105</v>
      </c>
      <c r="C68" s="151">
        <v>994</v>
      </c>
      <c r="D68" s="152">
        <v>26.5</v>
      </c>
      <c r="E68" s="151">
        <v>17</v>
      </c>
      <c r="F68" s="152">
        <v>6.9</v>
      </c>
      <c r="G68" s="151">
        <v>977</v>
      </c>
      <c r="H68" s="152">
        <v>27.9</v>
      </c>
      <c r="I68" s="151">
        <v>54</v>
      </c>
      <c r="J68" s="152">
        <v>8.1</v>
      </c>
      <c r="K68" s="151">
        <v>940</v>
      </c>
      <c r="L68" s="241">
        <v>30.6</v>
      </c>
    </row>
    <row r="69" spans="1:12" x14ac:dyDescent="0.2">
      <c r="A69" s="122" t="s">
        <v>106</v>
      </c>
      <c r="B69" s="150" t="s">
        <v>107</v>
      </c>
      <c r="C69" s="151">
        <v>1038</v>
      </c>
      <c r="D69" s="152">
        <v>30.1</v>
      </c>
      <c r="E69" s="151">
        <v>30</v>
      </c>
      <c r="F69" s="152">
        <v>8.6</v>
      </c>
      <c r="G69" s="151">
        <v>1008</v>
      </c>
      <c r="H69" s="152">
        <v>32.6</v>
      </c>
      <c r="I69" s="151">
        <v>78</v>
      </c>
      <c r="J69" s="152">
        <v>10.1</v>
      </c>
      <c r="K69" s="151">
        <v>960</v>
      </c>
      <c r="L69" s="241">
        <v>36</v>
      </c>
    </row>
    <row r="70" spans="1:12" x14ac:dyDescent="0.2">
      <c r="A70" s="122" t="s">
        <v>108</v>
      </c>
      <c r="B70" s="150" t="s">
        <v>109</v>
      </c>
      <c r="C70" s="151">
        <v>728</v>
      </c>
      <c r="D70" s="152">
        <v>24.4</v>
      </c>
      <c r="E70" s="151">
        <v>19</v>
      </c>
      <c r="F70" s="152">
        <v>7.6</v>
      </c>
      <c r="G70" s="151">
        <v>709</v>
      </c>
      <c r="H70" s="152">
        <v>25.9</v>
      </c>
      <c r="I70" s="151">
        <v>54</v>
      </c>
      <c r="J70" s="152">
        <v>8.9</v>
      </c>
      <c r="K70" s="151">
        <v>674</v>
      </c>
      <c r="L70" s="241">
        <v>28.3</v>
      </c>
    </row>
    <row r="71" spans="1:12" x14ac:dyDescent="0.2">
      <c r="A71" s="122" t="s">
        <v>110</v>
      </c>
      <c r="B71" s="150" t="s">
        <v>111</v>
      </c>
      <c r="C71" s="151">
        <v>1012</v>
      </c>
      <c r="D71" s="152">
        <v>18.600000000000001</v>
      </c>
      <c r="E71" s="151">
        <v>32</v>
      </c>
      <c r="F71" s="152">
        <v>5.3</v>
      </c>
      <c r="G71" s="151">
        <v>980</v>
      </c>
      <c r="H71" s="152">
        <v>20.3</v>
      </c>
      <c r="I71" s="151">
        <v>97</v>
      </c>
      <c r="J71" s="152">
        <v>7.3</v>
      </c>
      <c r="K71" s="151">
        <v>915</v>
      </c>
      <c r="L71" s="241">
        <v>22.3</v>
      </c>
    </row>
    <row r="72" spans="1:12" x14ac:dyDescent="0.2">
      <c r="A72" s="122" t="s">
        <v>112</v>
      </c>
      <c r="B72" s="150" t="s">
        <v>113</v>
      </c>
      <c r="C72" s="151" t="s">
        <v>1169</v>
      </c>
      <c r="D72" s="152" t="s">
        <v>1169</v>
      </c>
      <c r="E72" s="151" t="s">
        <v>1151</v>
      </c>
      <c r="F72" s="152" t="s">
        <v>1151</v>
      </c>
      <c r="G72" s="151" t="s">
        <v>1169</v>
      </c>
      <c r="H72" s="152" t="s">
        <v>1169</v>
      </c>
      <c r="I72" s="151" t="s">
        <v>1151</v>
      </c>
      <c r="J72" s="152" t="s">
        <v>1151</v>
      </c>
      <c r="K72" s="151" t="s">
        <v>1169</v>
      </c>
      <c r="L72" s="241" t="s">
        <v>1169</v>
      </c>
    </row>
    <row r="73" spans="1:12" x14ac:dyDescent="0.2">
      <c r="A73" s="122" t="s">
        <v>114</v>
      </c>
      <c r="B73" s="150" t="s">
        <v>115</v>
      </c>
      <c r="C73" s="151">
        <v>1270</v>
      </c>
      <c r="D73" s="152">
        <v>25.9</v>
      </c>
      <c r="E73" s="151">
        <v>18</v>
      </c>
      <c r="F73" s="152">
        <v>5.7</v>
      </c>
      <c r="G73" s="151">
        <v>1252</v>
      </c>
      <c r="H73" s="152">
        <v>27.3</v>
      </c>
      <c r="I73" s="151">
        <v>66</v>
      </c>
      <c r="J73" s="152">
        <v>8.1</v>
      </c>
      <c r="K73" s="151">
        <v>1204</v>
      </c>
      <c r="L73" s="241">
        <v>29.4</v>
      </c>
    </row>
    <row r="74" spans="1:12" x14ac:dyDescent="0.2">
      <c r="A74" s="122" t="s">
        <v>116</v>
      </c>
      <c r="B74" s="150" t="s">
        <v>117</v>
      </c>
      <c r="C74" s="151">
        <v>330</v>
      </c>
      <c r="D74" s="152">
        <v>17.7</v>
      </c>
      <c r="E74" s="151">
        <v>9</v>
      </c>
      <c r="F74" s="152">
        <v>4.0999999999999996</v>
      </c>
      <c r="G74" s="151">
        <v>321</v>
      </c>
      <c r="H74" s="152">
        <v>19.5</v>
      </c>
      <c r="I74" s="151">
        <v>34</v>
      </c>
      <c r="J74" s="152">
        <v>7</v>
      </c>
      <c r="K74" s="151">
        <v>296</v>
      </c>
      <c r="L74" s="241">
        <v>21.5</v>
      </c>
    </row>
    <row r="75" spans="1:12" x14ac:dyDescent="0.2">
      <c r="A75" s="122" t="s">
        <v>118</v>
      </c>
      <c r="B75" s="150" t="s">
        <v>119</v>
      </c>
      <c r="C75" s="151">
        <v>515</v>
      </c>
      <c r="D75" s="152">
        <v>19.8</v>
      </c>
      <c r="E75" s="151">
        <v>18</v>
      </c>
      <c r="F75" s="152">
        <v>8.1999999999999993</v>
      </c>
      <c r="G75" s="151">
        <v>497</v>
      </c>
      <c r="H75" s="152">
        <v>20.9</v>
      </c>
      <c r="I75" s="151">
        <v>45</v>
      </c>
      <c r="J75" s="152">
        <v>9.5</v>
      </c>
      <c r="K75" s="151">
        <v>470</v>
      </c>
      <c r="L75" s="241">
        <v>22.1</v>
      </c>
    </row>
    <row r="76" spans="1:12" x14ac:dyDescent="0.2">
      <c r="A76" s="122" t="s">
        <v>120</v>
      </c>
      <c r="B76" s="150" t="s">
        <v>121</v>
      </c>
      <c r="C76" s="151">
        <v>609</v>
      </c>
      <c r="D76" s="152">
        <v>19</v>
      </c>
      <c r="E76" s="151">
        <v>15</v>
      </c>
      <c r="F76" s="152">
        <v>4.3</v>
      </c>
      <c r="G76" s="151">
        <v>594</v>
      </c>
      <c r="H76" s="152">
        <v>20.8</v>
      </c>
      <c r="I76" s="151">
        <v>42</v>
      </c>
      <c r="J76" s="152">
        <v>5.6</v>
      </c>
      <c r="K76" s="151">
        <v>567</v>
      </c>
      <c r="L76" s="241">
        <v>23.2</v>
      </c>
    </row>
    <row r="77" spans="1:12" x14ac:dyDescent="0.2">
      <c r="A77" s="122" t="s">
        <v>122</v>
      </c>
      <c r="B77" s="150" t="s">
        <v>123</v>
      </c>
      <c r="C77" s="151">
        <v>656</v>
      </c>
      <c r="D77" s="152">
        <v>33.200000000000003</v>
      </c>
      <c r="E77" s="151">
        <v>3</v>
      </c>
      <c r="F77" s="152">
        <v>3</v>
      </c>
      <c r="G77" s="151">
        <v>653</v>
      </c>
      <c r="H77" s="152">
        <v>34.799999999999997</v>
      </c>
      <c r="I77" s="151">
        <v>22</v>
      </c>
      <c r="J77" s="152">
        <v>8.5</v>
      </c>
      <c r="K77" s="151">
        <v>634</v>
      </c>
      <c r="L77" s="241">
        <v>37</v>
      </c>
    </row>
    <row r="78" spans="1:12" x14ac:dyDescent="0.2">
      <c r="A78" s="122" t="s">
        <v>126</v>
      </c>
      <c r="B78" s="150" t="s">
        <v>127</v>
      </c>
      <c r="C78" s="151">
        <v>551</v>
      </c>
      <c r="D78" s="152">
        <v>39.6</v>
      </c>
      <c r="E78" s="151">
        <v>5</v>
      </c>
      <c r="F78" s="152">
        <v>7.4</v>
      </c>
      <c r="G78" s="151">
        <v>546</v>
      </c>
      <c r="H78" s="152">
        <v>41.2</v>
      </c>
      <c r="I78" s="151">
        <v>19</v>
      </c>
      <c r="J78" s="152">
        <v>10.199999999999999</v>
      </c>
      <c r="K78" s="151">
        <v>532</v>
      </c>
      <c r="L78" s="241">
        <v>44.1</v>
      </c>
    </row>
    <row r="79" spans="1:12" x14ac:dyDescent="0.2">
      <c r="A79" s="122" t="s">
        <v>128</v>
      </c>
      <c r="B79" s="150" t="s">
        <v>129</v>
      </c>
      <c r="C79" s="151">
        <v>205</v>
      </c>
      <c r="D79" s="152">
        <v>36.799999999999997</v>
      </c>
      <c r="E79" s="151">
        <v>6</v>
      </c>
      <c r="F79" s="152">
        <v>21.4</v>
      </c>
      <c r="G79" s="151">
        <v>199</v>
      </c>
      <c r="H79" s="152">
        <v>37.6</v>
      </c>
      <c r="I79" s="151">
        <v>8</v>
      </c>
      <c r="J79" s="152">
        <v>11.3</v>
      </c>
      <c r="K79" s="151">
        <v>197</v>
      </c>
      <c r="L79" s="241">
        <v>40.5</v>
      </c>
    </row>
    <row r="80" spans="1:12" x14ac:dyDescent="0.2">
      <c r="A80" s="122" t="s">
        <v>130</v>
      </c>
      <c r="B80" s="150" t="s">
        <v>131</v>
      </c>
      <c r="C80" s="151">
        <v>654</v>
      </c>
      <c r="D80" s="152">
        <v>38.1</v>
      </c>
      <c r="E80" s="151">
        <v>8</v>
      </c>
      <c r="F80" s="152">
        <v>7.9</v>
      </c>
      <c r="G80" s="151">
        <v>646</v>
      </c>
      <c r="H80" s="152">
        <v>40</v>
      </c>
      <c r="I80" s="151">
        <v>34</v>
      </c>
      <c r="J80" s="152">
        <v>12.5</v>
      </c>
      <c r="K80" s="151">
        <v>620</v>
      </c>
      <c r="L80" s="241">
        <v>42.9</v>
      </c>
    </row>
    <row r="81" spans="1:12" x14ac:dyDescent="0.2">
      <c r="A81" s="122" t="s">
        <v>132</v>
      </c>
      <c r="B81" s="150" t="s">
        <v>133</v>
      </c>
      <c r="C81" s="151">
        <v>313</v>
      </c>
      <c r="D81" s="152">
        <v>34.6</v>
      </c>
      <c r="E81" s="151">
        <v>13</v>
      </c>
      <c r="F81" s="152">
        <v>15.3</v>
      </c>
      <c r="G81" s="151">
        <v>300</v>
      </c>
      <c r="H81" s="152">
        <v>36.6</v>
      </c>
      <c r="I81" s="151">
        <v>26</v>
      </c>
      <c r="J81" s="152">
        <v>13.4</v>
      </c>
      <c r="K81" s="151">
        <v>287</v>
      </c>
      <c r="L81" s="241">
        <v>40.4</v>
      </c>
    </row>
    <row r="82" spans="1:12" x14ac:dyDescent="0.2">
      <c r="A82" s="122" t="s">
        <v>140</v>
      </c>
      <c r="B82" s="150" t="s">
        <v>141</v>
      </c>
      <c r="C82" s="151">
        <v>300</v>
      </c>
      <c r="D82" s="152">
        <v>18.7</v>
      </c>
      <c r="E82" s="151">
        <v>7</v>
      </c>
      <c r="F82" s="152">
        <v>5.5</v>
      </c>
      <c r="G82" s="151">
        <v>293</v>
      </c>
      <c r="H82" s="152">
        <v>19.8</v>
      </c>
      <c r="I82" s="151">
        <v>20</v>
      </c>
      <c r="J82" s="152">
        <v>6.7</v>
      </c>
      <c r="K82" s="151">
        <v>280</v>
      </c>
      <c r="L82" s="241">
        <v>21.4</v>
      </c>
    </row>
    <row r="83" spans="1:12" x14ac:dyDescent="0.2">
      <c r="A83" s="122" t="s">
        <v>142</v>
      </c>
      <c r="B83" s="150" t="s">
        <v>143</v>
      </c>
      <c r="C83" s="151">
        <v>559</v>
      </c>
      <c r="D83" s="152">
        <v>37.9</v>
      </c>
      <c r="E83" s="151">
        <v>7</v>
      </c>
      <c r="F83" s="152">
        <v>8.5</v>
      </c>
      <c r="G83" s="151">
        <v>552</v>
      </c>
      <c r="H83" s="152">
        <v>39.6</v>
      </c>
      <c r="I83" s="151">
        <v>24</v>
      </c>
      <c r="J83" s="152">
        <v>11.6</v>
      </c>
      <c r="K83" s="151">
        <v>535</v>
      </c>
      <c r="L83" s="241">
        <v>42.2</v>
      </c>
    </row>
    <row r="84" spans="1:12" x14ac:dyDescent="0.2">
      <c r="A84" s="122" t="s">
        <v>144</v>
      </c>
      <c r="B84" s="150" t="s">
        <v>145</v>
      </c>
      <c r="C84" s="151">
        <v>282</v>
      </c>
      <c r="D84" s="152">
        <v>24.4</v>
      </c>
      <c r="E84" s="151">
        <v>6</v>
      </c>
      <c r="F84" s="152">
        <v>5.4</v>
      </c>
      <c r="G84" s="151">
        <v>276</v>
      </c>
      <c r="H84" s="152">
        <v>26.4</v>
      </c>
      <c r="I84" s="151">
        <v>18</v>
      </c>
      <c r="J84" s="152">
        <v>7.2</v>
      </c>
      <c r="K84" s="151">
        <v>264</v>
      </c>
      <c r="L84" s="241">
        <v>29.2</v>
      </c>
    </row>
    <row r="85" spans="1:12" x14ac:dyDescent="0.2">
      <c r="A85" s="122" t="s">
        <v>148</v>
      </c>
      <c r="B85" s="150" t="s">
        <v>149</v>
      </c>
      <c r="C85" s="151">
        <v>80</v>
      </c>
      <c r="D85" s="152">
        <v>10.7</v>
      </c>
      <c r="E85" s="151">
        <v>6</v>
      </c>
      <c r="F85" s="152">
        <v>5.8</v>
      </c>
      <c r="G85" s="151">
        <v>74</v>
      </c>
      <c r="H85" s="152">
        <v>11.5</v>
      </c>
      <c r="I85" s="151">
        <v>12</v>
      </c>
      <c r="J85" s="152">
        <v>5.9</v>
      </c>
      <c r="K85" s="151">
        <v>68</v>
      </c>
      <c r="L85" s="241">
        <v>12.4</v>
      </c>
    </row>
    <row r="86" spans="1:12" x14ac:dyDescent="0.2">
      <c r="A86" s="122" t="s">
        <v>150</v>
      </c>
      <c r="B86" s="150" t="s">
        <v>151</v>
      </c>
      <c r="C86" s="151">
        <v>233</v>
      </c>
      <c r="D86" s="152">
        <v>23.4</v>
      </c>
      <c r="E86" s="151">
        <v>7</v>
      </c>
      <c r="F86" s="152">
        <v>7.3</v>
      </c>
      <c r="G86" s="151">
        <v>226</v>
      </c>
      <c r="H86" s="152">
        <v>25.1</v>
      </c>
      <c r="I86" s="151">
        <v>19</v>
      </c>
      <c r="J86" s="152">
        <v>8.6999999999999993</v>
      </c>
      <c r="K86" s="151">
        <v>214</v>
      </c>
      <c r="L86" s="241">
        <v>27.5</v>
      </c>
    </row>
    <row r="87" spans="1:12" x14ac:dyDescent="0.2">
      <c r="A87" s="122" t="s">
        <v>152</v>
      </c>
      <c r="B87" s="150" t="s">
        <v>153</v>
      </c>
      <c r="C87" s="151">
        <v>89</v>
      </c>
      <c r="D87" s="152">
        <v>16.5</v>
      </c>
      <c r="E87" s="151">
        <v>3</v>
      </c>
      <c r="F87" s="152">
        <v>4.2</v>
      </c>
      <c r="G87" s="151">
        <v>86</v>
      </c>
      <c r="H87" s="152">
        <v>18.3</v>
      </c>
      <c r="I87" s="151">
        <v>9</v>
      </c>
      <c r="J87" s="152">
        <v>6.4</v>
      </c>
      <c r="K87" s="151">
        <v>80</v>
      </c>
      <c r="L87" s="241">
        <v>20</v>
      </c>
    </row>
    <row r="88" spans="1:12" x14ac:dyDescent="0.2">
      <c r="A88" s="122" t="s">
        <v>154</v>
      </c>
      <c r="B88" s="150" t="s">
        <v>155</v>
      </c>
      <c r="C88" s="151">
        <v>203</v>
      </c>
      <c r="D88" s="152">
        <v>35.799999999999997</v>
      </c>
      <c r="E88" s="151" t="s">
        <v>1169</v>
      </c>
      <c r="F88" s="152" t="s">
        <v>1169</v>
      </c>
      <c r="G88" s="151" t="s">
        <v>1169</v>
      </c>
      <c r="H88" s="152" t="s">
        <v>1169</v>
      </c>
      <c r="I88" s="151">
        <v>12</v>
      </c>
      <c r="J88" s="152">
        <v>16.2</v>
      </c>
      <c r="K88" s="151">
        <v>191</v>
      </c>
      <c r="L88" s="241">
        <v>38.700000000000003</v>
      </c>
    </row>
    <row r="89" spans="1:12" x14ac:dyDescent="0.2">
      <c r="A89" s="122" t="s">
        <v>156</v>
      </c>
      <c r="B89" s="150" t="s">
        <v>157</v>
      </c>
      <c r="C89" s="151">
        <v>264</v>
      </c>
      <c r="D89" s="152">
        <v>23.5</v>
      </c>
      <c r="E89" s="151" t="s">
        <v>1169</v>
      </c>
      <c r="F89" s="152" t="s">
        <v>1169</v>
      </c>
      <c r="G89" s="151" t="s">
        <v>1169</v>
      </c>
      <c r="H89" s="152" t="s">
        <v>1169</v>
      </c>
      <c r="I89" s="151">
        <v>8</v>
      </c>
      <c r="J89" s="152">
        <v>6.1</v>
      </c>
      <c r="K89" s="151">
        <v>256</v>
      </c>
      <c r="L89" s="241">
        <v>25.8</v>
      </c>
    </row>
    <row r="90" spans="1:12" x14ac:dyDescent="0.2">
      <c r="A90" s="122" t="s">
        <v>158</v>
      </c>
      <c r="B90" s="150" t="s">
        <v>159</v>
      </c>
      <c r="C90" s="151">
        <v>212</v>
      </c>
      <c r="D90" s="152">
        <v>15.8</v>
      </c>
      <c r="E90" s="151" t="s">
        <v>1169</v>
      </c>
      <c r="F90" s="152" t="s">
        <v>1169</v>
      </c>
      <c r="G90" s="151" t="s">
        <v>1169</v>
      </c>
      <c r="H90" s="152" t="s">
        <v>1169</v>
      </c>
      <c r="I90" s="151">
        <v>13</v>
      </c>
      <c r="J90" s="152">
        <v>4</v>
      </c>
      <c r="K90" s="151">
        <v>199</v>
      </c>
      <c r="L90" s="241">
        <v>19.5</v>
      </c>
    </row>
    <row r="91" spans="1:12" x14ac:dyDescent="0.2">
      <c r="A91" s="122" t="s">
        <v>162</v>
      </c>
      <c r="B91" s="150" t="s">
        <v>163</v>
      </c>
      <c r="C91" s="151">
        <v>101</v>
      </c>
      <c r="D91" s="152">
        <v>13.5</v>
      </c>
      <c r="E91" s="151">
        <v>6</v>
      </c>
      <c r="F91" s="152">
        <v>4.8</v>
      </c>
      <c r="G91" s="151">
        <v>95</v>
      </c>
      <c r="H91" s="152">
        <v>15.2</v>
      </c>
      <c r="I91" s="151">
        <v>13</v>
      </c>
      <c r="J91" s="152">
        <v>5.0999999999999996</v>
      </c>
      <c r="K91" s="151">
        <v>88</v>
      </c>
      <c r="L91" s="241">
        <v>17.7</v>
      </c>
    </row>
    <row r="92" spans="1:12" x14ac:dyDescent="0.2">
      <c r="A92" s="122" t="s">
        <v>164</v>
      </c>
      <c r="B92" s="150" t="s">
        <v>165</v>
      </c>
      <c r="C92" s="151">
        <v>316</v>
      </c>
      <c r="D92" s="152">
        <v>25.4</v>
      </c>
      <c r="E92" s="151">
        <v>14</v>
      </c>
      <c r="F92" s="152">
        <v>7.7</v>
      </c>
      <c r="G92" s="151">
        <v>302</v>
      </c>
      <c r="H92" s="152">
        <v>28.4</v>
      </c>
      <c r="I92" s="151">
        <v>33</v>
      </c>
      <c r="J92" s="152">
        <v>9.8000000000000007</v>
      </c>
      <c r="K92" s="151">
        <v>283</v>
      </c>
      <c r="L92" s="241">
        <v>31.2</v>
      </c>
    </row>
    <row r="93" spans="1:12" x14ac:dyDescent="0.2">
      <c r="A93" s="122" t="s">
        <v>166</v>
      </c>
      <c r="B93" s="150" t="s">
        <v>167</v>
      </c>
      <c r="C93" s="151">
        <v>237</v>
      </c>
      <c r="D93" s="152">
        <v>30.8</v>
      </c>
      <c r="E93" s="151">
        <v>5</v>
      </c>
      <c r="F93" s="152">
        <v>11.9</v>
      </c>
      <c r="G93" s="151">
        <v>232</v>
      </c>
      <c r="H93" s="152">
        <v>31.9</v>
      </c>
      <c r="I93" s="151">
        <v>13</v>
      </c>
      <c r="J93" s="152">
        <v>11.3</v>
      </c>
      <c r="K93" s="151">
        <v>224</v>
      </c>
      <c r="L93" s="241">
        <v>34.200000000000003</v>
      </c>
    </row>
    <row r="94" spans="1:12" x14ac:dyDescent="0.2">
      <c r="A94" s="122" t="s">
        <v>168</v>
      </c>
      <c r="B94" s="150" t="s">
        <v>169</v>
      </c>
      <c r="C94" s="151">
        <v>161</v>
      </c>
      <c r="D94" s="152">
        <v>15.5</v>
      </c>
      <c r="E94" s="151">
        <v>7</v>
      </c>
      <c r="F94" s="152">
        <v>5.5</v>
      </c>
      <c r="G94" s="151">
        <v>154</v>
      </c>
      <c r="H94" s="152">
        <v>16.899999999999999</v>
      </c>
      <c r="I94" s="151">
        <v>15</v>
      </c>
      <c r="J94" s="152">
        <v>5.4</v>
      </c>
      <c r="K94" s="151">
        <v>146</v>
      </c>
      <c r="L94" s="241">
        <v>19.3</v>
      </c>
    </row>
    <row r="95" spans="1:12" x14ac:dyDescent="0.2">
      <c r="A95" s="122" t="s">
        <v>170</v>
      </c>
      <c r="B95" s="150" t="s">
        <v>171</v>
      </c>
      <c r="C95" s="151">
        <v>136</v>
      </c>
      <c r="D95" s="152">
        <v>13.7</v>
      </c>
      <c r="E95" s="151" t="s">
        <v>1169</v>
      </c>
      <c r="F95" s="152" t="s">
        <v>1169</v>
      </c>
      <c r="G95" s="151" t="s">
        <v>1169</v>
      </c>
      <c r="H95" s="152" t="s">
        <v>1169</v>
      </c>
      <c r="I95" s="151" t="s">
        <v>1169</v>
      </c>
      <c r="J95" s="152" t="s">
        <v>1169</v>
      </c>
      <c r="K95" s="151" t="s">
        <v>1169</v>
      </c>
      <c r="L95" s="241" t="s">
        <v>1169</v>
      </c>
    </row>
    <row r="96" spans="1:12" x14ac:dyDescent="0.2">
      <c r="A96" s="122" t="s">
        <v>172</v>
      </c>
      <c r="B96" s="150" t="s">
        <v>173</v>
      </c>
      <c r="C96" s="151">
        <v>180</v>
      </c>
      <c r="D96" s="152">
        <v>24.8</v>
      </c>
      <c r="E96" s="151">
        <v>6</v>
      </c>
      <c r="F96" s="152">
        <v>8.5</v>
      </c>
      <c r="G96" s="151">
        <v>174</v>
      </c>
      <c r="H96" s="152">
        <v>26.5</v>
      </c>
      <c r="I96" s="151">
        <v>16</v>
      </c>
      <c r="J96" s="152">
        <v>10.5</v>
      </c>
      <c r="K96" s="151">
        <v>164</v>
      </c>
      <c r="L96" s="241">
        <v>28.5</v>
      </c>
    </row>
    <row r="97" spans="1:12" x14ac:dyDescent="0.2">
      <c r="A97" s="122" t="s">
        <v>174</v>
      </c>
      <c r="B97" s="150" t="s">
        <v>175</v>
      </c>
      <c r="C97" s="151">
        <v>94</v>
      </c>
      <c r="D97" s="152">
        <v>12.3</v>
      </c>
      <c r="E97" s="151" t="s">
        <v>1151</v>
      </c>
      <c r="F97" s="152" t="s">
        <v>1151</v>
      </c>
      <c r="G97" s="151">
        <v>94</v>
      </c>
      <c r="H97" s="152">
        <v>13.4</v>
      </c>
      <c r="I97" s="151" t="s">
        <v>1169</v>
      </c>
      <c r="J97" s="152" t="s">
        <v>1169</v>
      </c>
      <c r="K97" s="151" t="s">
        <v>1169</v>
      </c>
      <c r="L97" s="241" t="s">
        <v>1169</v>
      </c>
    </row>
    <row r="98" spans="1:12" x14ac:dyDescent="0.2">
      <c r="A98" s="122" t="s">
        <v>176</v>
      </c>
      <c r="B98" s="150" t="s">
        <v>177</v>
      </c>
      <c r="C98" s="151">
        <v>313</v>
      </c>
      <c r="D98" s="152">
        <v>24.2</v>
      </c>
      <c r="E98" s="151">
        <v>14</v>
      </c>
      <c r="F98" s="152">
        <v>10.9</v>
      </c>
      <c r="G98" s="151">
        <v>299</v>
      </c>
      <c r="H98" s="152">
        <v>25.6</v>
      </c>
      <c r="I98" s="151">
        <v>26</v>
      </c>
      <c r="J98" s="152">
        <v>11.3</v>
      </c>
      <c r="K98" s="151">
        <v>287</v>
      </c>
      <c r="L98" s="241">
        <v>26.9</v>
      </c>
    </row>
    <row r="99" spans="1:12" x14ac:dyDescent="0.2">
      <c r="A99" s="122" t="s">
        <v>180</v>
      </c>
      <c r="B99" s="150" t="s">
        <v>181</v>
      </c>
      <c r="C99" s="151">
        <v>230</v>
      </c>
      <c r="D99" s="152">
        <v>23.7</v>
      </c>
      <c r="E99" s="151">
        <v>10</v>
      </c>
      <c r="F99" s="152">
        <v>7.3</v>
      </c>
      <c r="G99" s="151">
        <v>220</v>
      </c>
      <c r="H99" s="152">
        <v>26.4</v>
      </c>
      <c r="I99" s="151">
        <v>21</v>
      </c>
      <c r="J99" s="152">
        <v>8.6999999999999993</v>
      </c>
      <c r="K99" s="151">
        <v>209</v>
      </c>
      <c r="L99" s="241">
        <v>28.7</v>
      </c>
    </row>
    <row r="100" spans="1:12" x14ac:dyDescent="0.2">
      <c r="A100" s="122" t="s">
        <v>182</v>
      </c>
      <c r="B100" s="150" t="s">
        <v>183</v>
      </c>
      <c r="C100" s="151">
        <v>142</v>
      </c>
      <c r="D100" s="152">
        <v>19.2</v>
      </c>
      <c r="E100" s="151" t="s">
        <v>1169</v>
      </c>
      <c r="F100" s="152" t="s">
        <v>1169</v>
      </c>
      <c r="G100" s="151" t="s">
        <v>1169</v>
      </c>
      <c r="H100" s="152" t="s">
        <v>1169</v>
      </c>
      <c r="I100" s="151">
        <v>8</v>
      </c>
      <c r="J100" s="152">
        <v>5.5</v>
      </c>
      <c r="K100" s="151">
        <v>134</v>
      </c>
      <c r="L100" s="241">
        <v>22.6</v>
      </c>
    </row>
    <row r="101" spans="1:12" x14ac:dyDescent="0.2">
      <c r="A101" s="122" t="s">
        <v>184</v>
      </c>
      <c r="B101" s="150" t="s">
        <v>185</v>
      </c>
      <c r="C101" s="151">
        <v>215</v>
      </c>
      <c r="D101" s="152">
        <v>20.7</v>
      </c>
      <c r="E101" s="151">
        <v>4</v>
      </c>
      <c r="F101" s="152">
        <v>3.3</v>
      </c>
      <c r="G101" s="151">
        <v>211</v>
      </c>
      <c r="H101" s="152">
        <v>23</v>
      </c>
      <c r="I101" s="151">
        <v>17</v>
      </c>
      <c r="J101" s="152">
        <v>7.4</v>
      </c>
      <c r="K101" s="151">
        <v>198</v>
      </c>
      <c r="L101" s="241">
        <v>24.5</v>
      </c>
    </row>
    <row r="102" spans="1:12" x14ac:dyDescent="0.2">
      <c r="A102" s="122" t="s">
        <v>186</v>
      </c>
      <c r="B102" s="150" t="s">
        <v>187</v>
      </c>
      <c r="C102" s="151">
        <v>233</v>
      </c>
      <c r="D102" s="152">
        <v>27.7</v>
      </c>
      <c r="E102" s="151">
        <v>4</v>
      </c>
      <c r="F102" s="152">
        <v>5.6</v>
      </c>
      <c r="G102" s="151">
        <v>229</v>
      </c>
      <c r="H102" s="152">
        <v>29.7</v>
      </c>
      <c r="I102" s="151">
        <v>14</v>
      </c>
      <c r="J102" s="152">
        <v>10.4</v>
      </c>
      <c r="K102" s="151">
        <v>219</v>
      </c>
      <c r="L102" s="241">
        <v>31</v>
      </c>
    </row>
    <row r="103" spans="1:12" x14ac:dyDescent="0.2">
      <c r="A103" s="122" t="s">
        <v>188</v>
      </c>
      <c r="B103" s="150" t="s">
        <v>189</v>
      </c>
      <c r="C103" s="151">
        <v>279</v>
      </c>
      <c r="D103" s="152">
        <v>24.6</v>
      </c>
      <c r="E103" s="151">
        <v>13</v>
      </c>
      <c r="F103" s="152">
        <v>9.8000000000000007</v>
      </c>
      <c r="G103" s="151">
        <v>266</v>
      </c>
      <c r="H103" s="152">
        <v>26.5</v>
      </c>
      <c r="I103" s="151">
        <v>24</v>
      </c>
      <c r="J103" s="152">
        <v>9.6</v>
      </c>
      <c r="K103" s="151">
        <v>255</v>
      </c>
      <c r="L103" s="241">
        <v>28.8</v>
      </c>
    </row>
    <row r="104" spans="1:12" x14ac:dyDescent="0.2">
      <c r="A104" s="122" t="s">
        <v>190</v>
      </c>
      <c r="B104" s="150" t="s">
        <v>191</v>
      </c>
      <c r="C104" s="151">
        <v>122</v>
      </c>
      <c r="D104" s="152">
        <v>22.3</v>
      </c>
      <c r="E104" s="151">
        <v>7</v>
      </c>
      <c r="F104" s="152">
        <v>9.3000000000000007</v>
      </c>
      <c r="G104" s="151">
        <v>115</v>
      </c>
      <c r="H104" s="152">
        <v>24.4</v>
      </c>
      <c r="I104" s="151">
        <v>15</v>
      </c>
      <c r="J104" s="152">
        <v>10.8</v>
      </c>
      <c r="K104" s="151">
        <v>107</v>
      </c>
      <c r="L104" s="241">
        <v>26.2</v>
      </c>
    </row>
    <row r="105" spans="1:12" x14ac:dyDescent="0.2">
      <c r="A105" s="122" t="s">
        <v>192</v>
      </c>
      <c r="B105" s="150" t="s">
        <v>193</v>
      </c>
      <c r="C105" s="151">
        <v>91</v>
      </c>
      <c r="D105" s="152">
        <v>22.7</v>
      </c>
      <c r="E105" s="151" t="s">
        <v>1169</v>
      </c>
      <c r="F105" s="152" t="s">
        <v>1169</v>
      </c>
      <c r="G105" s="151" t="s">
        <v>1169</v>
      </c>
      <c r="H105" s="152" t="s">
        <v>1169</v>
      </c>
      <c r="I105" s="151">
        <v>7</v>
      </c>
      <c r="J105" s="152">
        <v>8.6</v>
      </c>
      <c r="K105" s="151">
        <v>84</v>
      </c>
      <c r="L105" s="241">
        <v>26.3</v>
      </c>
    </row>
    <row r="106" spans="1:12" x14ac:dyDescent="0.2">
      <c r="A106" s="122" t="s">
        <v>194</v>
      </c>
      <c r="B106" s="150" t="s">
        <v>195</v>
      </c>
      <c r="C106" s="151">
        <v>138</v>
      </c>
      <c r="D106" s="152">
        <v>23.1</v>
      </c>
      <c r="E106" s="151">
        <v>6</v>
      </c>
      <c r="F106" s="152">
        <v>8.3000000000000007</v>
      </c>
      <c r="G106" s="151">
        <v>132</v>
      </c>
      <c r="H106" s="152">
        <v>25.1</v>
      </c>
      <c r="I106" s="151">
        <v>9</v>
      </c>
      <c r="J106" s="152">
        <v>8.1999999999999993</v>
      </c>
      <c r="K106" s="151">
        <v>129</v>
      </c>
      <c r="L106" s="241">
        <v>26.5</v>
      </c>
    </row>
    <row r="107" spans="1:12" x14ac:dyDescent="0.2">
      <c r="A107" s="122" t="s">
        <v>198</v>
      </c>
      <c r="B107" s="150" t="s">
        <v>199</v>
      </c>
      <c r="C107" s="151">
        <v>114</v>
      </c>
      <c r="D107" s="152">
        <v>20.100000000000001</v>
      </c>
      <c r="E107" s="151" t="s">
        <v>1169</v>
      </c>
      <c r="F107" s="152" t="s">
        <v>1169</v>
      </c>
      <c r="G107" s="151" t="s">
        <v>1169</v>
      </c>
      <c r="H107" s="152" t="s">
        <v>1169</v>
      </c>
      <c r="I107" s="151">
        <v>5</v>
      </c>
      <c r="J107" s="152">
        <v>5.8</v>
      </c>
      <c r="K107" s="151">
        <v>109</v>
      </c>
      <c r="L107" s="241">
        <v>22.7</v>
      </c>
    </row>
    <row r="108" spans="1:12" x14ac:dyDescent="0.2">
      <c r="A108" s="122" t="s">
        <v>200</v>
      </c>
      <c r="B108" s="150" t="s">
        <v>201</v>
      </c>
      <c r="C108" s="151">
        <v>154</v>
      </c>
      <c r="D108" s="152">
        <v>22</v>
      </c>
      <c r="E108" s="151">
        <v>7</v>
      </c>
      <c r="F108" s="152">
        <v>9.6999999999999993</v>
      </c>
      <c r="G108" s="151">
        <v>147</v>
      </c>
      <c r="H108" s="152">
        <v>23.4</v>
      </c>
      <c r="I108" s="151">
        <v>14</v>
      </c>
      <c r="J108" s="152">
        <v>10.1</v>
      </c>
      <c r="K108" s="151">
        <v>140</v>
      </c>
      <c r="L108" s="241">
        <v>25</v>
      </c>
    </row>
    <row r="109" spans="1:12" x14ac:dyDescent="0.2">
      <c r="A109" s="122" t="s">
        <v>202</v>
      </c>
      <c r="B109" s="150" t="s">
        <v>203</v>
      </c>
      <c r="C109" s="151">
        <v>75</v>
      </c>
      <c r="D109" s="152">
        <v>17.8</v>
      </c>
      <c r="E109" s="151" t="s">
        <v>1169</v>
      </c>
      <c r="F109" s="152" t="s">
        <v>1169</v>
      </c>
      <c r="G109" s="151" t="s">
        <v>1169</v>
      </c>
      <c r="H109" s="152" t="s">
        <v>1169</v>
      </c>
      <c r="I109" s="151">
        <v>9</v>
      </c>
      <c r="J109" s="152">
        <v>10.3</v>
      </c>
      <c r="K109" s="151">
        <v>66</v>
      </c>
      <c r="L109" s="241">
        <v>19.8</v>
      </c>
    </row>
    <row r="110" spans="1:12" x14ac:dyDescent="0.2">
      <c r="A110" s="122" t="s">
        <v>204</v>
      </c>
      <c r="B110" s="150" t="s">
        <v>205</v>
      </c>
      <c r="C110" s="151">
        <v>448</v>
      </c>
      <c r="D110" s="152">
        <v>32</v>
      </c>
      <c r="E110" s="151">
        <v>13</v>
      </c>
      <c r="F110" s="152">
        <v>9.1999999999999993</v>
      </c>
      <c r="G110" s="151">
        <v>435</v>
      </c>
      <c r="H110" s="152">
        <v>34.6</v>
      </c>
      <c r="I110" s="151">
        <v>30</v>
      </c>
      <c r="J110" s="152">
        <v>12.9</v>
      </c>
      <c r="K110" s="151">
        <v>418</v>
      </c>
      <c r="L110" s="241">
        <v>35.799999999999997</v>
      </c>
    </row>
    <row r="111" spans="1:12" x14ac:dyDescent="0.2">
      <c r="A111" s="122" t="s">
        <v>206</v>
      </c>
      <c r="B111" s="150" t="s">
        <v>207</v>
      </c>
      <c r="C111" s="151">
        <v>65</v>
      </c>
      <c r="D111" s="152">
        <v>13.9</v>
      </c>
      <c r="E111" s="151">
        <v>4</v>
      </c>
      <c r="F111" s="152">
        <v>4.3</v>
      </c>
      <c r="G111" s="151">
        <v>61</v>
      </c>
      <c r="H111" s="152">
        <v>16.2</v>
      </c>
      <c r="I111" s="151" t="s">
        <v>1169</v>
      </c>
      <c r="J111" s="152" t="s">
        <v>1169</v>
      </c>
      <c r="K111" s="151" t="s">
        <v>1169</v>
      </c>
      <c r="L111" s="241" t="s">
        <v>1169</v>
      </c>
    </row>
    <row r="112" spans="1:12" x14ac:dyDescent="0.2">
      <c r="A112" s="122" t="s">
        <v>208</v>
      </c>
      <c r="B112" s="150" t="s">
        <v>209</v>
      </c>
      <c r="C112" s="151">
        <v>110</v>
      </c>
      <c r="D112" s="152">
        <v>12.1</v>
      </c>
      <c r="E112" s="151">
        <v>4</v>
      </c>
      <c r="F112" s="152">
        <v>3.2</v>
      </c>
      <c r="G112" s="151">
        <v>106</v>
      </c>
      <c r="H112" s="152">
        <v>13.6</v>
      </c>
      <c r="I112" s="151">
        <v>7</v>
      </c>
      <c r="J112" s="152">
        <v>2.9</v>
      </c>
      <c r="K112" s="151">
        <v>103</v>
      </c>
      <c r="L112" s="241">
        <v>15.6</v>
      </c>
    </row>
    <row r="113" spans="1:12" x14ac:dyDescent="0.2">
      <c r="A113" s="122" t="s">
        <v>214</v>
      </c>
      <c r="B113" s="150" t="s">
        <v>215</v>
      </c>
      <c r="C113" s="151">
        <v>227</v>
      </c>
      <c r="D113" s="152">
        <v>22.9</v>
      </c>
      <c r="E113" s="151">
        <v>6</v>
      </c>
      <c r="F113" s="152">
        <v>5.9</v>
      </c>
      <c r="G113" s="151">
        <v>221</v>
      </c>
      <c r="H113" s="152">
        <v>24.8</v>
      </c>
      <c r="I113" s="151">
        <v>19</v>
      </c>
      <c r="J113" s="152">
        <v>8.6</v>
      </c>
      <c r="K113" s="151">
        <v>208</v>
      </c>
      <c r="L113" s="241">
        <v>27</v>
      </c>
    </row>
    <row r="114" spans="1:12" x14ac:dyDescent="0.2">
      <c r="A114" s="122" t="s">
        <v>216</v>
      </c>
      <c r="B114" s="150" t="s">
        <v>217</v>
      </c>
      <c r="C114" s="151">
        <v>253</v>
      </c>
      <c r="D114" s="152">
        <v>26.3</v>
      </c>
      <c r="E114" s="151">
        <v>6</v>
      </c>
      <c r="F114" s="152">
        <v>6</v>
      </c>
      <c r="G114" s="151">
        <v>247</v>
      </c>
      <c r="H114" s="152">
        <v>28.6</v>
      </c>
      <c r="I114" s="151">
        <v>20</v>
      </c>
      <c r="J114" s="152">
        <v>8.6999999999999993</v>
      </c>
      <c r="K114" s="151">
        <v>233</v>
      </c>
      <c r="L114" s="241">
        <v>31.8</v>
      </c>
    </row>
    <row r="115" spans="1:12" x14ac:dyDescent="0.2">
      <c r="A115" s="122" t="s">
        <v>218</v>
      </c>
      <c r="B115" s="150" t="s">
        <v>219</v>
      </c>
      <c r="C115" s="151">
        <v>360</v>
      </c>
      <c r="D115" s="152">
        <v>28.4</v>
      </c>
      <c r="E115" s="151">
        <v>4</v>
      </c>
      <c r="F115" s="152">
        <v>4.9000000000000004</v>
      </c>
      <c r="G115" s="151">
        <v>356</v>
      </c>
      <c r="H115" s="152">
        <v>30</v>
      </c>
      <c r="I115" s="151">
        <v>24</v>
      </c>
      <c r="J115" s="152">
        <v>11.9</v>
      </c>
      <c r="K115" s="151">
        <v>336</v>
      </c>
      <c r="L115" s="241">
        <v>31.5</v>
      </c>
    </row>
    <row r="116" spans="1:12" x14ac:dyDescent="0.2">
      <c r="A116" s="122" t="s">
        <v>220</v>
      </c>
      <c r="B116" s="150" t="s">
        <v>221</v>
      </c>
      <c r="C116" s="151">
        <v>372</v>
      </c>
      <c r="D116" s="152">
        <v>21.1</v>
      </c>
      <c r="E116" s="151">
        <v>18</v>
      </c>
      <c r="F116" s="152">
        <v>8.1999999999999993</v>
      </c>
      <c r="G116" s="151">
        <v>354</v>
      </c>
      <c r="H116" s="152">
        <v>22.9</v>
      </c>
      <c r="I116" s="151">
        <v>46</v>
      </c>
      <c r="J116" s="152">
        <v>8.9</v>
      </c>
      <c r="K116" s="151">
        <v>326</v>
      </c>
      <c r="L116" s="241">
        <v>26.1</v>
      </c>
    </row>
    <row r="117" spans="1:12" x14ac:dyDescent="0.2">
      <c r="A117" s="122" t="s">
        <v>224</v>
      </c>
      <c r="B117" s="150" t="s">
        <v>225</v>
      </c>
      <c r="C117" s="151">
        <v>241</v>
      </c>
      <c r="D117" s="152">
        <v>17.2</v>
      </c>
      <c r="E117" s="151">
        <v>4</v>
      </c>
      <c r="F117" s="152">
        <v>3.2</v>
      </c>
      <c r="G117" s="151">
        <v>237</v>
      </c>
      <c r="H117" s="152">
        <v>18.600000000000001</v>
      </c>
      <c r="I117" s="151">
        <v>26</v>
      </c>
      <c r="J117" s="152">
        <v>8.3000000000000007</v>
      </c>
      <c r="K117" s="151">
        <v>215</v>
      </c>
      <c r="L117" s="241">
        <v>19.8</v>
      </c>
    </row>
    <row r="118" spans="1:12" x14ac:dyDescent="0.2">
      <c r="A118" s="122" t="s">
        <v>226</v>
      </c>
      <c r="B118" s="150" t="s">
        <v>227</v>
      </c>
      <c r="C118" s="151">
        <v>333</v>
      </c>
      <c r="D118" s="152">
        <v>30.2</v>
      </c>
      <c r="E118" s="151">
        <v>5</v>
      </c>
      <c r="F118" s="152">
        <v>8.9</v>
      </c>
      <c r="G118" s="151">
        <v>328</v>
      </c>
      <c r="H118" s="152">
        <v>31.4</v>
      </c>
      <c r="I118" s="151">
        <v>22</v>
      </c>
      <c r="J118" s="152">
        <v>15.9</v>
      </c>
      <c r="K118" s="151">
        <v>311</v>
      </c>
      <c r="L118" s="241">
        <v>32.299999999999997</v>
      </c>
    </row>
    <row r="119" spans="1:12" x14ac:dyDescent="0.2">
      <c r="A119" s="122" t="s">
        <v>228</v>
      </c>
      <c r="B119" s="150" t="s">
        <v>229</v>
      </c>
      <c r="C119" s="151">
        <v>231</v>
      </c>
      <c r="D119" s="152">
        <v>21.9</v>
      </c>
      <c r="E119" s="151">
        <v>9</v>
      </c>
      <c r="F119" s="152">
        <v>9.6999999999999993</v>
      </c>
      <c r="G119" s="151">
        <v>222</v>
      </c>
      <c r="H119" s="152">
        <v>23.1</v>
      </c>
      <c r="I119" s="151">
        <v>24</v>
      </c>
      <c r="J119" s="152">
        <v>10.8</v>
      </c>
      <c r="K119" s="151">
        <v>207</v>
      </c>
      <c r="L119" s="241">
        <v>24.9</v>
      </c>
    </row>
    <row r="120" spans="1:12" x14ac:dyDescent="0.2">
      <c r="A120" s="122" t="s">
        <v>230</v>
      </c>
      <c r="B120" s="150" t="s">
        <v>231</v>
      </c>
      <c r="C120" s="151">
        <v>640</v>
      </c>
      <c r="D120" s="152">
        <v>32.700000000000003</v>
      </c>
      <c r="E120" s="151">
        <v>12</v>
      </c>
      <c r="F120" s="152">
        <v>9.4</v>
      </c>
      <c r="G120" s="151">
        <v>628</v>
      </c>
      <c r="H120" s="152">
        <v>34.299999999999997</v>
      </c>
      <c r="I120" s="151">
        <v>37</v>
      </c>
      <c r="J120" s="152">
        <v>12</v>
      </c>
      <c r="K120" s="151">
        <v>603</v>
      </c>
      <c r="L120" s="241">
        <v>36.5</v>
      </c>
    </row>
    <row r="121" spans="1:12" x14ac:dyDescent="0.2">
      <c r="A121" s="122" t="s">
        <v>232</v>
      </c>
      <c r="B121" s="150" t="s">
        <v>233</v>
      </c>
      <c r="C121" s="151">
        <v>467</v>
      </c>
      <c r="D121" s="152">
        <v>25.9</v>
      </c>
      <c r="E121" s="151">
        <v>9</v>
      </c>
      <c r="F121" s="152">
        <v>5.5</v>
      </c>
      <c r="G121" s="151">
        <v>458</v>
      </c>
      <c r="H121" s="152">
        <v>27.9</v>
      </c>
      <c r="I121" s="151">
        <v>46</v>
      </c>
      <c r="J121" s="152">
        <v>11</v>
      </c>
      <c r="K121" s="151">
        <v>421</v>
      </c>
      <c r="L121" s="241">
        <v>30.3</v>
      </c>
    </row>
    <row r="122" spans="1:12" x14ac:dyDescent="0.2">
      <c r="A122" s="122" t="s">
        <v>234</v>
      </c>
      <c r="B122" s="150" t="s">
        <v>235</v>
      </c>
      <c r="C122" s="151">
        <v>268</v>
      </c>
      <c r="D122" s="152">
        <v>26.5</v>
      </c>
      <c r="E122" s="151">
        <v>10</v>
      </c>
      <c r="F122" s="152">
        <v>11.9</v>
      </c>
      <c r="G122" s="151">
        <v>258</v>
      </c>
      <c r="H122" s="152">
        <v>27.8</v>
      </c>
      <c r="I122" s="151">
        <v>41</v>
      </c>
      <c r="J122" s="152">
        <v>16.600000000000001</v>
      </c>
      <c r="K122" s="151">
        <v>227</v>
      </c>
      <c r="L122" s="241">
        <v>29.7</v>
      </c>
    </row>
    <row r="123" spans="1:12" x14ac:dyDescent="0.2">
      <c r="A123" s="122" t="s">
        <v>236</v>
      </c>
      <c r="B123" s="150" t="s">
        <v>237</v>
      </c>
      <c r="C123" s="151">
        <v>161</v>
      </c>
      <c r="D123" s="152">
        <v>17.600000000000001</v>
      </c>
      <c r="E123" s="151">
        <v>10</v>
      </c>
      <c r="F123" s="152">
        <v>9.5</v>
      </c>
      <c r="G123" s="151">
        <v>151</v>
      </c>
      <c r="H123" s="152">
        <v>18.600000000000001</v>
      </c>
      <c r="I123" s="151">
        <v>20</v>
      </c>
      <c r="J123" s="152">
        <v>8.4</v>
      </c>
      <c r="K123" s="151">
        <v>141</v>
      </c>
      <c r="L123" s="241">
        <v>20.8</v>
      </c>
    </row>
    <row r="124" spans="1:12" x14ac:dyDescent="0.2">
      <c r="A124" s="122" t="s">
        <v>238</v>
      </c>
      <c r="B124" s="150" t="s">
        <v>239</v>
      </c>
      <c r="C124" s="151">
        <v>106</v>
      </c>
      <c r="D124" s="152">
        <v>26.8</v>
      </c>
      <c r="E124" s="151" t="s">
        <v>1169</v>
      </c>
      <c r="F124" s="152" t="s">
        <v>1169</v>
      </c>
      <c r="G124" s="151" t="s">
        <v>1169</v>
      </c>
      <c r="H124" s="152" t="s">
        <v>1169</v>
      </c>
      <c r="I124" s="151">
        <v>7</v>
      </c>
      <c r="J124" s="152">
        <v>7.7</v>
      </c>
      <c r="K124" s="151">
        <v>99</v>
      </c>
      <c r="L124" s="241">
        <v>32.6</v>
      </c>
    </row>
    <row r="125" spans="1:12" x14ac:dyDescent="0.2">
      <c r="A125" s="122" t="s">
        <v>240</v>
      </c>
      <c r="B125" s="150" t="s">
        <v>241</v>
      </c>
      <c r="C125" s="151">
        <v>190</v>
      </c>
      <c r="D125" s="152">
        <v>18.3</v>
      </c>
      <c r="E125" s="151" t="s">
        <v>1169</v>
      </c>
      <c r="F125" s="152" t="s">
        <v>1169</v>
      </c>
      <c r="G125" s="151" t="s">
        <v>1169</v>
      </c>
      <c r="H125" s="152" t="s">
        <v>1169</v>
      </c>
      <c r="I125" s="151">
        <v>10</v>
      </c>
      <c r="J125" s="152">
        <v>5.9</v>
      </c>
      <c r="K125" s="151">
        <v>180</v>
      </c>
      <c r="L125" s="241">
        <v>20.7</v>
      </c>
    </row>
    <row r="126" spans="1:12" x14ac:dyDescent="0.2">
      <c r="A126" s="122" t="s">
        <v>242</v>
      </c>
      <c r="B126" s="150" t="s">
        <v>243</v>
      </c>
      <c r="C126" s="151">
        <v>133</v>
      </c>
      <c r="D126" s="152">
        <v>9</v>
      </c>
      <c r="E126" s="151">
        <v>8</v>
      </c>
      <c r="F126" s="152">
        <v>3.9</v>
      </c>
      <c r="G126" s="151">
        <v>125</v>
      </c>
      <c r="H126" s="152">
        <v>9.9</v>
      </c>
      <c r="I126" s="151">
        <v>17</v>
      </c>
      <c r="J126" s="152">
        <v>3.6</v>
      </c>
      <c r="K126" s="151">
        <v>116</v>
      </c>
      <c r="L126" s="241">
        <v>11.6</v>
      </c>
    </row>
    <row r="127" spans="1:12" x14ac:dyDescent="0.2">
      <c r="A127" s="122" t="s">
        <v>244</v>
      </c>
      <c r="B127" s="150" t="s">
        <v>245</v>
      </c>
      <c r="C127" s="151">
        <v>273</v>
      </c>
      <c r="D127" s="152">
        <v>39.799999999999997</v>
      </c>
      <c r="E127" s="151">
        <v>5</v>
      </c>
      <c r="F127" s="152">
        <v>20</v>
      </c>
      <c r="G127" s="151">
        <v>268</v>
      </c>
      <c r="H127" s="152">
        <v>40.5</v>
      </c>
      <c r="I127" s="151">
        <v>16</v>
      </c>
      <c r="J127" s="152">
        <v>20.3</v>
      </c>
      <c r="K127" s="151">
        <v>257</v>
      </c>
      <c r="L127" s="241">
        <v>42.3</v>
      </c>
    </row>
    <row r="128" spans="1:12" x14ac:dyDescent="0.2">
      <c r="A128" s="122" t="s">
        <v>246</v>
      </c>
      <c r="B128" s="150" t="s">
        <v>247</v>
      </c>
      <c r="C128" s="151">
        <v>298</v>
      </c>
      <c r="D128" s="152">
        <v>33.799999999999997</v>
      </c>
      <c r="E128" s="151">
        <v>4</v>
      </c>
      <c r="F128" s="152">
        <v>4.7</v>
      </c>
      <c r="G128" s="151">
        <v>294</v>
      </c>
      <c r="H128" s="152">
        <v>36.9</v>
      </c>
      <c r="I128" s="151">
        <v>14</v>
      </c>
      <c r="J128" s="152">
        <v>7.7</v>
      </c>
      <c r="K128" s="151">
        <v>284</v>
      </c>
      <c r="L128" s="241">
        <v>40.6</v>
      </c>
    </row>
    <row r="129" spans="1:12" x14ac:dyDescent="0.2">
      <c r="A129" s="122" t="s">
        <v>250</v>
      </c>
      <c r="B129" s="150" t="s">
        <v>251</v>
      </c>
      <c r="C129" s="151">
        <v>344</v>
      </c>
      <c r="D129" s="152">
        <v>34.9</v>
      </c>
      <c r="E129" s="151">
        <v>6</v>
      </c>
      <c r="F129" s="152">
        <v>13.6</v>
      </c>
      <c r="G129" s="151">
        <v>338</v>
      </c>
      <c r="H129" s="152">
        <v>35.9</v>
      </c>
      <c r="I129" s="151">
        <v>15</v>
      </c>
      <c r="J129" s="152">
        <v>11.9</v>
      </c>
      <c r="K129" s="151">
        <v>329</v>
      </c>
      <c r="L129" s="241">
        <v>38.299999999999997</v>
      </c>
    </row>
    <row r="130" spans="1:12" x14ac:dyDescent="0.2">
      <c r="A130" s="122" t="s">
        <v>252</v>
      </c>
      <c r="B130" s="150" t="s">
        <v>253</v>
      </c>
      <c r="C130" s="151">
        <v>115</v>
      </c>
      <c r="D130" s="152">
        <v>13.2</v>
      </c>
      <c r="E130" s="151" t="s">
        <v>1151</v>
      </c>
      <c r="F130" s="152" t="s">
        <v>1151</v>
      </c>
      <c r="G130" s="151">
        <v>115</v>
      </c>
      <c r="H130" s="152">
        <v>14.3</v>
      </c>
      <c r="I130" s="151">
        <v>5</v>
      </c>
      <c r="J130" s="152">
        <v>3</v>
      </c>
      <c r="K130" s="151">
        <v>110</v>
      </c>
      <c r="L130" s="241">
        <v>15.5</v>
      </c>
    </row>
    <row r="131" spans="1:12" x14ac:dyDescent="0.2">
      <c r="A131" s="122" t="s">
        <v>254</v>
      </c>
      <c r="B131" s="150" t="s">
        <v>255</v>
      </c>
      <c r="C131" s="151">
        <v>422</v>
      </c>
      <c r="D131" s="152">
        <v>30.1</v>
      </c>
      <c r="E131" s="151">
        <v>12</v>
      </c>
      <c r="F131" s="152">
        <v>7.8</v>
      </c>
      <c r="G131" s="151">
        <v>410</v>
      </c>
      <c r="H131" s="152">
        <v>32.799999999999997</v>
      </c>
      <c r="I131" s="151">
        <v>24</v>
      </c>
      <c r="J131" s="152">
        <v>8.1</v>
      </c>
      <c r="K131" s="151">
        <v>398</v>
      </c>
      <c r="L131" s="241">
        <v>35.9</v>
      </c>
    </row>
    <row r="132" spans="1:12" x14ac:dyDescent="0.2">
      <c r="A132" s="122" t="s">
        <v>256</v>
      </c>
      <c r="B132" s="150" t="s">
        <v>257</v>
      </c>
      <c r="C132" s="151">
        <v>346</v>
      </c>
      <c r="D132" s="152">
        <v>30.5</v>
      </c>
      <c r="E132" s="151">
        <v>6</v>
      </c>
      <c r="F132" s="152">
        <v>8.8000000000000007</v>
      </c>
      <c r="G132" s="151">
        <v>340</v>
      </c>
      <c r="H132" s="152">
        <v>31.8</v>
      </c>
      <c r="I132" s="151">
        <v>20</v>
      </c>
      <c r="J132" s="152">
        <v>10.9</v>
      </c>
      <c r="K132" s="151">
        <v>326</v>
      </c>
      <c r="L132" s="241">
        <v>34.200000000000003</v>
      </c>
    </row>
    <row r="133" spans="1:12" x14ac:dyDescent="0.2">
      <c r="A133" s="122" t="s">
        <v>258</v>
      </c>
      <c r="B133" s="150" t="s">
        <v>259</v>
      </c>
      <c r="C133" s="151">
        <v>169</v>
      </c>
      <c r="D133" s="152">
        <v>15.3</v>
      </c>
      <c r="E133" s="151">
        <v>4</v>
      </c>
      <c r="F133" s="152">
        <v>5.0999999999999996</v>
      </c>
      <c r="G133" s="151">
        <v>165</v>
      </c>
      <c r="H133" s="152">
        <v>16.100000000000001</v>
      </c>
      <c r="I133" s="151">
        <v>7</v>
      </c>
      <c r="J133" s="152">
        <v>3.5</v>
      </c>
      <c r="K133" s="151">
        <v>162</v>
      </c>
      <c r="L133" s="241">
        <v>17.899999999999999</v>
      </c>
    </row>
    <row r="134" spans="1:12" x14ac:dyDescent="0.2">
      <c r="A134" s="122" t="s">
        <v>260</v>
      </c>
      <c r="B134" s="150" t="s">
        <v>261</v>
      </c>
      <c r="C134" s="151">
        <v>317</v>
      </c>
      <c r="D134" s="152">
        <v>19.3</v>
      </c>
      <c r="E134" s="151">
        <v>8</v>
      </c>
      <c r="F134" s="152">
        <v>5.2</v>
      </c>
      <c r="G134" s="151">
        <v>309</v>
      </c>
      <c r="H134" s="152">
        <v>20.8</v>
      </c>
      <c r="I134" s="151">
        <v>19</v>
      </c>
      <c r="J134" s="152">
        <v>6.2</v>
      </c>
      <c r="K134" s="151">
        <v>298</v>
      </c>
      <c r="L134" s="241">
        <v>22.3</v>
      </c>
    </row>
    <row r="135" spans="1:12" x14ac:dyDescent="0.2">
      <c r="A135" s="122" t="s">
        <v>264</v>
      </c>
      <c r="B135" s="150" t="s">
        <v>265</v>
      </c>
      <c r="C135" s="151">
        <v>346</v>
      </c>
      <c r="D135" s="152">
        <v>29.2</v>
      </c>
      <c r="E135" s="151">
        <v>7</v>
      </c>
      <c r="F135" s="152">
        <v>10.1</v>
      </c>
      <c r="G135" s="151">
        <v>339</v>
      </c>
      <c r="H135" s="152">
        <v>30.4</v>
      </c>
      <c r="I135" s="151">
        <v>17</v>
      </c>
      <c r="J135" s="152">
        <v>10.1</v>
      </c>
      <c r="K135" s="151">
        <v>329</v>
      </c>
      <c r="L135" s="241">
        <v>32.4</v>
      </c>
    </row>
    <row r="136" spans="1:12" x14ac:dyDescent="0.2">
      <c r="A136" s="122" t="s">
        <v>266</v>
      </c>
      <c r="B136" s="150" t="s">
        <v>267</v>
      </c>
      <c r="C136" s="151">
        <v>443</v>
      </c>
      <c r="D136" s="152">
        <v>30.2</v>
      </c>
      <c r="E136" s="151" t="s">
        <v>1169</v>
      </c>
      <c r="F136" s="152" t="s">
        <v>1169</v>
      </c>
      <c r="G136" s="151" t="s">
        <v>1169</v>
      </c>
      <c r="H136" s="152" t="s">
        <v>1169</v>
      </c>
      <c r="I136" s="151">
        <v>19</v>
      </c>
      <c r="J136" s="152">
        <v>8</v>
      </c>
      <c r="K136" s="151">
        <v>424</v>
      </c>
      <c r="L136" s="241">
        <v>34.6</v>
      </c>
    </row>
    <row r="137" spans="1:12" x14ac:dyDescent="0.2">
      <c r="A137" s="122" t="s">
        <v>268</v>
      </c>
      <c r="B137" s="150" t="s">
        <v>269</v>
      </c>
      <c r="C137" s="151">
        <v>306</v>
      </c>
      <c r="D137" s="152">
        <v>24.5</v>
      </c>
      <c r="E137" s="151">
        <v>7</v>
      </c>
      <c r="F137" s="152">
        <v>7.4</v>
      </c>
      <c r="G137" s="151">
        <v>299</v>
      </c>
      <c r="H137" s="152">
        <v>25.9</v>
      </c>
      <c r="I137" s="151">
        <v>19</v>
      </c>
      <c r="J137" s="152">
        <v>8.6999999999999993</v>
      </c>
      <c r="K137" s="151">
        <v>287</v>
      </c>
      <c r="L137" s="241">
        <v>27.9</v>
      </c>
    </row>
    <row r="138" spans="1:12" x14ac:dyDescent="0.2">
      <c r="A138" s="122" t="s">
        <v>270</v>
      </c>
      <c r="B138" s="150" t="s">
        <v>271</v>
      </c>
      <c r="C138" s="151">
        <v>143</v>
      </c>
      <c r="D138" s="152">
        <v>18.7</v>
      </c>
      <c r="E138" s="151" t="s">
        <v>1169</v>
      </c>
      <c r="F138" s="152" t="s">
        <v>1169</v>
      </c>
      <c r="G138" s="151" t="s">
        <v>1169</v>
      </c>
      <c r="H138" s="152" t="s">
        <v>1169</v>
      </c>
      <c r="I138" s="151">
        <v>13</v>
      </c>
      <c r="J138" s="152">
        <v>5.6</v>
      </c>
      <c r="K138" s="151">
        <v>130</v>
      </c>
      <c r="L138" s="241">
        <v>24.4</v>
      </c>
    </row>
    <row r="139" spans="1:12" x14ac:dyDescent="0.2">
      <c r="A139" s="122" t="s">
        <v>272</v>
      </c>
      <c r="B139" s="150" t="s">
        <v>273</v>
      </c>
      <c r="C139" s="151">
        <v>343</v>
      </c>
      <c r="D139" s="152">
        <v>33.4</v>
      </c>
      <c r="E139" s="151">
        <v>4</v>
      </c>
      <c r="F139" s="152">
        <v>14.8</v>
      </c>
      <c r="G139" s="151">
        <v>339</v>
      </c>
      <c r="H139" s="152">
        <v>33.9</v>
      </c>
      <c r="I139" s="151">
        <v>15</v>
      </c>
      <c r="J139" s="152">
        <v>17.899999999999999</v>
      </c>
      <c r="K139" s="151">
        <v>328</v>
      </c>
      <c r="L139" s="241">
        <v>34.799999999999997</v>
      </c>
    </row>
    <row r="140" spans="1:12" x14ac:dyDescent="0.2">
      <c r="A140" s="122" t="s">
        <v>274</v>
      </c>
      <c r="B140" s="150" t="s">
        <v>275</v>
      </c>
      <c r="C140" s="151">
        <v>226</v>
      </c>
      <c r="D140" s="152">
        <v>19.2</v>
      </c>
      <c r="E140" s="151">
        <v>5</v>
      </c>
      <c r="F140" s="152">
        <v>3</v>
      </c>
      <c r="G140" s="151">
        <v>221</v>
      </c>
      <c r="H140" s="152">
        <v>21.8</v>
      </c>
      <c r="I140" s="151">
        <v>19</v>
      </c>
      <c r="J140" s="152">
        <v>5.4</v>
      </c>
      <c r="K140" s="151">
        <v>207</v>
      </c>
      <c r="L140" s="241">
        <v>25.1</v>
      </c>
    </row>
    <row r="141" spans="1:12" x14ac:dyDescent="0.2">
      <c r="A141" s="122" t="s">
        <v>276</v>
      </c>
      <c r="B141" s="150" t="s">
        <v>277</v>
      </c>
      <c r="C141" s="151">
        <v>430</v>
      </c>
      <c r="D141" s="152">
        <v>27.1</v>
      </c>
      <c r="E141" s="151">
        <v>11</v>
      </c>
      <c r="F141" s="152">
        <v>10</v>
      </c>
      <c r="G141" s="151">
        <v>419</v>
      </c>
      <c r="H141" s="152">
        <v>28.3</v>
      </c>
      <c r="I141" s="151">
        <v>32</v>
      </c>
      <c r="J141" s="152">
        <v>11.3</v>
      </c>
      <c r="K141" s="151">
        <v>398</v>
      </c>
      <c r="L141" s="241">
        <v>30.5</v>
      </c>
    </row>
    <row r="142" spans="1:12" x14ac:dyDescent="0.2">
      <c r="A142" s="122" t="s">
        <v>278</v>
      </c>
      <c r="B142" s="150" t="s">
        <v>279</v>
      </c>
      <c r="C142" s="151">
        <v>145</v>
      </c>
      <c r="D142" s="152">
        <v>21.3</v>
      </c>
      <c r="E142" s="151">
        <v>9</v>
      </c>
      <c r="F142" s="152">
        <v>11.3</v>
      </c>
      <c r="G142" s="151">
        <v>136</v>
      </c>
      <c r="H142" s="152">
        <v>22.6</v>
      </c>
      <c r="I142" s="151">
        <v>18</v>
      </c>
      <c r="J142" s="152">
        <v>10.9</v>
      </c>
      <c r="K142" s="151">
        <v>127</v>
      </c>
      <c r="L142" s="241">
        <v>24.6</v>
      </c>
    </row>
    <row r="143" spans="1:12" x14ac:dyDescent="0.2">
      <c r="A143" s="122" t="s">
        <v>280</v>
      </c>
      <c r="B143" s="150" t="s">
        <v>281</v>
      </c>
      <c r="C143" s="151">
        <v>267</v>
      </c>
      <c r="D143" s="152">
        <v>24.2</v>
      </c>
      <c r="E143" s="151">
        <v>7</v>
      </c>
      <c r="F143" s="152">
        <v>8.4</v>
      </c>
      <c r="G143" s="151">
        <v>260</v>
      </c>
      <c r="H143" s="152">
        <v>25.5</v>
      </c>
      <c r="I143" s="151">
        <v>18</v>
      </c>
      <c r="J143" s="152">
        <v>8.6999999999999993</v>
      </c>
      <c r="K143" s="151">
        <v>249</v>
      </c>
      <c r="L143" s="241">
        <v>27.8</v>
      </c>
    </row>
    <row r="144" spans="1:12" x14ac:dyDescent="0.2">
      <c r="A144" s="122" t="s">
        <v>282</v>
      </c>
      <c r="B144" s="150" t="s">
        <v>283</v>
      </c>
      <c r="C144" s="151">
        <v>431</v>
      </c>
      <c r="D144" s="152">
        <v>35.200000000000003</v>
      </c>
      <c r="E144" s="151">
        <v>7</v>
      </c>
      <c r="F144" s="152">
        <v>9.6999999999999993</v>
      </c>
      <c r="G144" s="151">
        <v>424</v>
      </c>
      <c r="H144" s="152">
        <v>36.799999999999997</v>
      </c>
      <c r="I144" s="151">
        <v>20</v>
      </c>
      <c r="J144" s="152">
        <v>13.2</v>
      </c>
      <c r="K144" s="151">
        <v>411</v>
      </c>
      <c r="L144" s="241">
        <v>38.299999999999997</v>
      </c>
    </row>
    <row r="145" spans="1:12" x14ac:dyDescent="0.2">
      <c r="A145" s="122" t="s">
        <v>284</v>
      </c>
      <c r="B145" s="150" t="s">
        <v>285</v>
      </c>
      <c r="C145" s="151">
        <v>309</v>
      </c>
      <c r="D145" s="152">
        <v>28.1</v>
      </c>
      <c r="E145" s="151">
        <v>15</v>
      </c>
      <c r="F145" s="152">
        <v>13.8</v>
      </c>
      <c r="G145" s="151">
        <v>294</v>
      </c>
      <c r="H145" s="152">
        <v>29.7</v>
      </c>
      <c r="I145" s="151">
        <v>39</v>
      </c>
      <c r="J145" s="152">
        <v>15.5</v>
      </c>
      <c r="K145" s="151">
        <v>270</v>
      </c>
      <c r="L145" s="241">
        <v>31.9</v>
      </c>
    </row>
    <row r="146" spans="1:12" x14ac:dyDescent="0.2">
      <c r="A146" s="122" t="s">
        <v>288</v>
      </c>
      <c r="B146" s="150" t="s">
        <v>289</v>
      </c>
      <c r="C146" s="151">
        <v>351</v>
      </c>
      <c r="D146" s="152">
        <v>23.9</v>
      </c>
      <c r="E146" s="151">
        <v>9</v>
      </c>
      <c r="F146" s="152">
        <v>7.8</v>
      </c>
      <c r="G146" s="151">
        <v>342</v>
      </c>
      <c r="H146" s="152">
        <v>25.3</v>
      </c>
      <c r="I146" s="151">
        <v>23</v>
      </c>
      <c r="J146" s="152">
        <v>8.1</v>
      </c>
      <c r="K146" s="151">
        <v>328</v>
      </c>
      <c r="L146" s="241">
        <v>27.6</v>
      </c>
    </row>
    <row r="147" spans="1:12" x14ac:dyDescent="0.2">
      <c r="A147" s="122" t="s">
        <v>290</v>
      </c>
      <c r="B147" s="150" t="s">
        <v>291</v>
      </c>
      <c r="C147" s="151">
        <v>420</v>
      </c>
      <c r="D147" s="152">
        <v>31.6</v>
      </c>
      <c r="E147" s="151">
        <v>13</v>
      </c>
      <c r="F147" s="152">
        <v>11.7</v>
      </c>
      <c r="G147" s="151">
        <v>407</v>
      </c>
      <c r="H147" s="152">
        <v>33.4</v>
      </c>
      <c r="I147" s="151">
        <v>28</v>
      </c>
      <c r="J147" s="152">
        <v>10.199999999999999</v>
      </c>
      <c r="K147" s="151">
        <v>392</v>
      </c>
      <c r="L147" s="241">
        <v>37.200000000000003</v>
      </c>
    </row>
    <row r="148" spans="1:12" x14ac:dyDescent="0.2">
      <c r="A148" s="122" t="s">
        <v>292</v>
      </c>
      <c r="B148" s="150" t="s">
        <v>293</v>
      </c>
      <c r="C148" s="151">
        <v>320</v>
      </c>
      <c r="D148" s="152">
        <v>29.5</v>
      </c>
      <c r="E148" s="151">
        <v>8</v>
      </c>
      <c r="F148" s="152">
        <v>10.3</v>
      </c>
      <c r="G148" s="151">
        <v>312</v>
      </c>
      <c r="H148" s="152">
        <v>31</v>
      </c>
      <c r="I148" s="151">
        <v>21</v>
      </c>
      <c r="J148" s="152">
        <v>10.4</v>
      </c>
      <c r="K148" s="151">
        <v>299</v>
      </c>
      <c r="L148" s="241">
        <v>33.799999999999997</v>
      </c>
    </row>
    <row r="149" spans="1:12" x14ac:dyDescent="0.2">
      <c r="A149" s="122" t="s">
        <v>294</v>
      </c>
      <c r="B149" s="150" t="s">
        <v>295</v>
      </c>
      <c r="C149" s="151">
        <v>402</v>
      </c>
      <c r="D149" s="152">
        <v>40.4</v>
      </c>
      <c r="E149" s="151">
        <v>6</v>
      </c>
      <c r="F149" s="152">
        <v>15.4</v>
      </c>
      <c r="G149" s="151">
        <v>396</v>
      </c>
      <c r="H149" s="152">
        <v>41.4</v>
      </c>
      <c r="I149" s="151">
        <v>11</v>
      </c>
      <c r="J149" s="152">
        <v>13.3</v>
      </c>
      <c r="K149" s="151">
        <v>391</v>
      </c>
      <c r="L149" s="241">
        <v>42.9</v>
      </c>
    </row>
    <row r="150" spans="1:12" x14ac:dyDescent="0.2">
      <c r="A150" s="122" t="s">
        <v>296</v>
      </c>
      <c r="B150" s="150" t="s">
        <v>297</v>
      </c>
      <c r="C150" s="151">
        <v>277</v>
      </c>
      <c r="D150" s="152">
        <v>37.4</v>
      </c>
      <c r="E150" s="151">
        <v>3</v>
      </c>
      <c r="F150" s="152">
        <v>4.8</v>
      </c>
      <c r="G150" s="151">
        <v>274</v>
      </c>
      <c r="H150" s="152">
        <v>40.4</v>
      </c>
      <c r="I150" s="151">
        <v>8</v>
      </c>
      <c r="J150" s="152">
        <v>6</v>
      </c>
      <c r="K150" s="151">
        <v>269</v>
      </c>
      <c r="L150" s="241">
        <v>44.2</v>
      </c>
    </row>
    <row r="151" spans="1:12" x14ac:dyDescent="0.2">
      <c r="A151" s="122" t="s">
        <v>298</v>
      </c>
      <c r="B151" s="150" t="s">
        <v>299</v>
      </c>
      <c r="C151" s="151">
        <v>376</v>
      </c>
      <c r="D151" s="152">
        <v>28.9</v>
      </c>
      <c r="E151" s="151">
        <v>13</v>
      </c>
      <c r="F151" s="152">
        <v>9</v>
      </c>
      <c r="G151" s="151">
        <v>363</v>
      </c>
      <c r="H151" s="152">
        <v>31.4</v>
      </c>
      <c r="I151" s="151">
        <v>34</v>
      </c>
      <c r="J151" s="152">
        <v>10.1</v>
      </c>
      <c r="K151" s="151">
        <v>342</v>
      </c>
      <c r="L151" s="241">
        <v>35.5</v>
      </c>
    </row>
    <row r="152" spans="1:12" x14ac:dyDescent="0.2">
      <c r="A152" s="122" t="s">
        <v>302</v>
      </c>
      <c r="B152" s="150" t="s">
        <v>303</v>
      </c>
      <c r="C152" s="151">
        <v>433</v>
      </c>
      <c r="D152" s="152">
        <v>29.1</v>
      </c>
      <c r="E152" s="151">
        <v>5</v>
      </c>
      <c r="F152" s="152">
        <v>3.2</v>
      </c>
      <c r="G152" s="151">
        <v>428</v>
      </c>
      <c r="H152" s="152">
        <v>32.1</v>
      </c>
      <c r="I152" s="151">
        <v>27</v>
      </c>
      <c r="J152" s="152">
        <v>7.9</v>
      </c>
      <c r="K152" s="151">
        <v>406</v>
      </c>
      <c r="L152" s="241">
        <v>35.4</v>
      </c>
    </row>
    <row r="153" spans="1:12" x14ac:dyDescent="0.2">
      <c r="A153" s="122" t="s">
        <v>304</v>
      </c>
      <c r="B153" s="150" t="s">
        <v>305</v>
      </c>
      <c r="C153" s="151">
        <v>570</v>
      </c>
      <c r="D153" s="152">
        <v>41.6</v>
      </c>
      <c r="E153" s="151">
        <v>13</v>
      </c>
      <c r="F153" s="152">
        <v>12.4</v>
      </c>
      <c r="G153" s="151">
        <v>557</v>
      </c>
      <c r="H153" s="152">
        <v>44.1</v>
      </c>
      <c r="I153" s="151">
        <v>28</v>
      </c>
      <c r="J153" s="152">
        <v>11.7</v>
      </c>
      <c r="K153" s="151">
        <v>542</v>
      </c>
      <c r="L153" s="241">
        <v>48</v>
      </c>
    </row>
    <row r="154" spans="1:12" x14ac:dyDescent="0.2">
      <c r="A154" s="122" t="s">
        <v>306</v>
      </c>
      <c r="B154" s="150" t="s">
        <v>307</v>
      </c>
      <c r="C154" s="151">
        <v>259</v>
      </c>
      <c r="D154" s="152">
        <v>20.399999999999999</v>
      </c>
      <c r="E154" s="151">
        <v>11</v>
      </c>
      <c r="F154" s="152">
        <v>7.4</v>
      </c>
      <c r="G154" s="151">
        <v>248</v>
      </c>
      <c r="H154" s="152">
        <v>22.2</v>
      </c>
      <c r="I154" s="151">
        <v>18</v>
      </c>
      <c r="J154" s="152">
        <v>5.4</v>
      </c>
      <c r="K154" s="151">
        <v>241</v>
      </c>
      <c r="L154" s="241">
        <v>25.9</v>
      </c>
    </row>
    <row r="155" spans="1:12" x14ac:dyDescent="0.2">
      <c r="A155" s="122" t="s">
        <v>308</v>
      </c>
      <c r="B155" s="150" t="s">
        <v>309</v>
      </c>
      <c r="C155" s="151">
        <v>295</v>
      </c>
      <c r="D155" s="152">
        <v>25.4</v>
      </c>
      <c r="E155" s="151">
        <v>7</v>
      </c>
      <c r="F155" s="152">
        <v>5.2</v>
      </c>
      <c r="G155" s="151">
        <v>288</v>
      </c>
      <c r="H155" s="152">
        <v>28</v>
      </c>
      <c r="I155" s="151">
        <v>30</v>
      </c>
      <c r="J155" s="152">
        <v>10.5</v>
      </c>
      <c r="K155" s="151">
        <v>265</v>
      </c>
      <c r="L155" s="241">
        <v>30.2</v>
      </c>
    </row>
    <row r="156" spans="1:12" x14ac:dyDescent="0.2">
      <c r="A156" s="122" t="s">
        <v>310</v>
      </c>
      <c r="B156" s="150" t="s">
        <v>311</v>
      </c>
      <c r="C156" s="151">
        <v>655</v>
      </c>
      <c r="D156" s="152">
        <v>36.4</v>
      </c>
      <c r="E156" s="151">
        <v>14</v>
      </c>
      <c r="F156" s="152">
        <v>10.1</v>
      </c>
      <c r="G156" s="151">
        <v>641</v>
      </c>
      <c r="H156" s="152">
        <v>38.6</v>
      </c>
      <c r="I156" s="151">
        <v>29</v>
      </c>
      <c r="J156" s="152">
        <v>9.4</v>
      </c>
      <c r="K156" s="151">
        <v>626</v>
      </c>
      <c r="L156" s="241">
        <v>42</v>
      </c>
    </row>
    <row r="157" spans="1:12" x14ac:dyDescent="0.2">
      <c r="A157" s="122" t="s">
        <v>312</v>
      </c>
      <c r="B157" s="150" t="s">
        <v>313</v>
      </c>
      <c r="C157" s="151">
        <v>22</v>
      </c>
      <c r="D157" s="152">
        <v>5.6</v>
      </c>
      <c r="E157" s="151" t="s">
        <v>1151</v>
      </c>
      <c r="F157" s="152" t="s">
        <v>1151</v>
      </c>
      <c r="G157" s="151">
        <v>22</v>
      </c>
      <c r="H157" s="152">
        <v>6.5</v>
      </c>
      <c r="I157" s="151">
        <v>3</v>
      </c>
      <c r="J157" s="152">
        <v>2.2999999999999998</v>
      </c>
      <c r="K157" s="151">
        <v>19</v>
      </c>
      <c r="L157" s="241">
        <v>7.1</v>
      </c>
    </row>
    <row r="158" spans="1:12" x14ac:dyDescent="0.2">
      <c r="A158" s="122" t="s">
        <v>314</v>
      </c>
      <c r="B158" s="150" t="s">
        <v>315</v>
      </c>
      <c r="C158" s="151">
        <v>202</v>
      </c>
      <c r="D158" s="152">
        <v>19.8</v>
      </c>
      <c r="E158" s="151">
        <v>9</v>
      </c>
      <c r="F158" s="152">
        <v>6.5</v>
      </c>
      <c r="G158" s="151">
        <v>193</v>
      </c>
      <c r="H158" s="152">
        <v>21.9</v>
      </c>
      <c r="I158" s="151">
        <v>25</v>
      </c>
      <c r="J158" s="152">
        <v>8.4</v>
      </c>
      <c r="K158" s="151">
        <v>177</v>
      </c>
      <c r="L158" s="241">
        <v>24.5</v>
      </c>
    </row>
    <row r="159" spans="1:12" x14ac:dyDescent="0.2">
      <c r="A159" s="122" t="s">
        <v>316</v>
      </c>
      <c r="B159" s="150" t="s">
        <v>317</v>
      </c>
      <c r="C159" s="151">
        <v>396</v>
      </c>
      <c r="D159" s="152">
        <v>26.1</v>
      </c>
      <c r="E159" s="151">
        <v>8</v>
      </c>
      <c r="F159" s="152">
        <v>4.0999999999999996</v>
      </c>
      <c r="G159" s="151">
        <v>388</v>
      </c>
      <c r="H159" s="152">
        <v>29.3</v>
      </c>
      <c r="I159" s="151">
        <v>28</v>
      </c>
      <c r="J159" s="152">
        <v>7.1</v>
      </c>
      <c r="K159" s="151">
        <v>368</v>
      </c>
      <c r="L159" s="241">
        <v>32.9</v>
      </c>
    </row>
    <row r="160" spans="1:12" x14ac:dyDescent="0.2">
      <c r="A160" s="122" t="s">
        <v>318</v>
      </c>
      <c r="B160" s="150" t="s">
        <v>319</v>
      </c>
      <c r="C160" s="151">
        <v>286</v>
      </c>
      <c r="D160" s="152">
        <v>18.899999999999999</v>
      </c>
      <c r="E160" s="151">
        <v>14</v>
      </c>
      <c r="F160" s="152">
        <v>6.3</v>
      </c>
      <c r="G160" s="151">
        <v>272</v>
      </c>
      <c r="H160" s="152">
        <v>21.1</v>
      </c>
      <c r="I160" s="151">
        <v>37</v>
      </c>
      <c r="J160" s="152">
        <v>7.5</v>
      </c>
      <c r="K160" s="151">
        <v>249</v>
      </c>
      <c r="L160" s="241">
        <v>24.4</v>
      </c>
    </row>
    <row r="161" spans="1:12" x14ac:dyDescent="0.2">
      <c r="A161" s="122" t="s">
        <v>320</v>
      </c>
      <c r="B161" s="150" t="s">
        <v>321</v>
      </c>
      <c r="C161" s="151">
        <v>491</v>
      </c>
      <c r="D161" s="152">
        <v>32.299999999999997</v>
      </c>
      <c r="E161" s="151">
        <v>9</v>
      </c>
      <c r="F161" s="152">
        <v>7.4</v>
      </c>
      <c r="G161" s="151">
        <v>482</v>
      </c>
      <c r="H161" s="152">
        <v>34.5</v>
      </c>
      <c r="I161" s="151">
        <v>28</v>
      </c>
      <c r="J161" s="152">
        <v>10.1</v>
      </c>
      <c r="K161" s="151">
        <v>463</v>
      </c>
      <c r="L161" s="241">
        <v>37.200000000000003</v>
      </c>
    </row>
    <row r="162" spans="1:12" x14ac:dyDescent="0.2">
      <c r="A162" s="122" t="s">
        <v>322</v>
      </c>
      <c r="B162" s="150" t="s">
        <v>323</v>
      </c>
      <c r="C162" s="151">
        <v>657</v>
      </c>
      <c r="D162" s="152">
        <v>47.2</v>
      </c>
      <c r="E162" s="151">
        <v>11</v>
      </c>
      <c r="F162" s="152">
        <v>16.899999999999999</v>
      </c>
      <c r="G162" s="151">
        <v>646</v>
      </c>
      <c r="H162" s="152">
        <v>48.7</v>
      </c>
      <c r="I162" s="151">
        <v>34</v>
      </c>
      <c r="J162" s="152">
        <v>20.399999999999999</v>
      </c>
      <c r="K162" s="151">
        <v>623</v>
      </c>
      <c r="L162" s="241">
        <v>50.9</v>
      </c>
    </row>
    <row r="163" spans="1:12" x14ac:dyDescent="0.2">
      <c r="A163" s="122" t="s">
        <v>324</v>
      </c>
      <c r="B163" s="150" t="s">
        <v>325</v>
      </c>
      <c r="C163" s="151">
        <v>154</v>
      </c>
      <c r="D163" s="152">
        <v>18.7</v>
      </c>
      <c r="E163" s="151">
        <v>13</v>
      </c>
      <c r="F163" s="152">
        <v>8.4</v>
      </c>
      <c r="G163" s="151">
        <v>141</v>
      </c>
      <c r="H163" s="152">
        <v>21.1</v>
      </c>
      <c r="I163" s="151">
        <v>33</v>
      </c>
      <c r="J163" s="152">
        <v>10.9</v>
      </c>
      <c r="K163" s="151">
        <v>121</v>
      </c>
      <c r="L163" s="241">
        <v>23.3</v>
      </c>
    </row>
    <row r="164" spans="1:12" x14ac:dyDescent="0.2">
      <c r="A164" s="122" t="s">
        <v>328</v>
      </c>
      <c r="B164" s="150" t="s">
        <v>329</v>
      </c>
      <c r="C164" s="151">
        <v>339</v>
      </c>
      <c r="D164" s="152">
        <v>25.4</v>
      </c>
      <c r="E164" s="151">
        <v>15</v>
      </c>
      <c r="F164" s="152">
        <v>12</v>
      </c>
      <c r="G164" s="151">
        <v>324</v>
      </c>
      <c r="H164" s="152">
        <v>26.7</v>
      </c>
      <c r="I164" s="151">
        <v>32</v>
      </c>
      <c r="J164" s="152">
        <v>11.2</v>
      </c>
      <c r="K164" s="151">
        <v>307</v>
      </c>
      <c r="L164" s="241">
        <v>29.2</v>
      </c>
    </row>
    <row r="165" spans="1:12" x14ac:dyDescent="0.2">
      <c r="A165" s="122" t="s">
        <v>330</v>
      </c>
      <c r="B165" s="150" t="s">
        <v>331</v>
      </c>
      <c r="C165" s="151">
        <v>115</v>
      </c>
      <c r="D165" s="152">
        <v>19.5</v>
      </c>
      <c r="E165" s="151" t="s">
        <v>1169</v>
      </c>
      <c r="F165" s="152" t="s">
        <v>1169</v>
      </c>
      <c r="G165" s="151" t="s">
        <v>1169</v>
      </c>
      <c r="H165" s="152" t="s">
        <v>1169</v>
      </c>
      <c r="I165" s="151">
        <v>4</v>
      </c>
      <c r="J165" s="152">
        <v>4</v>
      </c>
      <c r="K165" s="151">
        <v>111</v>
      </c>
      <c r="L165" s="241">
        <v>22.7</v>
      </c>
    </row>
    <row r="166" spans="1:12" x14ac:dyDescent="0.2">
      <c r="A166" s="122" t="s">
        <v>332</v>
      </c>
      <c r="B166" s="150" t="s">
        <v>333</v>
      </c>
      <c r="C166" s="151">
        <v>93</v>
      </c>
      <c r="D166" s="152">
        <v>9.9</v>
      </c>
      <c r="E166" s="151">
        <v>7</v>
      </c>
      <c r="F166" s="152">
        <v>5.6</v>
      </c>
      <c r="G166" s="151">
        <v>86</v>
      </c>
      <c r="H166" s="152">
        <v>10.5</v>
      </c>
      <c r="I166" s="151">
        <v>10</v>
      </c>
      <c r="J166" s="152">
        <v>3.8</v>
      </c>
      <c r="K166" s="151">
        <v>83</v>
      </c>
      <c r="L166" s="241">
        <v>12.3</v>
      </c>
    </row>
    <row r="167" spans="1:12" x14ac:dyDescent="0.2">
      <c r="A167" s="122" t="s">
        <v>334</v>
      </c>
      <c r="B167" s="150" t="s">
        <v>335</v>
      </c>
      <c r="C167" s="151">
        <v>322</v>
      </c>
      <c r="D167" s="152">
        <v>24.3</v>
      </c>
      <c r="E167" s="151" t="s">
        <v>1169</v>
      </c>
      <c r="F167" s="152" t="s">
        <v>1169</v>
      </c>
      <c r="G167" s="151" t="s">
        <v>1169</v>
      </c>
      <c r="H167" s="152" t="s">
        <v>1169</v>
      </c>
      <c r="I167" s="151">
        <v>18</v>
      </c>
      <c r="J167" s="152">
        <v>5</v>
      </c>
      <c r="K167" s="151">
        <v>304</v>
      </c>
      <c r="L167" s="241">
        <v>31.4</v>
      </c>
    </row>
    <row r="168" spans="1:12" x14ac:dyDescent="0.2">
      <c r="A168" s="122" t="s">
        <v>336</v>
      </c>
      <c r="B168" s="150" t="s">
        <v>337</v>
      </c>
      <c r="C168" s="151">
        <v>98</v>
      </c>
      <c r="D168" s="152">
        <v>11.6</v>
      </c>
      <c r="E168" s="151">
        <v>4</v>
      </c>
      <c r="F168" s="152">
        <v>3.1</v>
      </c>
      <c r="G168" s="151">
        <v>94</v>
      </c>
      <c r="H168" s="152">
        <v>13.2</v>
      </c>
      <c r="I168" s="151">
        <v>14</v>
      </c>
      <c r="J168" s="152">
        <v>5.2</v>
      </c>
      <c r="K168" s="151">
        <v>84</v>
      </c>
      <c r="L168" s="241">
        <v>14.7</v>
      </c>
    </row>
    <row r="169" spans="1:12" x14ac:dyDescent="0.2">
      <c r="A169" s="122" t="s">
        <v>338</v>
      </c>
      <c r="B169" s="150" t="s">
        <v>339</v>
      </c>
      <c r="C169" s="151">
        <v>247</v>
      </c>
      <c r="D169" s="152">
        <v>21.6</v>
      </c>
      <c r="E169" s="151">
        <v>9</v>
      </c>
      <c r="F169" s="152">
        <v>5.8</v>
      </c>
      <c r="G169" s="151">
        <v>238</v>
      </c>
      <c r="H169" s="152">
        <v>24.1</v>
      </c>
      <c r="I169" s="151">
        <v>17</v>
      </c>
      <c r="J169" s="152">
        <v>5.9</v>
      </c>
      <c r="K169" s="151">
        <v>230</v>
      </c>
      <c r="L169" s="241">
        <v>26.9</v>
      </c>
    </row>
    <row r="170" spans="1:12" x14ac:dyDescent="0.2">
      <c r="A170" s="122" t="s">
        <v>340</v>
      </c>
      <c r="B170" s="150" t="s">
        <v>341</v>
      </c>
      <c r="C170" s="151">
        <v>209</v>
      </c>
      <c r="D170" s="152">
        <v>23.4</v>
      </c>
      <c r="E170" s="151">
        <v>4</v>
      </c>
      <c r="F170" s="152">
        <v>9.3000000000000007</v>
      </c>
      <c r="G170" s="151">
        <v>205</v>
      </c>
      <c r="H170" s="152">
        <v>24.1</v>
      </c>
      <c r="I170" s="151">
        <v>10</v>
      </c>
      <c r="J170" s="152">
        <v>8.8000000000000007</v>
      </c>
      <c r="K170" s="151">
        <v>199</v>
      </c>
      <c r="L170" s="241">
        <v>25.5</v>
      </c>
    </row>
    <row r="171" spans="1:12" x14ac:dyDescent="0.2">
      <c r="A171" s="122" t="s">
        <v>342</v>
      </c>
      <c r="B171" s="150" t="s">
        <v>343</v>
      </c>
      <c r="C171" s="151">
        <v>222</v>
      </c>
      <c r="D171" s="152">
        <v>26.2</v>
      </c>
      <c r="E171" s="151">
        <v>7</v>
      </c>
      <c r="F171" s="152">
        <v>8.1999999999999993</v>
      </c>
      <c r="G171" s="151">
        <v>215</v>
      </c>
      <c r="H171" s="152">
        <v>28.3</v>
      </c>
      <c r="I171" s="151">
        <v>13</v>
      </c>
      <c r="J171" s="152">
        <v>6.8</v>
      </c>
      <c r="K171" s="151">
        <v>209</v>
      </c>
      <c r="L171" s="241">
        <v>31.9</v>
      </c>
    </row>
    <row r="172" spans="1:12" x14ac:dyDescent="0.2">
      <c r="A172" s="122" t="s">
        <v>344</v>
      </c>
      <c r="B172" s="150" t="s">
        <v>345</v>
      </c>
      <c r="C172" s="151">
        <v>308</v>
      </c>
      <c r="D172" s="152">
        <v>22.1</v>
      </c>
      <c r="E172" s="151">
        <v>13</v>
      </c>
      <c r="F172" s="152">
        <v>10.199999999999999</v>
      </c>
      <c r="G172" s="151">
        <v>295</v>
      </c>
      <c r="H172" s="152">
        <v>23.3</v>
      </c>
      <c r="I172" s="151">
        <v>28</v>
      </c>
      <c r="J172" s="152">
        <v>9.9</v>
      </c>
      <c r="K172" s="151">
        <v>280</v>
      </c>
      <c r="L172" s="241">
        <v>25.2</v>
      </c>
    </row>
    <row r="173" spans="1:12" x14ac:dyDescent="0.2">
      <c r="A173" s="122" t="s">
        <v>346</v>
      </c>
      <c r="B173" s="150" t="s">
        <v>347</v>
      </c>
      <c r="C173" s="151">
        <v>317</v>
      </c>
      <c r="D173" s="152">
        <v>28.7</v>
      </c>
      <c r="E173" s="151">
        <v>18</v>
      </c>
      <c r="F173" s="152">
        <v>13.5</v>
      </c>
      <c r="G173" s="151">
        <v>299</v>
      </c>
      <c r="H173" s="152">
        <v>30.8</v>
      </c>
      <c r="I173" s="151">
        <v>33</v>
      </c>
      <c r="J173" s="152">
        <v>13</v>
      </c>
      <c r="K173" s="151">
        <v>284</v>
      </c>
      <c r="L173" s="241">
        <v>33.4</v>
      </c>
    </row>
    <row r="174" spans="1:12" x14ac:dyDescent="0.2">
      <c r="A174" s="122" t="s">
        <v>348</v>
      </c>
      <c r="B174" s="150" t="s">
        <v>349</v>
      </c>
      <c r="C174" s="151">
        <v>259</v>
      </c>
      <c r="D174" s="152">
        <v>22.1</v>
      </c>
      <c r="E174" s="151">
        <v>4</v>
      </c>
      <c r="F174" s="152">
        <v>2.9</v>
      </c>
      <c r="G174" s="151">
        <v>255</v>
      </c>
      <c r="H174" s="152">
        <v>24.6</v>
      </c>
      <c r="I174" s="151">
        <v>27</v>
      </c>
      <c r="J174" s="152">
        <v>9.6999999999999993</v>
      </c>
      <c r="K174" s="151">
        <v>232</v>
      </c>
      <c r="L174" s="241">
        <v>25.9</v>
      </c>
    </row>
    <row r="175" spans="1:12" x14ac:dyDescent="0.2">
      <c r="A175" s="122" t="s">
        <v>350</v>
      </c>
      <c r="B175" s="150" t="s">
        <v>351</v>
      </c>
      <c r="C175" s="151">
        <v>46</v>
      </c>
      <c r="D175" s="152">
        <v>9.4</v>
      </c>
      <c r="E175" s="151" t="s">
        <v>1169</v>
      </c>
      <c r="F175" s="152" t="s">
        <v>1169</v>
      </c>
      <c r="G175" s="151" t="s">
        <v>1169</v>
      </c>
      <c r="H175" s="152" t="s">
        <v>1169</v>
      </c>
      <c r="I175" s="151">
        <v>8</v>
      </c>
      <c r="J175" s="152">
        <v>7.4</v>
      </c>
      <c r="K175" s="151">
        <v>38</v>
      </c>
      <c r="L175" s="241">
        <v>10</v>
      </c>
    </row>
    <row r="176" spans="1:12" x14ac:dyDescent="0.2">
      <c r="A176" s="122" t="s">
        <v>354</v>
      </c>
      <c r="B176" s="150" t="s">
        <v>355</v>
      </c>
      <c r="C176" s="151">
        <v>360</v>
      </c>
      <c r="D176" s="152">
        <v>20</v>
      </c>
      <c r="E176" s="151">
        <v>14</v>
      </c>
      <c r="F176" s="152">
        <v>9.6</v>
      </c>
      <c r="G176" s="151">
        <v>346</v>
      </c>
      <c r="H176" s="152">
        <v>20.9</v>
      </c>
      <c r="I176" s="151">
        <v>33</v>
      </c>
      <c r="J176" s="152">
        <v>9.1999999999999993</v>
      </c>
      <c r="K176" s="151">
        <v>327</v>
      </c>
      <c r="L176" s="241">
        <v>22.7</v>
      </c>
    </row>
    <row r="177" spans="1:12" x14ac:dyDescent="0.2">
      <c r="A177" s="122" t="s">
        <v>356</v>
      </c>
      <c r="B177" s="150" t="s">
        <v>357</v>
      </c>
      <c r="C177" s="151">
        <v>131</v>
      </c>
      <c r="D177" s="152">
        <v>13.5</v>
      </c>
      <c r="E177" s="151" t="s">
        <v>1169</v>
      </c>
      <c r="F177" s="152" t="s">
        <v>1169</v>
      </c>
      <c r="G177" s="151" t="s">
        <v>1169</v>
      </c>
      <c r="H177" s="152" t="s">
        <v>1169</v>
      </c>
      <c r="I177" s="151">
        <v>3</v>
      </c>
      <c r="J177" s="152">
        <v>3</v>
      </c>
      <c r="K177" s="151">
        <v>128</v>
      </c>
      <c r="L177" s="241">
        <v>14.7</v>
      </c>
    </row>
    <row r="178" spans="1:12" x14ac:dyDescent="0.2">
      <c r="A178" s="122" t="s">
        <v>358</v>
      </c>
      <c r="B178" s="150" t="s">
        <v>359</v>
      </c>
      <c r="C178" s="151">
        <v>230</v>
      </c>
      <c r="D178" s="152">
        <v>16.100000000000001</v>
      </c>
      <c r="E178" s="151">
        <v>5</v>
      </c>
      <c r="F178" s="152">
        <v>5.3</v>
      </c>
      <c r="G178" s="151">
        <v>225</v>
      </c>
      <c r="H178" s="152">
        <v>16.8</v>
      </c>
      <c r="I178" s="151">
        <v>14</v>
      </c>
      <c r="J178" s="152">
        <v>5.5</v>
      </c>
      <c r="K178" s="151">
        <v>216</v>
      </c>
      <c r="L178" s="241">
        <v>18.399999999999999</v>
      </c>
    </row>
    <row r="179" spans="1:12" x14ac:dyDescent="0.2">
      <c r="A179" s="122" t="s">
        <v>360</v>
      </c>
      <c r="B179" s="150" t="s">
        <v>361</v>
      </c>
      <c r="C179" s="151">
        <v>82</v>
      </c>
      <c r="D179" s="152">
        <v>17.899999999999999</v>
      </c>
      <c r="E179" s="151" t="s">
        <v>1169</v>
      </c>
      <c r="F179" s="152" t="s">
        <v>1169</v>
      </c>
      <c r="G179" s="151" t="s">
        <v>1169</v>
      </c>
      <c r="H179" s="152" t="s">
        <v>1169</v>
      </c>
      <c r="I179" s="151">
        <v>6</v>
      </c>
      <c r="J179" s="152">
        <v>6.9</v>
      </c>
      <c r="K179" s="151">
        <v>76</v>
      </c>
      <c r="L179" s="241">
        <v>20.5</v>
      </c>
    </row>
    <row r="180" spans="1:12" x14ac:dyDescent="0.2">
      <c r="A180" s="122" t="s">
        <v>362</v>
      </c>
      <c r="B180" s="150" t="s">
        <v>363</v>
      </c>
      <c r="C180" s="151">
        <v>221</v>
      </c>
      <c r="D180" s="152">
        <v>24.7</v>
      </c>
      <c r="E180" s="151">
        <v>5</v>
      </c>
      <c r="F180" s="152">
        <v>5.9</v>
      </c>
      <c r="G180" s="151">
        <v>216</v>
      </c>
      <c r="H180" s="152">
        <v>26.6</v>
      </c>
      <c r="I180" s="151">
        <v>15</v>
      </c>
      <c r="J180" s="152">
        <v>7.9</v>
      </c>
      <c r="K180" s="151">
        <v>206</v>
      </c>
      <c r="L180" s="241">
        <v>29.2</v>
      </c>
    </row>
    <row r="181" spans="1:12" x14ac:dyDescent="0.2">
      <c r="A181" s="122" t="s">
        <v>364</v>
      </c>
      <c r="B181" s="150" t="s">
        <v>365</v>
      </c>
      <c r="C181" s="151">
        <v>254</v>
      </c>
      <c r="D181" s="152">
        <v>26</v>
      </c>
      <c r="E181" s="151" t="s">
        <v>1169</v>
      </c>
      <c r="F181" s="152" t="s">
        <v>1169</v>
      </c>
      <c r="G181" s="151" t="s">
        <v>1169</v>
      </c>
      <c r="H181" s="152" t="s">
        <v>1169</v>
      </c>
      <c r="I181" s="151">
        <v>17</v>
      </c>
      <c r="J181" s="152">
        <v>9.4</v>
      </c>
      <c r="K181" s="151">
        <v>237</v>
      </c>
      <c r="L181" s="241">
        <v>29.8</v>
      </c>
    </row>
    <row r="182" spans="1:12" x14ac:dyDescent="0.2">
      <c r="A182" s="122" t="s">
        <v>366</v>
      </c>
      <c r="B182" s="150" t="s">
        <v>367</v>
      </c>
      <c r="C182" s="151">
        <v>138</v>
      </c>
      <c r="D182" s="152">
        <v>20.9</v>
      </c>
      <c r="E182" s="151">
        <v>4</v>
      </c>
      <c r="F182" s="152">
        <v>5.8</v>
      </c>
      <c r="G182" s="151">
        <v>134</v>
      </c>
      <c r="H182" s="152">
        <v>22.6</v>
      </c>
      <c r="I182" s="151">
        <v>10</v>
      </c>
      <c r="J182" s="152">
        <v>7</v>
      </c>
      <c r="K182" s="151">
        <v>128</v>
      </c>
      <c r="L182" s="241">
        <v>24.7</v>
      </c>
    </row>
    <row r="183" spans="1:12" x14ac:dyDescent="0.2">
      <c r="A183" s="122" t="s">
        <v>370</v>
      </c>
      <c r="B183" s="150" t="s">
        <v>371</v>
      </c>
      <c r="C183" s="151">
        <v>349</v>
      </c>
      <c r="D183" s="152">
        <v>26.2</v>
      </c>
      <c r="E183" s="151">
        <v>19</v>
      </c>
      <c r="F183" s="152">
        <v>9.3000000000000007</v>
      </c>
      <c r="G183" s="151">
        <v>330</v>
      </c>
      <c r="H183" s="152">
        <v>29.2</v>
      </c>
      <c r="I183" s="151">
        <v>33</v>
      </c>
      <c r="J183" s="152">
        <v>8.5</v>
      </c>
      <c r="K183" s="151">
        <v>316</v>
      </c>
      <c r="L183" s="241">
        <v>33.5</v>
      </c>
    </row>
    <row r="184" spans="1:12" x14ac:dyDescent="0.2">
      <c r="A184" s="122" t="s">
        <v>372</v>
      </c>
      <c r="B184" s="150" t="s">
        <v>373</v>
      </c>
      <c r="C184" s="151">
        <v>250</v>
      </c>
      <c r="D184" s="152">
        <v>25.3</v>
      </c>
      <c r="E184" s="151">
        <v>15</v>
      </c>
      <c r="F184" s="152">
        <v>11</v>
      </c>
      <c r="G184" s="151">
        <v>235</v>
      </c>
      <c r="H184" s="152">
        <v>27.6</v>
      </c>
      <c r="I184" s="151">
        <v>23</v>
      </c>
      <c r="J184" s="152">
        <v>8.8000000000000007</v>
      </c>
      <c r="K184" s="151">
        <v>227</v>
      </c>
      <c r="L184" s="241">
        <v>31.3</v>
      </c>
    </row>
    <row r="185" spans="1:12" x14ac:dyDescent="0.2">
      <c r="A185" s="122" t="s">
        <v>374</v>
      </c>
      <c r="B185" s="150" t="s">
        <v>375</v>
      </c>
      <c r="C185" s="151">
        <v>434</v>
      </c>
      <c r="D185" s="152">
        <v>32</v>
      </c>
      <c r="E185" s="151">
        <v>12</v>
      </c>
      <c r="F185" s="152">
        <v>14.3</v>
      </c>
      <c r="G185" s="151">
        <v>422</v>
      </c>
      <c r="H185" s="152">
        <v>33.200000000000003</v>
      </c>
      <c r="I185" s="151">
        <v>30</v>
      </c>
      <c r="J185" s="152">
        <v>14.1</v>
      </c>
      <c r="K185" s="151">
        <v>404</v>
      </c>
      <c r="L185" s="241">
        <v>35.299999999999997</v>
      </c>
    </row>
    <row r="186" spans="1:12" x14ac:dyDescent="0.2">
      <c r="A186" s="122" t="s">
        <v>376</v>
      </c>
      <c r="B186" s="150" t="s">
        <v>377</v>
      </c>
      <c r="C186" s="151">
        <v>230</v>
      </c>
      <c r="D186" s="152">
        <v>23.7</v>
      </c>
      <c r="E186" s="151">
        <v>6</v>
      </c>
      <c r="F186" s="152">
        <v>6.4</v>
      </c>
      <c r="G186" s="151">
        <v>224</v>
      </c>
      <c r="H186" s="152">
        <v>25.5</v>
      </c>
      <c r="I186" s="151">
        <v>20</v>
      </c>
      <c r="J186" s="152">
        <v>9.6999999999999993</v>
      </c>
      <c r="K186" s="151">
        <v>210</v>
      </c>
      <c r="L186" s="241">
        <v>27.5</v>
      </c>
    </row>
    <row r="187" spans="1:12" x14ac:dyDescent="0.2">
      <c r="A187" s="122" t="s">
        <v>378</v>
      </c>
      <c r="B187" s="150" t="s">
        <v>379</v>
      </c>
      <c r="C187" s="151">
        <v>440</v>
      </c>
      <c r="D187" s="152">
        <v>28.6</v>
      </c>
      <c r="E187" s="151">
        <v>17</v>
      </c>
      <c r="F187" s="152">
        <v>14.8</v>
      </c>
      <c r="G187" s="151">
        <v>423</v>
      </c>
      <c r="H187" s="152">
        <v>29.7</v>
      </c>
      <c r="I187" s="151">
        <v>34</v>
      </c>
      <c r="J187" s="152">
        <v>12.6</v>
      </c>
      <c r="K187" s="151">
        <v>406</v>
      </c>
      <c r="L187" s="241">
        <v>32</v>
      </c>
    </row>
    <row r="188" spans="1:12" x14ac:dyDescent="0.2">
      <c r="A188" s="122" t="s">
        <v>380</v>
      </c>
      <c r="B188" s="150" t="s">
        <v>381</v>
      </c>
      <c r="C188" s="151">
        <v>351</v>
      </c>
      <c r="D188" s="152">
        <v>36.6</v>
      </c>
      <c r="E188" s="151">
        <v>13</v>
      </c>
      <c r="F188" s="152">
        <v>14</v>
      </c>
      <c r="G188" s="151">
        <v>338</v>
      </c>
      <c r="H188" s="152">
        <v>39</v>
      </c>
      <c r="I188" s="151">
        <v>27</v>
      </c>
      <c r="J188" s="152">
        <v>13.7</v>
      </c>
      <c r="K188" s="151">
        <v>324</v>
      </c>
      <c r="L188" s="241">
        <v>42.5</v>
      </c>
    </row>
    <row r="189" spans="1:12" x14ac:dyDescent="0.2">
      <c r="A189" s="122" t="s">
        <v>382</v>
      </c>
      <c r="B189" s="150" t="s">
        <v>383</v>
      </c>
      <c r="C189" s="151">
        <v>201</v>
      </c>
      <c r="D189" s="152">
        <v>16.899999999999999</v>
      </c>
      <c r="E189" s="151">
        <v>3</v>
      </c>
      <c r="F189" s="152">
        <v>2.5</v>
      </c>
      <c r="G189" s="151">
        <v>198</v>
      </c>
      <c r="H189" s="152">
        <v>18.5</v>
      </c>
      <c r="I189" s="151">
        <v>13</v>
      </c>
      <c r="J189" s="152">
        <v>5.4</v>
      </c>
      <c r="K189" s="151">
        <v>188</v>
      </c>
      <c r="L189" s="241">
        <v>19.8</v>
      </c>
    </row>
    <row r="190" spans="1:12" x14ac:dyDescent="0.2">
      <c r="A190" s="122" t="s">
        <v>386</v>
      </c>
      <c r="B190" s="150" t="s">
        <v>387</v>
      </c>
      <c r="C190" s="151">
        <v>348</v>
      </c>
      <c r="D190" s="152">
        <v>24.8</v>
      </c>
      <c r="E190" s="151">
        <v>5</v>
      </c>
      <c r="F190" s="152">
        <v>5.6</v>
      </c>
      <c r="G190" s="151">
        <v>343</v>
      </c>
      <c r="H190" s="152">
        <v>26.1</v>
      </c>
      <c r="I190" s="151">
        <v>20</v>
      </c>
      <c r="J190" s="152">
        <v>8.8000000000000007</v>
      </c>
      <c r="K190" s="151">
        <v>328</v>
      </c>
      <c r="L190" s="241">
        <v>28</v>
      </c>
    </row>
    <row r="191" spans="1:12" x14ac:dyDescent="0.2">
      <c r="A191" s="122" t="s">
        <v>388</v>
      </c>
      <c r="B191" s="150" t="s">
        <v>389</v>
      </c>
      <c r="C191" s="151">
        <v>213</v>
      </c>
      <c r="D191" s="152">
        <v>21.8</v>
      </c>
      <c r="E191" s="151">
        <v>13</v>
      </c>
      <c r="F191" s="152">
        <v>7.3</v>
      </c>
      <c r="G191" s="151">
        <v>200</v>
      </c>
      <c r="H191" s="152">
        <v>25</v>
      </c>
      <c r="I191" s="151">
        <v>27</v>
      </c>
      <c r="J191" s="152">
        <v>8.4</v>
      </c>
      <c r="K191" s="151">
        <v>186</v>
      </c>
      <c r="L191" s="241">
        <v>28.3</v>
      </c>
    </row>
    <row r="192" spans="1:12" x14ac:dyDescent="0.2">
      <c r="A192" s="122" t="s">
        <v>390</v>
      </c>
      <c r="B192" s="150" t="s">
        <v>391</v>
      </c>
      <c r="C192" s="151">
        <v>169</v>
      </c>
      <c r="D192" s="152">
        <v>12.6</v>
      </c>
      <c r="E192" s="151">
        <v>8</v>
      </c>
      <c r="F192" s="152">
        <v>5.2</v>
      </c>
      <c r="G192" s="151">
        <v>161</v>
      </c>
      <c r="H192" s="152">
        <v>13.6</v>
      </c>
      <c r="I192" s="151">
        <v>23</v>
      </c>
      <c r="J192" s="152">
        <v>7.3</v>
      </c>
      <c r="K192" s="151">
        <v>146</v>
      </c>
      <c r="L192" s="241">
        <v>14.3</v>
      </c>
    </row>
    <row r="193" spans="1:12" x14ac:dyDescent="0.2">
      <c r="A193" s="122" t="s">
        <v>392</v>
      </c>
      <c r="B193" s="150" t="s">
        <v>393</v>
      </c>
      <c r="C193" s="151">
        <v>171</v>
      </c>
      <c r="D193" s="152">
        <v>23</v>
      </c>
      <c r="E193" s="151">
        <v>4</v>
      </c>
      <c r="F193" s="152">
        <v>6.1</v>
      </c>
      <c r="G193" s="151">
        <v>167</v>
      </c>
      <c r="H193" s="152">
        <v>24.6</v>
      </c>
      <c r="I193" s="151">
        <v>15</v>
      </c>
      <c r="J193" s="152">
        <v>8.6999999999999993</v>
      </c>
      <c r="K193" s="151">
        <v>156</v>
      </c>
      <c r="L193" s="241">
        <v>27.3</v>
      </c>
    </row>
    <row r="194" spans="1:12" x14ac:dyDescent="0.2">
      <c r="A194" s="122" t="s">
        <v>396</v>
      </c>
      <c r="B194" s="150" t="s">
        <v>397</v>
      </c>
      <c r="C194" s="151">
        <v>408</v>
      </c>
      <c r="D194" s="152">
        <v>31</v>
      </c>
      <c r="E194" s="151">
        <v>3</v>
      </c>
      <c r="F194" s="152">
        <v>3.1</v>
      </c>
      <c r="G194" s="151">
        <v>405</v>
      </c>
      <c r="H194" s="152">
        <v>33.1</v>
      </c>
      <c r="I194" s="151">
        <v>19</v>
      </c>
      <c r="J194" s="152">
        <v>9.1</v>
      </c>
      <c r="K194" s="151">
        <v>389</v>
      </c>
      <c r="L194" s="241">
        <v>35</v>
      </c>
    </row>
    <row r="195" spans="1:12" x14ac:dyDescent="0.2">
      <c r="A195" s="122" t="s">
        <v>398</v>
      </c>
      <c r="B195" s="150" t="s">
        <v>399</v>
      </c>
      <c r="C195" s="151">
        <v>160</v>
      </c>
      <c r="D195" s="152">
        <v>20.8</v>
      </c>
      <c r="E195" s="151">
        <v>4</v>
      </c>
      <c r="F195" s="152">
        <v>3.3</v>
      </c>
      <c r="G195" s="151">
        <v>156</v>
      </c>
      <c r="H195" s="152">
        <v>24</v>
      </c>
      <c r="I195" s="151">
        <v>12</v>
      </c>
      <c r="J195" s="152">
        <v>5.6</v>
      </c>
      <c r="K195" s="151">
        <v>148</v>
      </c>
      <c r="L195" s="241">
        <v>26.7</v>
      </c>
    </row>
    <row r="196" spans="1:12" x14ac:dyDescent="0.2">
      <c r="A196" s="122" t="s">
        <v>402</v>
      </c>
      <c r="B196" s="150" t="s">
        <v>403</v>
      </c>
      <c r="C196" s="151">
        <v>215</v>
      </c>
      <c r="D196" s="152">
        <v>26.7</v>
      </c>
      <c r="E196" s="151">
        <v>8</v>
      </c>
      <c r="F196" s="152">
        <v>13.1</v>
      </c>
      <c r="G196" s="151">
        <v>207</v>
      </c>
      <c r="H196" s="152">
        <v>27.8</v>
      </c>
      <c r="I196" s="151">
        <v>20</v>
      </c>
      <c r="J196" s="152">
        <v>12.8</v>
      </c>
      <c r="K196" s="151">
        <v>195</v>
      </c>
      <c r="L196" s="241">
        <v>30</v>
      </c>
    </row>
    <row r="197" spans="1:12" x14ac:dyDescent="0.2">
      <c r="A197" s="122" t="s">
        <v>404</v>
      </c>
      <c r="B197" s="150" t="s">
        <v>405</v>
      </c>
      <c r="C197" s="151">
        <v>203</v>
      </c>
      <c r="D197" s="152">
        <v>23.9</v>
      </c>
      <c r="E197" s="151">
        <v>6</v>
      </c>
      <c r="F197" s="152">
        <v>7.6</v>
      </c>
      <c r="G197" s="151">
        <v>197</v>
      </c>
      <c r="H197" s="152">
        <v>25.5</v>
      </c>
      <c r="I197" s="151">
        <v>15</v>
      </c>
      <c r="J197" s="152">
        <v>8.4</v>
      </c>
      <c r="K197" s="151">
        <v>188</v>
      </c>
      <c r="L197" s="241">
        <v>27.9</v>
      </c>
    </row>
    <row r="198" spans="1:12" x14ac:dyDescent="0.2">
      <c r="A198" s="122" t="s">
        <v>406</v>
      </c>
      <c r="B198" s="150" t="s">
        <v>407</v>
      </c>
      <c r="C198" s="151">
        <v>275</v>
      </c>
      <c r="D198" s="152">
        <v>24.3</v>
      </c>
      <c r="E198" s="151">
        <v>13</v>
      </c>
      <c r="F198" s="152">
        <v>9.9</v>
      </c>
      <c r="G198" s="151">
        <v>262</v>
      </c>
      <c r="H198" s="152">
        <v>26.2</v>
      </c>
      <c r="I198" s="151">
        <v>30</v>
      </c>
      <c r="J198" s="152">
        <v>12.1</v>
      </c>
      <c r="K198" s="151">
        <v>245</v>
      </c>
      <c r="L198" s="241">
        <v>27.7</v>
      </c>
    </row>
    <row r="199" spans="1:12" x14ac:dyDescent="0.2">
      <c r="A199" s="122" t="s">
        <v>408</v>
      </c>
      <c r="B199" s="150" t="s">
        <v>409</v>
      </c>
      <c r="C199" s="151">
        <v>377</v>
      </c>
      <c r="D199" s="152">
        <v>19.600000000000001</v>
      </c>
      <c r="E199" s="151">
        <v>18</v>
      </c>
      <c r="F199" s="152">
        <v>6.5</v>
      </c>
      <c r="G199" s="151">
        <v>359</v>
      </c>
      <c r="H199" s="152">
        <v>21.8</v>
      </c>
      <c r="I199" s="151">
        <v>37</v>
      </c>
      <c r="J199" s="152">
        <v>6.7</v>
      </c>
      <c r="K199" s="151">
        <v>340</v>
      </c>
      <c r="L199" s="241">
        <v>24.7</v>
      </c>
    </row>
    <row r="200" spans="1:12" x14ac:dyDescent="0.2">
      <c r="A200" s="122" t="s">
        <v>410</v>
      </c>
      <c r="B200" s="150" t="s">
        <v>411</v>
      </c>
      <c r="C200" s="151">
        <v>349</v>
      </c>
      <c r="D200" s="152">
        <v>25.9</v>
      </c>
      <c r="E200" s="151">
        <v>7</v>
      </c>
      <c r="F200" s="152">
        <v>11.7</v>
      </c>
      <c r="G200" s="151">
        <v>342</v>
      </c>
      <c r="H200" s="152">
        <v>26.6</v>
      </c>
      <c r="I200" s="151">
        <v>17</v>
      </c>
      <c r="J200" s="152">
        <v>11</v>
      </c>
      <c r="K200" s="151">
        <v>332</v>
      </c>
      <c r="L200" s="241">
        <v>27.8</v>
      </c>
    </row>
    <row r="201" spans="1:12" x14ac:dyDescent="0.2">
      <c r="A201" s="122" t="s">
        <v>412</v>
      </c>
      <c r="B201" s="150" t="s">
        <v>413</v>
      </c>
      <c r="C201" s="151">
        <v>127</v>
      </c>
      <c r="D201" s="152">
        <v>15.5</v>
      </c>
      <c r="E201" s="151">
        <v>4</v>
      </c>
      <c r="F201" s="152">
        <v>3.9</v>
      </c>
      <c r="G201" s="151">
        <v>123</v>
      </c>
      <c r="H201" s="152">
        <v>17.2</v>
      </c>
      <c r="I201" s="151">
        <v>9</v>
      </c>
      <c r="J201" s="152">
        <v>4.9000000000000004</v>
      </c>
      <c r="K201" s="151">
        <v>118</v>
      </c>
      <c r="L201" s="241">
        <v>18.600000000000001</v>
      </c>
    </row>
    <row r="202" spans="1:12" x14ac:dyDescent="0.2">
      <c r="A202" s="122" t="s">
        <v>414</v>
      </c>
      <c r="B202" s="150" t="s">
        <v>415</v>
      </c>
      <c r="C202" s="151">
        <v>224</v>
      </c>
      <c r="D202" s="152">
        <v>29.3</v>
      </c>
      <c r="E202" s="151">
        <v>4</v>
      </c>
      <c r="F202" s="152">
        <v>12.1</v>
      </c>
      <c r="G202" s="151">
        <v>220</v>
      </c>
      <c r="H202" s="152">
        <v>30.1</v>
      </c>
      <c r="I202" s="151">
        <v>11</v>
      </c>
      <c r="J202" s="152">
        <v>11.8</v>
      </c>
      <c r="K202" s="151">
        <v>213</v>
      </c>
      <c r="L202" s="241">
        <v>31.7</v>
      </c>
    </row>
    <row r="203" spans="1:12" x14ac:dyDescent="0.2">
      <c r="A203" s="122" t="s">
        <v>418</v>
      </c>
      <c r="B203" s="150" t="s">
        <v>419</v>
      </c>
      <c r="C203" s="151">
        <v>275</v>
      </c>
      <c r="D203" s="152">
        <v>31.4</v>
      </c>
      <c r="E203" s="151">
        <v>6</v>
      </c>
      <c r="F203" s="152">
        <v>16.2</v>
      </c>
      <c r="G203" s="151">
        <v>269</v>
      </c>
      <c r="H203" s="152">
        <v>32.1</v>
      </c>
      <c r="I203" s="151">
        <v>12</v>
      </c>
      <c r="J203" s="152">
        <v>9</v>
      </c>
      <c r="K203" s="151">
        <v>263</v>
      </c>
      <c r="L203" s="241">
        <v>35.4</v>
      </c>
    </row>
    <row r="204" spans="1:12" x14ac:dyDescent="0.2">
      <c r="A204" s="122" t="s">
        <v>420</v>
      </c>
      <c r="B204" s="150" t="s">
        <v>421</v>
      </c>
      <c r="C204" s="151">
        <v>691</v>
      </c>
      <c r="D204" s="152">
        <v>41.1</v>
      </c>
      <c r="E204" s="151">
        <v>10</v>
      </c>
      <c r="F204" s="152">
        <v>12.7</v>
      </c>
      <c r="G204" s="151">
        <v>681</v>
      </c>
      <c r="H204" s="152">
        <v>42.5</v>
      </c>
      <c r="I204" s="151">
        <v>34</v>
      </c>
      <c r="J204" s="152">
        <v>14.5</v>
      </c>
      <c r="K204" s="151">
        <v>657</v>
      </c>
      <c r="L204" s="241">
        <v>45.3</v>
      </c>
    </row>
    <row r="205" spans="1:12" x14ac:dyDescent="0.2">
      <c r="A205" s="122" t="s">
        <v>422</v>
      </c>
      <c r="B205" s="150" t="s">
        <v>423</v>
      </c>
      <c r="C205" s="151">
        <v>109</v>
      </c>
      <c r="D205" s="152">
        <v>22.3</v>
      </c>
      <c r="E205" s="151" t="s">
        <v>1169</v>
      </c>
      <c r="F205" s="152" t="s">
        <v>1169</v>
      </c>
      <c r="G205" s="151" t="s">
        <v>1169</v>
      </c>
      <c r="H205" s="152" t="s">
        <v>1169</v>
      </c>
      <c r="I205" s="151">
        <v>5</v>
      </c>
      <c r="J205" s="152">
        <v>5.4</v>
      </c>
      <c r="K205" s="151">
        <v>104</v>
      </c>
      <c r="L205" s="241">
        <v>26.2</v>
      </c>
    </row>
    <row r="206" spans="1:12" x14ac:dyDescent="0.2">
      <c r="A206" s="122" t="s">
        <v>424</v>
      </c>
      <c r="B206" s="150" t="s">
        <v>425</v>
      </c>
      <c r="C206" s="151">
        <v>114</v>
      </c>
      <c r="D206" s="152">
        <v>23.5</v>
      </c>
      <c r="E206" s="151" t="s">
        <v>1169</v>
      </c>
      <c r="F206" s="152" t="s">
        <v>1169</v>
      </c>
      <c r="G206" s="151" t="s">
        <v>1169</v>
      </c>
      <c r="H206" s="152" t="s">
        <v>1169</v>
      </c>
      <c r="I206" s="151">
        <v>7</v>
      </c>
      <c r="J206" s="152">
        <v>9.5</v>
      </c>
      <c r="K206" s="151">
        <v>107</v>
      </c>
      <c r="L206" s="241">
        <v>26</v>
      </c>
    </row>
    <row r="207" spans="1:12" x14ac:dyDescent="0.2">
      <c r="A207" s="122" t="s">
        <v>428</v>
      </c>
      <c r="B207" s="150" t="s">
        <v>429</v>
      </c>
      <c r="C207" s="151">
        <v>193</v>
      </c>
      <c r="D207" s="152">
        <v>22.6</v>
      </c>
      <c r="E207" s="151">
        <v>6</v>
      </c>
      <c r="F207" s="152">
        <v>11.8</v>
      </c>
      <c r="G207" s="151">
        <v>187</v>
      </c>
      <c r="H207" s="152">
        <v>23.3</v>
      </c>
      <c r="I207" s="151">
        <v>12</v>
      </c>
      <c r="J207" s="152">
        <v>8.6</v>
      </c>
      <c r="K207" s="151">
        <v>181</v>
      </c>
      <c r="L207" s="241">
        <v>25.4</v>
      </c>
    </row>
    <row r="208" spans="1:12" x14ac:dyDescent="0.2">
      <c r="A208" s="122" t="s">
        <v>430</v>
      </c>
      <c r="B208" s="150" t="s">
        <v>431</v>
      </c>
      <c r="C208" s="151">
        <v>272</v>
      </c>
      <c r="D208" s="152">
        <v>21.5</v>
      </c>
      <c r="E208" s="151">
        <v>16</v>
      </c>
      <c r="F208" s="152">
        <v>8.1</v>
      </c>
      <c r="G208" s="151">
        <v>256</v>
      </c>
      <c r="H208" s="152">
        <v>24</v>
      </c>
      <c r="I208" s="151">
        <v>43</v>
      </c>
      <c r="J208" s="152">
        <v>11.3</v>
      </c>
      <c r="K208" s="151">
        <v>229</v>
      </c>
      <c r="L208" s="241">
        <v>25.9</v>
      </c>
    </row>
    <row r="209" spans="1:12" x14ac:dyDescent="0.2">
      <c r="A209" s="122" t="s">
        <v>434</v>
      </c>
      <c r="B209" s="150" t="s">
        <v>435</v>
      </c>
      <c r="C209" s="151">
        <v>262</v>
      </c>
      <c r="D209" s="152">
        <v>23.3</v>
      </c>
      <c r="E209" s="151">
        <v>14</v>
      </c>
      <c r="F209" s="152">
        <v>10.4</v>
      </c>
      <c r="G209" s="151">
        <v>248</v>
      </c>
      <c r="H209" s="152">
        <v>25.1</v>
      </c>
      <c r="I209" s="151">
        <v>25</v>
      </c>
      <c r="J209" s="152">
        <v>9.4</v>
      </c>
      <c r="K209" s="151">
        <v>237</v>
      </c>
      <c r="L209" s="241">
        <v>27.6</v>
      </c>
    </row>
    <row r="210" spans="1:12" x14ac:dyDescent="0.2">
      <c r="A210" s="122" t="s">
        <v>436</v>
      </c>
      <c r="B210" s="150" t="s">
        <v>437</v>
      </c>
      <c r="C210" s="151">
        <v>246</v>
      </c>
      <c r="D210" s="152">
        <v>26.8</v>
      </c>
      <c r="E210" s="151">
        <v>3</v>
      </c>
      <c r="F210" s="152">
        <v>3.4</v>
      </c>
      <c r="G210" s="151">
        <v>243</v>
      </c>
      <c r="H210" s="152">
        <v>29.2</v>
      </c>
      <c r="I210" s="151">
        <v>17</v>
      </c>
      <c r="J210" s="152">
        <v>9.1999999999999993</v>
      </c>
      <c r="K210" s="151">
        <v>229</v>
      </c>
      <c r="L210" s="241">
        <v>31.2</v>
      </c>
    </row>
    <row r="211" spans="1:12" x14ac:dyDescent="0.2">
      <c r="A211" s="122" t="s">
        <v>438</v>
      </c>
      <c r="B211" s="150" t="s">
        <v>439</v>
      </c>
      <c r="C211" s="151">
        <v>327</v>
      </c>
      <c r="D211" s="152">
        <v>25.1</v>
      </c>
      <c r="E211" s="151">
        <v>16</v>
      </c>
      <c r="F211" s="152">
        <v>11.5</v>
      </c>
      <c r="G211" s="151">
        <v>311</v>
      </c>
      <c r="H211" s="152">
        <v>26.7</v>
      </c>
      <c r="I211" s="151">
        <v>36</v>
      </c>
      <c r="J211" s="152">
        <v>11.8</v>
      </c>
      <c r="K211" s="151">
        <v>291</v>
      </c>
      <c r="L211" s="241">
        <v>29.2</v>
      </c>
    </row>
    <row r="212" spans="1:12" x14ac:dyDescent="0.2">
      <c r="A212" s="122" t="s">
        <v>440</v>
      </c>
      <c r="B212" s="150" t="s">
        <v>441</v>
      </c>
      <c r="C212" s="151">
        <v>212</v>
      </c>
      <c r="D212" s="152">
        <v>17.600000000000001</v>
      </c>
      <c r="E212" s="151">
        <v>21</v>
      </c>
      <c r="F212" s="152">
        <v>9.9</v>
      </c>
      <c r="G212" s="151">
        <v>191</v>
      </c>
      <c r="H212" s="152">
        <v>19.3</v>
      </c>
      <c r="I212" s="151">
        <v>32</v>
      </c>
      <c r="J212" s="152">
        <v>8.1</v>
      </c>
      <c r="K212" s="151">
        <v>180</v>
      </c>
      <c r="L212" s="241">
        <v>22.4</v>
      </c>
    </row>
    <row r="213" spans="1:12" x14ac:dyDescent="0.2">
      <c r="A213" s="122" t="s">
        <v>442</v>
      </c>
      <c r="B213" s="150" t="s">
        <v>443</v>
      </c>
      <c r="C213" s="151">
        <v>205</v>
      </c>
      <c r="D213" s="152">
        <v>22.4</v>
      </c>
      <c r="E213" s="151">
        <v>4</v>
      </c>
      <c r="F213" s="152">
        <v>3.8</v>
      </c>
      <c r="G213" s="151">
        <v>201</v>
      </c>
      <c r="H213" s="152">
        <v>24.8</v>
      </c>
      <c r="I213" s="151">
        <v>16</v>
      </c>
      <c r="J213" s="152">
        <v>7.1</v>
      </c>
      <c r="K213" s="151">
        <v>189</v>
      </c>
      <c r="L213" s="241">
        <v>27.4</v>
      </c>
    </row>
    <row r="214" spans="1:12" x14ac:dyDescent="0.2">
      <c r="A214" s="122" t="s">
        <v>444</v>
      </c>
      <c r="B214" s="150" t="s">
        <v>445</v>
      </c>
      <c r="C214" s="151">
        <v>518</v>
      </c>
      <c r="D214" s="152">
        <v>35.299999999999997</v>
      </c>
      <c r="E214" s="151">
        <v>13</v>
      </c>
      <c r="F214" s="152">
        <v>11.6</v>
      </c>
      <c r="G214" s="151">
        <v>505</v>
      </c>
      <c r="H214" s="152">
        <v>37.299999999999997</v>
      </c>
      <c r="I214" s="151">
        <v>29</v>
      </c>
      <c r="J214" s="152">
        <v>11.7</v>
      </c>
      <c r="K214" s="151">
        <v>489</v>
      </c>
      <c r="L214" s="241">
        <v>40.1</v>
      </c>
    </row>
    <row r="215" spans="1:12" x14ac:dyDescent="0.2">
      <c r="A215" s="122" t="s">
        <v>446</v>
      </c>
      <c r="B215" s="150" t="s">
        <v>447</v>
      </c>
      <c r="C215" s="151">
        <v>220</v>
      </c>
      <c r="D215" s="152">
        <v>17.8</v>
      </c>
      <c r="E215" s="151">
        <v>7</v>
      </c>
      <c r="F215" s="152">
        <v>7.5</v>
      </c>
      <c r="G215" s="151">
        <v>213</v>
      </c>
      <c r="H215" s="152">
        <v>18.7</v>
      </c>
      <c r="I215" s="151">
        <v>21</v>
      </c>
      <c r="J215" s="152">
        <v>8.9</v>
      </c>
      <c r="K215" s="151">
        <v>199</v>
      </c>
      <c r="L215" s="241">
        <v>20</v>
      </c>
    </row>
    <row r="216" spans="1:12" x14ac:dyDescent="0.2">
      <c r="A216" s="122" t="s">
        <v>450</v>
      </c>
      <c r="B216" s="150" t="s">
        <v>451</v>
      </c>
      <c r="C216" s="151">
        <v>223</v>
      </c>
      <c r="D216" s="152">
        <v>23.7</v>
      </c>
      <c r="E216" s="151">
        <v>8</v>
      </c>
      <c r="F216" s="152">
        <v>5.4</v>
      </c>
      <c r="G216" s="151">
        <v>215</v>
      </c>
      <c r="H216" s="152">
        <v>27</v>
      </c>
      <c r="I216" s="151">
        <v>25</v>
      </c>
      <c r="J216" s="152">
        <v>8.5</v>
      </c>
      <c r="K216" s="151">
        <v>198</v>
      </c>
      <c r="L216" s="241">
        <v>30.5</v>
      </c>
    </row>
    <row r="217" spans="1:12" x14ac:dyDescent="0.2">
      <c r="A217" s="122" t="s">
        <v>452</v>
      </c>
      <c r="B217" s="150" t="s">
        <v>453</v>
      </c>
      <c r="C217" s="151">
        <v>463</v>
      </c>
      <c r="D217" s="152">
        <v>30.2</v>
      </c>
      <c r="E217" s="151" t="s">
        <v>1169</v>
      </c>
      <c r="F217" s="152" t="s">
        <v>1169</v>
      </c>
      <c r="G217" s="151" t="s">
        <v>1169</v>
      </c>
      <c r="H217" s="152" t="s">
        <v>1169</v>
      </c>
      <c r="I217" s="151">
        <v>13</v>
      </c>
      <c r="J217" s="152">
        <v>6.1</v>
      </c>
      <c r="K217" s="151">
        <v>450</v>
      </c>
      <c r="L217" s="241">
        <v>34.1</v>
      </c>
    </row>
    <row r="218" spans="1:12" x14ac:dyDescent="0.2">
      <c r="A218" s="122" t="s">
        <v>454</v>
      </c>
      <c r="B218" s="150" t="s">
        <v>455</v>
      </c>
      <c r="C218" s="151">
        <v>288</v>
      </c>
      <c r="D218" s="152">
        <v>26.6</v>
      </c>
      <c r="E218" s="151">
        <v>4</v>
      </c>
      <c r="F218" s="152">
        <v>8</v>
      </c>
      <c r="G218" s="151">
        <v>284</v>
      </c>
      <c r="H218" s="152">
        <v>27.5</v>
      </c>
      <c r="I218" s="151">
        <v>11</v>
      </c>
      <c r="J218" s="152">
        <v>6.5</v>
      </c>
      <c r="K218" s="151">
        <v>277</v>
      </c>
      <c r="L218" s="241">
        <v>30.3</v>
      </c>
    </row>
    <row r="219" spans="1:12" x14ac:dyDescent="0.2">
      <c r="A219" s="122" t="s">
        <v>456</v>
      </c>
      <c r="B219" s="150" t="s">
        <v>457</v>
      </c>
      <c r="C219" s="151">
        <v>280</v>
      </c>
      <c r="D219" s="152">
        <v>23.7</v>
      </c>
      <c r="E219" s="151" t="s">
        <v>1169</v>
      </c>
      <c r="F219" s="152" t="s">
        <v>1169</v>
      </c>
      <c r="G219" s="151" t="s">
        <v>1169</v>
      </c>
      <c r="H219" s="152" t="s">
        <v>1169</v>
      </c>
      <c r="I219" s="151">
        <v>8</v>
      </c>
      <c r="J219" s="152">
        <v>5.2</v>
      </c>
      <c r="K219" s="151">
        <v>272</v>
      </c>
      <c r="L219" s="241">
        <v>26.5</v>
      </c>
    </row>
    <row r="220" spans="1:12" x14ac:dyDescent="0.2">
      <c r="A220" s="122" t="s">
        <v>458</v>
      </c>
      <c r="B220" s="150" t="s">
        <v>459</v>
      </c>
      <c r="C220" s="151">
        <v>206</v>
      </c>
      <c r="D220" s="152">
        <v>21.5</v>
      </c>
      <c r="E220" s="151">
        <v>7</v>
      </c>
      <c r="F220" s="152">
        <v>7.4</v>
      </c>
      <c r="G220" s="151">
        <v>199</v>
      </c>
      <c r="H220" s="152">
        <v>23.1</v>
      </c>
      <c r="I220" s="151">
        <v>19</v>
      </c>
      <c r="J220" s="152">
        <v>9.4</v>
      </c>
      <c r="K220" s="151">
        <v>187</v>
      </c>
      <c r="L220" s="241">
        <v>24.8</v>
      </c>
    </row>
    <row r="221" spans="1:12" x14ac:dyDescent="0.2">
      <c r="A221" s="122" t="s">
        <v>462</v>
      </c>
      <c r="B221" s="150" t="s">
        <v>463</v>
      </c>
      <c r="C221" s="151">
        <v>209</v>
      </c>
      <c r="D221" s="152">
        <v>17.100000000000001</v>
      </c>
      <c r="E221" s="151">
        <v>4</v>
      </c>
      <c r="F221" s="152">
        <v>3.4</v>
      </c>
      <c r="G221" s="151">
        <v>205</v>
      </c>
      <c r="H221" s="152">
        <v>18.600000000000001</v>
      </c>
      <c r="I221" s="151">
        <v>9</v>
      </c>
      <c r="J221" s="152">
        <v>3.1</v>
      </c>
      <c r="K221" s="151">
        <v>200</v>
      </c>
      <c r="L221" s="241">
        <v>21.4</v>
      </c>
    </row>
    <row r="222" spans="1:12" x14ac:dyDescent="0.2">
      <c r="A222" s="122" t="s">
        <v>464</v>
      </c>
      <c r="B222" s="150" t="s">
        <v>465</v>
      </c>
      <c r="C222" s="151">
        <v>348</v>
      </c>
      <c r="D222" s="152">
        <v>21.4</v>
      </c>
      <c r="E222" s="151">
        <v>7</v>
      </c>
      <c r="F222" s="152">
        <v>5.6</v>
      </c>
      <c r="G222" s="151">
        <v>341</v>
      </c>
      <c r="H222" s="152">
        <v>22.7</v>
      </c>
      <c r="I222" s="151">
        <v>26</v>
      </c>
      <c r="J222" s="152">
        <v>8.6999999999999993</v>
      </c>
      <c r="K222" s="151">
        <v>322</v>
      </c>
      <c r="L222" s="241">
        <v>24.2</v>
      </c>
    </row>
    <row r="223" spans="1:12" x14ac:dyDescent="0.2">
      <c r="A223" s="122" t="s">
        <v>466</v>
      </c>
      <c r="B223" s="150" t="s">
        <v>467</v>
      </c>
      <c r="C223" s="151">
        <v>230</v>
      </c>
      <c r="D223" s="152">
        <v>20.6</v>
      </c>
      <c r="E223" s="151">
        <v>4</v>
      </c>
      <c r="F223" s="152">
        <v>4.4000000000000004</v>
      </c>
      <c r="G223" s="151">
        <v>226</v>
      </c>
      <c r="H223" s="152">
        <v>22</v>
      </c>
      <c r="I223" s="151">
        <v>23</v>
      </c>
      <c r="J223" s="152">
        <v>10</v>
      </c>
      <c r="K223" s="151">
        <v>207</v>
      </c>
      <c r="L223" s="241">
        <v>23.4</v>
      </c>
    </row>
    <row r="224" spans="1:12" x14ac:dyDescent="0.2">
      <c r="A224" s="122" t="s">
        <v>470</v>
      </c>
      <c r="B224" s="150" t="s">
        <v>471</v>
      </c>
      <c r="C224" s="151">
        <v>126</v>
      </c>
      <c r="D224" s="152">
        <v>12.9</v>
      </c>
      <c r="E224" s="151" t="s">
        <v>1169</v>
      </c>
      <c r="F224" s="152" t="s">
        <v>1169</v>
      </c>
      <c r="G224" s="151" t="s">
        <v>1169</v>
      </c>
      <c r="H224" s="152" t="s">
        <v>1169</v>
      </c>
      <c r="I224" s="151">
        <v>10</v>
      </c>
      <c r="J224" s="152">
        <v>3.6</v>
      </c>
      <c r="K224" s="151">
        <v>116</v>
      </c>
      <c r="L224" s="241">
        <v>16.600000000000001</v>
      </c>
    </row>
    <row r="225" spans="1:12" x14ac:dyDescent="0.2">
      <c r="A225" s="122" t="s">
        <v>474</v>
      </c>
      <c r="B225" s="150" t="s">
        <v>475</v>
      </c>
      <c r="C225" s="151">
        <v>328</v>
      </c>
      <c r="D225" s="152">
        <v>22.1</v>
      </c>
      <c r="E225" s="151">
        <v>8</v>
      </c>
      <c r="F225" s="152">
        <v>6.3</v>
      </c>
      <c r="G225" s="151">
        <v>320</v>
      </c>
      <c r="H225" s="152">
        <v>23.6</v>
      </c>
      <c r="I225" s="151">
        <v>28</v>
      </c>
      <c r="J225" s="152">
        <v>9.1</v>
      </c>
      <c r="K225" s="151">
        <v>300</v>
      </c>
      <c r="L225" s="241">
        <v>25.6</v>
      </c>
    </row>
    <row r="226" spans="1:12" x14ac:dyDescent="0.2">
      <c r="A226" s="122" t="s">
        <v>476</v>
      </c>
      <c r="B226" s="150" t="s">
        <v>477</v>
      </c>
      <c r="C226" s="151">
        <v>272</v>
      </c>
      <c r="D226" s="152">
        <v>25</v>
      </c>
      <c r="E226" s="151">
        <v>12</v>
      </c>
      <c r="F226" s="152">
        <v>14.3</v>
      </c>
      <c r="G226" s="151">
        <v>260</v>
      </c>
      <c r="H226" s="152">
        <v>25.8</v>
      </c>
      <c r="I226" s="151">
        <v>25</v>
      </c>
      <c r="J226" s="152">
        <v>11.1</v>
      </c>
      <c r="K226" s="151">
        <v>247</v>
      </c>
      <c r="L226" s="241">
        <v>28.6</v>
      </c>
    </row>
    <row r="227" spans="1:12" x14ac:dyDescent="0.2">
      <c r="A227" s="122" t="s">
        <v>478</v>
      </c>
      <c r="B227" s="150" t="s">
        <v>479</v>
      </c>
      <c r="C227" s="151">
        <v>234</v>
      </c>
      <c r="D227" s="152">
        <v>18.3</v>
      </c>
      <c r="E227" s="151">
        <v>16</v>
      </c>
      <c r="F227" s="152">
        <v>9.5</v>
      </c>
      <c r="G227" s="151">
        <v>218</v>
      </c>
      <c r="H227" s="152">
        <v>19.600000000000001</v>
      </c>
      <c r="I227" s="151">
        <v>31</v>
      </c>
      <c r="J227" s="152">
        <v>9</v>
      </c>
      <c r="K227" s="151">
        <v>203</v>
      </c>
      <c r="L227" s="241">
        <v>21.7</v>
      </c>
    </row>
    <row r="228" spans="1:12" x14ac:dyDescent="0.2">
      <c r="A228" s="122" t="s">
        <v>480</v>
      </c>
      <c r="B228" s="150" t="s">
        <v>481</v>
      </c>
      <c r="C228" s="151">
        <v>154</v>
      </c>
      <c r="D228" s="152">
        <v>14.1</v>
      </c>
      <c r="E228" s="151" t="s">
        <v>1169</v>
      </c>
      <c r="F228" s="152" t="s">
        <v>1169</v>
      </c>
      <c r="G228" s="151" t="s">
        <v>1169</v>
      </c>
      <c r="H228" s="152" t="s">
        <v>1169</v>
      </c>
      <c r="I228" s="151">
        <v>6</v>
      </c>
      <c r="J228" s="152">
        <v>3</v>
      </c>
      <c r="K228" s="151">
        <v>148</v>
      </c>
      <c r="L228" s="241">
        <v>16.7</v>
      </c>
    </row>
    <row r="229" spans="1:12" x14ac:dyDescent="0.2">
      <c r="A229" s="122" t="s">
        <v>482</v>
      </c>
      <c r="B229" s="150" t="s">
        <v>483</v>
      </c>
      <c r="C229" s="151">
        <v>189</v>
      </c>
      <c r="D229" s="152">
        <v>18.8</v>
      </c>
      <c r="E229" s="151">
        <v>5</v>
      </c>
      <c r="F229" s="152">
        <v>7.7</v>
      </c>
      <c r="G229" s="151">
        <v>184</v>
      </c>
      <c r="H229" s="152">
        <v>19.5</v>
      </c>
      <c r="I229" s="151">
        <v>13</v>
      </c>
      <c r="J229" s="152">
        <v>6.7</v>
      </c>
      <c r="K229" s="151">
        <v>176</v>
      </c>
      <c r="L229" s="241">
        <v>21.6</v>
      </c>
    </row>
    <row r="230" spans="1:12" x14ac:dyDescent="0.2">
      <c r="A230" s="122" t="s">
        <v>484</v>
      </c>
      <c r="B230" s="150" t="s">
        <v>485</v>
      </c>
      <c r="C230" s="151">
        <v>404</v>
      </c>
      <c r="D230" s="152">
        <v>34.1</v>
      </c>
      <c r="E230" s="151">
        <v>14</v>
      </c>
      <c r="F230" s="152">
        <v>15.6</v>
      </c>
      <c r="G230" s="151">
        <v>390</v>
      </c>
      <c r="H230" s="152">
        <v>35.6</v>
      </c>
      <c r="I230" s="151">
        <v>28</v>
      </c>
      <c r="J230" s="152">
        <v>13.8</v>
      </c>
      <c r="K230" s="151">
        <v>376</v>
      </c>
      <c r="L230" s="241">
        <v>38.299999999999997</v>
      </c>
    </row>
    <row r="231" spans="1:12" x14ac:dyDescent="0.2">
      <c r="A231" s="122" t="s">
        <v>486</v>
      </c>
      <c r="B231" s="150" t="s">
        <v>487</v>
      </c>
      <c r="C231" s="151">
        <v>62</v>
      </c>
      <c r="D231" s="152">
        <v>9.3000000000000007</v>
      </c>
      <c r="E231" s="151" t="s">
        <v>1169</v>
      </c>
      <c r="F231" s="152" t="s">
        <v>1169</v>
      </c>
      <c r="G231" s="151" t="s">
        <v>1169</v>
      </c>
      <c r="H231" s="152" t="s">
        <v>1169</v>
      </c>
      <c r="I231" s="151">
        <v>7</v>
      </c>
      <c r="J231" s="152">
        <v>2.7</v>
      </c>
      <c r="K231" s="151">
        <v>55</v>
      </c>
      <c r="L231" s="241">
        <v>13.7</v>
      </c>
    </row>
    <row r="232" spans="1:12" x14ac:dyDescent="0.2">
      <c r="A232" s="122" t="s">
        <v>488</v>
      </c>
      <c r="B232" s="150" t="s">
        <v>489</v>
      </c>
      <c r="C232" s="151">
        <v>157</v>
      </c>
      <c r="D232" s="152">
        <v>20</v>
      </c>
      <c r="E232" s="151">
        <v>5</v>
      </c>
      <c r="F232" s="152">
        <v>8.3000000000000007</v>
      </c>
      <c r="G232" s="151">
        <v>152</v>
      </c>
      <c r="H232" s="152">
        <v>20.9</v>
      </c>
      <c r="I232" s="151">
        <v>9</v>
      </c>
      <c r="J232" s="152">
        <v>6.7</v>
      </c>
      <c r="K232" s="151">
        <v>148</v>
      </c>
      <c r="L232" s="241">
        <v>22.7</v>
      </c>
    </row>
    <row r="233" spans="1:12" x14ac:dyDescent="0.2">
      <c r="A233" s="122" t="s">
        <v>492</v>
      </c>
      <c r="B233" s="150" t="s">
        <v>493</v>
      </c>
      <c r="C233" s="151">
        <v>38</v>
      </c>
      <c r="D233" s="152">
        <v>11.7</v>
      </c>
      <c r="E233" s="151">
        <v>3</v>
      </c>
      <c r="F233" s="152">
        <v>11.1</v>
      </c>
      <c r="G233" s="151">
        <v>35</v>
      </c>
      <c r="H233" s="152">
        <v>11.7</v>
      </c>
      <c r="I233" s="151">
        <v>7</v>
      </c>
      <c r="J233" s="152">
        <v>9.9</v>
      </c>
      <c r="K233" s="151">
        <v>31</v>
      </c>
      <c r="L233" s="241">
        <v>12.2</v>
      </c>
    </row>
    <row r="234" spans="1:12" x14ac:dyDescent="0.2">
      <c r="A234" s="122" t="s">
        <v>496</v>
      </c>
      <c r="B234" s="150" t="s">
        <v>497</v>
      </c>
      <c r="C234" s="151">
        <v>209</v>
      </c>
      <c r="D234" s="152">
        <v>18.100000000000001</v>
      </c>
      <c r="E234" s="151">
        <v>8</v>
      </c>
      <c r="F234" s="152">
        <v>11</v>
      </c>
      <c r="G234" s="151">
        <v>201</v>
      </c>
      <c r="H234" s="152">
        <v>18.600000000000001</v>
      </c>
      <c r="I234" s="151">
        <v>14</v>
      </c>
      <c r="J234" s="152">
        <v>7.9</v>
      </c>
      <c r="K234" s="151">
        <v>195</v>
      </c>
      <c r="L234" s="241">
        <v>20</v>
      </c>
    </row>
    <row r="235" spans="1:12" x14ac:dyDescent="0.2">
      <c r="A235" s="122" t="s">
        <v>498</v>
      </c>
      <c r="B235" s="150" t="s">
        <v>499</v>
      </c>
      <c r="C235" s="151">
        <v>301</v>
      </c>
      <c r="D235" s="152">
        <v>25.4</v>
      </c>
      <c r="E235" s="151">
        <v>10</v>
      </c>
      <c r="F235" s="152">
        <v>10.3</v>
      </c>
      <c r="G235" s="151">
        <v>291</v>
      </c>
      <c r="H235" s="152">
        <v>26.7</v>
      </c>
      <c r="I235" s="151">
        <v>29</v>
      </c>
      <c r="J235" s="152">
        <v>12.7</v>
      </c>
      <c r="K235" s="151">
        <v>272</v>
      </c>
      <c r="L235" s="241">
        <v>28.4</v>
      </c>
    </row>
    <row r="236" spans="1:12" x14ac:dyDescent="0.2">
      <c r="A236" s="122" t="s">
        <v>500</v>
      </c>
      <c r="B236" s="150" t="s">
        <v>501</v>
      </c>
      <c r="C236" s="151">
        <v>244</v>
      </c>
      <c r="D236" s="152">
        <v>21.5</v>
      </c>
      <c r="E236" s="151">
        <v>7</v>
      </c>
      <c r="F236" s="152">
        <v>9.1</v>
      </c>
      <c r="G236" s="151">
        <v>237</v>
      </c>
      <c r="H236" s="152">
        <v>22.4</v>
      </c>
      <c r="I236" s="151">
        <v>14</v>
      </c>
      <c r="J236" s="152">
        <v>7.7</v>
      </c>
      <c r="K236" s="151">
        <v>230</v>
      </c>
      <c r="L236" s="241">
        <v>24.2</v>
      </c>
    </row>
    <row r="237" spans="1:12" x14ac:dyDescent="0.2">
      <c r="A237" s="122" t="s">
        <v>502</v>
      </c>
      <c r="B237" s="150" t="s">
        <v>503</v>
      </c>
      <c r="C237" s="151">
        <v>100</v>
      </c>
      <c r="D237" s="152">
        <v>8.6999999999999993</v>
      </c>
      <c r="E237" s="151">
        <v>3</v>
      </c>
      <c r="F237" s="152">
        <v>2</v>
      </c>
      <c r="G237" s="151">
        <v>97</v>
      </c>
      <c r="H237" s="152">
        <v>9.6999999999999993</v>
      </c>
      <c r="I237" s="151">
        <v>6</v>
      </c>
      <c r="J237" s="152">
        <v>1.9</v>
      </c>
      <c r="K237" s="151">
        <v>94</v>
      </c>
      <c r="L237" s="241">
        <v>11.2</v>
      </c>
    </row>
    <row r="238" spans="1:12" x14ac:dyDescent="0.2">
      <c r="A238" s="122" t="s">
        <v>504</v>
      </c>
      <c r="B238" s="150" t="s">
        <v>505</v>
      </c>
      <c r="C238" s="151">
        <v>285</v>
      </c>
      <c r="D238" s="152">
        <v>35.4</v>
      </c>
      <c r="E238" s="151">
        <v>8</v>
      </c>
      <c r="F238" s="152">
        <v>13.6</v>
      </c>
      <c r="G238" s="151">
        <v>277</v>
      </c>
      <c r="H238" s="152">
        <v>37.1</v>
      </c>
      <c r="I238" s="151">
        <v>24</v>
      </c>
      <c r="J238" s="152">
        <v>19.399999999999999</v>
      </c>
      <c r="K238" s="151">
        <v>261</v>
      </c>
      <c r="L238" s="241">
        <v>38.299999999999997</v>
      </c>
    </row>
    <row r="239" spans="1:12" x14ac:dyDescent="0.2">
      <c r="A239" s="122" t="s">
        <v>508</v>
      </c>
      <c r="B239" s="150" t="s">
        <v>509</v>
      </c>
      <c r="C239" s="151">
        <v>421</v>
      </c>
      <c r="D239" s="152">
        <v>40.5</v>
      </c>
      <c r="E239" s="151">
        <v>7</v>
      </c>
      <c r="F239" s="152">
        <v>17.899999999999999</v>
      </c>
      <c r="G239" s="151">
        <v>414</v>
      </c>
      <c r="H239" s="152">
        <v>41.4</v>
      </c>
      <c r="I239" s="151">
        <v>20</v>
      </c>
      <c r="J239" s="152">
        <v>16.3</v>
      </c>
      <c r="K239" s="151">
        <v>401</v>
      </c>
      <c r="L239" s="241">
        <v>43.8</v>
      </c>
    </row>
    <row r="240" spans="1:12" x14ac:dyDescent="0.2">
      <c r="A240" s="122" t="s">
        <v>510</v>
      </c>
      <c r="B240" s="150" t="s">
        <v>511</v>
      </c>
      <c r="C240" s="151">
        <v>419</v>
      </c>
      <c r="D240" s="152">
        <v>32.299999999999997</v>
      </c>
      <c r="E240" s="151">
        <v>6</v>
      </c>
      <c r="F240" s="152">
        <v>7.7</v>
      </c>
      <c r="G240" s="151">
        <v>413</v>
      </c>
      <c r="H240" s="152">
        <v>33.9</v>
      </c>
      <c r="I240" s="151">
        <v>22</v>
      </c>
      <c r="J240" s="152">
        <v>11</v>
      </c>
      <c r="K240" s="151">
        <v>397</v>
      </c>
      <c r="L240" s="241">
        <v>36.200000000000003</v>
      </c>
    </row>
    <row r="241" spans="1:12" x14ac:dyDescent="0.2">
      <c r="A241" s="122" t="s">
        <v>512</v>
      </c>
      <c r="B241" s="150" t="s">
        <v>513</v>
      </c>
      <c r="C241" s="151">
        <v>254</v>
      </c>
      <c r="D241" s="152">
        <v>36</v>
      </c>
      <c r="E241" s="151" t="s">
        <v>1169</v>
      </c>
      <c r="F241" s="152" t="s">
        <v>1169</v>
      </c>
      <c r="G241" s="151" t="s">
        <v>1169</v>
      </c>
      <c r="H241" s="152" t="s">
        <v>1169</v>
      </c>
      <c r="I241" s="151">
        <v>7</v>
      </c>
      <c r="J241" s="152">
        <v>7.4</v>
      </c>
      <c r="K241" s="151">
        <v>247</v>
      </c>
      <c r="L241" s="241">
        <v>40.4</v>
      </c>
    </row>
    <row r="242" spans="1:12" x14ac:dyDescent="0.2">
      <c r="A242" s="122" t="s">
        <v>514</v>
      </c>
      <c r="B242" s="150" t="s">
        <v>515</v>
      </c>
      <c r="C242" s="151">
        <v>311</v>
      </c>
      <c r="D242" s="152">
        <v>24.9</v>
      </c>
      <c r="E242" s="151">
        <v>6</v>
      </c>
      <c r="F242" s="152">
        <v>6.3</v>
      </c>
      <c r="G242" s="151">
        <v>305</v>
      </c>
      <c r="H242" s="152">
        <v>26.5</v>
      </c>
      <c r="I242" s="151">
        <v>16</v>
      </c>
      <c r="J242" s="152">
        <v>7</v>
      </c>
      <c r="K242" s="151">
        <v>295</v>
      </c>
      <c r="L242" s="241">
        <v>29</v>
      </c>
    </row>
    <row r="243" spans="1:12" x14ac:dyDescent="0.2">
      <c r="A243" s="122" t="s">
        <v>516</v>
      </c>
      <c r="B243" s="150" t="s">
        <v>517</v>
      </c>
      <c r="C243" s="151">
        <v>251</v>
      </c>
      <c r="D243" s="152">
        <v>28.9</v>
      </c>
      <c r="E243" s="151">
        <v>6</v>
      </c>
      <c r="F243" s="152">
        <v>9.4</v>
      </c>
      <c r="G243" s="151">
        <v>245</v>
      </c>
      <c r="H243" s="152">
        <v>30.5</v>
      </c>
      <c r="I243" s="151">
        <v>20</v>
      </c>
      <c r="J243" s="152">
        <v>13.8</v>
      </c>
      <c r="K243" s="151">
        <v>231</v>
      </c>
      <c r="L243" s="241">
        <v>32</v>
      </c>
    </row>
    <row r="244" spans="1:12" x14ac:dyDescent="0.2">
      <c r="A244" s="122" t="s">
        <v>518</v>
      </c>
      <c r="B244" s="150" t="s">
        <v>519</v>
      </c>
      <c r="C244" s="151">
        <v>237</v>
      </c>
      <c r="D244" s="152">
        <v>23.8</v>
      </c>
      <c r="E244" s="151">
        <v>10</v>
      </c>
      <c r="F244" s="152">
        <v>11.6</v>
      </c>
      <c r="G244" s="151">
        <v>227</v>
      </c>
      <c r="H244" s="152">
        <v>25</v>
      </c>
      <c r="I244" s="151">
        <v>25</v>
      </c>
      <c r="J244" s="152">
        <v>14.5</v>
      </c>
      <c r="K244" s="151">
        <v>212</v>
      </c>
      <c r="L244" s="241">
        <v>25.8</v>
      </c>
    </row>
    <row r="245" spans="1:12" x14ac:dyDescent="0.2">
      <c r="A245" s="122" t="s">
        <v>520</v>
      </c>
      <c r="B245" s="150" t="s">
        <v>521</v>
      </c>
      <c r="C245" s="151">
        <v>275</v>
      </c>
      <c r="D245" s="152">
        <v>34</v>
      </c>
      <c r="E245" s="151" t="s">
        <v>1169</v>
      </c>
      <c r="F245" s="152" t="s">
        <v>1169</v>
      </c>
      <c r="G245" s="151" t="s">
        <v>1169</v>
      </c>
      <c r="H245" s="152" t="s">
        <v>1169</v>
      </c>
      <c r="I245" s="151">
        <v>10</v>
      </c>
      <c r="J245" s="152">
        <v>8.5</v>
      </c>
      <c r="K245" s="151">
        <v>265</v>
      </c>
      <c r="L245" s="241">
        <v>38.4</v>
      </c>
    </row>
    <row r="246" spans="1:12" x14ac:dyDescent="0.2">
      <c r="A246" s="122" t="s">
        <v>522</v>
      </c>
      <c r="B246" s="150" t="s">
        <v>523</v>
      </c>
      <c r="C246" s="151">
        <v>201</v>
      </c>
      <c r="D246" s="152">
        <v>26.1</v>
      </c>
      <c r="E246" s="151">
        <v>4</v>
      </c>
      <c r="F246" s="152">
        <v>6.3</v>
      </c>
      <c r="G246" s="151">
        <v>197</v>
      </c>
      <c r="H246" s="152">
        <v>27.9</v>
      </c>
      <c r="I246" s="151">
        <v>20</v>
      </c>
      <c r="J246" s="152">
        <v>13</v>
      </c>
      <c r="K246" s="151">
        <v>181</v>
      </c>
      <c r="L246" s="241">
        <v>29.4</v>
      </c>
    </row>
    <row r="247" spans="1:12" x14ac:dyDescent="0.2">
      <c r="A247" s="122" t="s">
        <v>524</v>
      </c>
      <c r="B247" s="150" t="s">
        <v>525</v>
      </c>
      <c r="C247" s="151">
        <v>431</v>
      </c>
      <c r="D247" s="152">
        <v>35</v>
      </c>
      <c r="E247" s="151">
        <v>6</v>
      </c>
      <c r="F247" s="152">
        <v>10.199999999999999</v>
      </c>
      <c r="G247" s="151">
        <v>425</v>
      </c>
      <c r="H247" s="152">
        <v>36.299999999999997</v>
      </c>
      <c r="I247" s="151">
        <v>18</v>
      </c>
      <c r="J247" s="152">
        <v>10.8</v>
      </c>
      <c r="K247" s="151">
        <v>413</v>
      </c>
      <c r="L247" s="241">
        <v>38.9</v>
      </c>
    </row>
    <row r="248" spans="1:12" x14ac:dyDescent="0.2">
      <c r="A248" s="122" t="s">
        <v>526</v>
      </c>
      <c r="B248" s="150" t="s">
        <v>527</v>
      </c>
      <c r="C248" s="151">
        <v>259</v>
      </c>
      <c r="D248" s="152">
        <v>32</v>
      </c>
      <c r="E248" s="151">
        <v>5</v>
      </c>
      <c r="F248" s="152">
        <v>9.4</v>
      </c>
      <c r="G248" s="151">
        <v>254</v>
      </c>
      <c r="H248" s="152">
        <v>33.6</v>
      </c>
      <c r="I248" s="151">
        <v>17</v>
      </c>
      <c r="J248" s="152">
        <v>12</v>
      </c>
      <c r="K248" s="151">
        <v>242</v>
      </c>
      <c r="L248" s="241">
        <v>36.200000000000003</v>
      </c>
    </row>
    <row r="249" spans="1:12" x14ac:dyDescent="0.2">
      <c r="A249" s="122" t="s">
        <v>528</v>
      </c>
      <c r="B249" s="150" t="s">
        <v>529</v>
      </c>
      <c r="C249" s="151">
        <v>155</v>
      </c>
      <c r="D249" s="152">
        <v>20.100000000000001</v>
      </c>
      <c r="E249" s="151" t="s">
        <v>1169</v>
      </c>
      <c r="F249" s="152" t="s">
        <v>1169</v>
      </c>
      <c r="G249" s="151" t="s">
        <v>1169</v>
      </c>
      <c r="H249" s="152" t="s">
        <v>1169</v>
      </c>
      <c r="I249" s="151">
        <v>10</v>
      </c>
      <c r="J249" s="152">
        <v>5.4</v>
      </c>
      <c r="K249" s="151">
        <v>145</v>
      </c>
      <c r="L249" s="241">
        <v>24.7</v>
      </c>
    </row>
    <row r="250" spans="1:12" x14ac:dyDescent="0.2">
      <c r="A250" s="122" t="s">
        <v>532</v>
      </c>
      <c r="B250" s="150" t="s">
        <v>533</v>
      </c>
      <c r="C250" s="151">
        <v>235</v>
      </c>
      <c r="D250" s="152">
        <v>19.5</v>
      </c>
      <c r="E250" s="151">
        <v>10</v>
      </c>
      <c r="F250" s="152">
        <v>8.1999999999999993</v>
      </c>
      <c r="G250" s="151">
        <v>225</v>
      </c>
      <c r="H250" s="152">
        <v>20.7</v>
      </c>
      <c r="I250" s="151">
        <v>25</v>
      </c>
      <c r="J250" s="152">
        <v>8.6</v>
      </c>
      <c r="K250" s="151">
        <v>210</v>
      </c>
      <c r="L250" s="241">
        <v>22.9</v>
      </c>
    </row>
    <row r="251" spans="1:12" x14ac:dyDescent="0.2">
      <c r="A251" s="122" t="s">
        <v>534</v>
      </c>
      <c r="B251" s="150" t="s">
        <v>535</v>
      </c>
      <c r="C251" s="151">
        <v>354</v>
      </c>
      <c r="D251" s="152">
        <v>34.9</v>
      </c>
      <c r="E251" s="151" t="s">
        <v>1169</v>
      </c>
      <c r="F251" s="152" t="s">
        <v>1169</v>
      </c>
      <c r="G251" s="151" t="s">
        <v>1169</v>
      </c>
      <c r="H251" s="152" t="s">
        <v>1169</v>
      </c>
      <c r="I251" s="151">
        <v>18</v>
      </c>
      <c r="J251" s="152">
        <v>10.4</v>
      </c>
      <c r="K251" s="151">
        <v>336</v>
      </c>
      <c r="L251" s="241">
        <v>40</v>
      </c>
    </row>
    <row r="252" spans="1:12" x14ac:dyDescent="0.2">
      <c r="A252" s="122" t="s">
        <v>536</v>
      </c>
      <c r="B252" s="150" t="s">
        <v>537</v>
      </c>
      <c r="C252" s="151">
        <v>572</v>
      </c>
      <c r="D252" s="152">
        <v>38.200000000000003</v>
      </c>
      <c r="E252" s="151">
        <v>9</v>
      </c>
      <c r="F252" s="152">
        <v>10.7</v>
      </c>
      <c r="G252" s="151">
        <v>563</v>
      </c>
      <c r="H252" s="152">
        <v>39.799999999999997</v>
      </c>
      <c r="I252" s="151">
        <v>23</v>
      </c>
      <c r="J252" s="152">
        <v>11.3</v>
      </c>
      <c r="K252" s="151">
        <v>549</v>
      </c>
      <c r="L252" s="241">
        <v>42.4</v>
      </c>
    </row>
    <row r="253" spans="1:12" x14ac:dyDescent="0.2">
      <c r="A253" s="122" t="s">
        <v>538</v>
      </c>
      <c r="B253" s="150" t="s">
        <v>539</v>
      </c>
      <c r="C253" s="151">
        <v>308</v>
      </c>
      <c r="D253" s="152">
        <v>27.7</v>
      </c>
      <c r="E253" s="151">
        <v>6</v>
      </c>
      <c r="F253" s="152">
        <v>7.1</v>
      </c>
      <c r="G253" s="151">
        <v>302</v>
      </c>
      <c r="H253" s="152">
        <v>29.4</v>
      </c>
      <c r="I253" s="151">
        <v>22</v>
      </c>
      <c r="J253" s="152">
        <v>10.4</v>
      </c>
      <c r="K253" s="151">
        <v>286</v>
      </c>
      <c r="L253" s="241">
        <v>31.7</v>
      </c>
    </row>
    <row r="254" spans="1:12" x14ac:dyDescent="0.2">
      <c r="A254" s="122" t="s">
        <v>540</v>
      </c>
      <c r="B254" s="150" t="s">
        <v>541</v>
      </c>
      <c r="C254" s="151">
        <v>53</v>
      </c>
      <c r="D254" s="152">
        <v>12.2</v>
      </c>
      <c r="E254" s="151" t="s">
        <v>1169</v>
      </c>
      <c r="F254" s="152" t="s">
        <v>1169</v>
      </c>
      <c r="G254" s="151" t="s">
        <v>1169</v>
      </c>
      <c r="H254" s="152" t="s">
        <v>1169</v>
      </c>
      <c r="I254" s="151">
        <v>8</v>
      </c>
      <c r="J254" s="152">
        <v>6.6</v>
      </c>
      <c r="K254" s="151">
        <v>45</v>
      </c>
      <c r="L254" s="241">
        <v>14.3</v>
      </c>
    </row>
    <row r="255" spans="1:12" x14ac:dyDescent="0.2">
      <c r="A255" s="122" t="s">
        <v>544</v>
      </c>
      <c r="B255" s="150" t="s">
        <v>545</v>
      </c>
      <c r="C255" s="151">
        <v>212</v>
      </c>
      <c r="D255" s="152">
        <v>16.899999999999999</v>
      </c>
      <c r="E255" s="151">
        <v>5</v>
      </c>
      <c r="F255" s="152">
        <v>4.4000000000000004</v>
      </c>
      <c r="G255" s="151">
        <v>207</v>
      </c>
      <c r="H255" s="152">
        <v>18.100000000000001</v>
      </c>
      <c r="I255" s="151">
        <v>13</v>
      </c>
      <c r="J255" s="152">
        <v>4.8</v>
      </c>
      <c r="K255" s="151">
        <v>199</v>
      </c>
      <c r="L255" s="241">
        <v>20.2</v>
      </c>
    </row>
    <row r="256" spans="1:12" x14ac:dyDescent="0.2">
      <c r="A256" s="122" t="s">
        <v>546</v>
      </c>
      <c r="B256" s="150" t="s">
        <v>547</v>
      </c>
      <c r="C256" s="151">
        <v>212</v>
      </c>
      <c r="D256" s="152">
        <v>22.2</v>
      </c>
      <c r="E256" s="151" t="s">
        <v>1169</v>
      </c>
      <c r="F256" s="152" t="s">
        <v>1169</v>
      </c>
      <c r="G256" s="151" t="s">
        <v>1169</v>
      </c>
      <c r="H256" s="152" t="s">
        <v>1169</v>
      </c>
      <c r="I256" s="151">
        <v>18</v>
      </c>
      <c r="J256" s="152">
        <v>10.7</v>
      </c>
      <c r="K256" s="151">
        <v>194</v>
      </c>
      <c r="L256" s="241">
        <v>24.6</v>
      </c>
    </row>
    <row r="257" spans="1:12" x14ac:dyDescent="0.2">
      <c r="A257" s="122" t="s">
        <v>548</v>
      </c>
      <c r="B257" s="150" t="s">
        <v>549</v>
      </c>
      <c r="C257" s="151">
        <v>298</v>
      </c>
      <c r="D257" s="152">
        <v>22.5</v>
      </c>
      <c r="E257" s="151">
        <v>7</v>
      </c>
      <c r="F257" s="152">
        <v>5.9</v>
      </c>
      <c r="G257" s="151">
        <v>291</v>
      </c>
      <c r="H257" s="152">
        <v>24.1</v>
      </c>
      <c r="I257" s="151">
        <v>21</v>
      </c>
      <c r="J257" s="152">
        <v>7.3</v>
      </c>
      <c r="K257" s="151">
        <v>277</v>
      </c>
      <c r="L257" s="241">
        <v>26.7</v>
      </c>
    </row>
    <row r="258" spans="1:12" x14ac:dyDescent="0.2">
      <c r="A258" s="122" t="s">
        <v>550</v>
      </c>
      <c r="B258" s="150" t="s">
        <v>551</v>
      </c>
      <c r="C258" s="151">
        <v>497</v>
      </c>
      <c r="D258" s="152">
        <v>34.4</v>
      </c>
      <c r="E258" s="151">
        <v>8</v>
      </c>
      <c r="F258" s="152">
        <v>13.8</v>
      </c>
      <c r="G258" s="151">
        <v>489</v>
      </c>
      <c r="H258" s="152">
        <v>35.200000000000003</v>
      </c>
      <c r="I258" s="151">
        <v>23</v>
      </c>
      <c r="J258" s="152">
        <v>13.5</v>
      </c>
      <c r="K258" s="151">
        <v>474</v>
      </c>
      <c r="L258" s="241">
        <v>37.1</v>
      </c>
    </row>
    <row r="259" spans="1:12" x14ac:dyDescent="0.2">
      <c r="A259" s="122" t="s">
        <v>552</v>
      </c>
      <c r="B259" s="150" t="s">
        <v>553</v>
      </c>
      <c r="C259" s="151">
        <v>599</v>
      </c>
      <c r="D259" s="152">
        <v>39.200000000000003</v>
      </c>
      <c r="E259" s="151">
        <v>11</v>
      </c>
      <c r="F259" s="152">
        <v>15.1</v>
      </c>
      <c r="G259" s="151">
        <v>588</v>
      </c>
      <c r="H259" s="152">
        <v>40.4</v>
      </c>
      <c r="I259" s="151">
        <v>24</v>
      </c>
      <c r="J259" s="152">
        <v>14</v>
      </c>
      <c r="K259" s="151">
        <v>575</v>
      </c>
      <c r="L259" s="241">
        <v>42.3</v>
      </c>
    </row>
    <row r="260" spans="1:12" x14ac:dyDescent="0.2">
      <c r="A260" s="122" t="s">
        <v>554</v>
      </c>
      <c r="B260" s="150" t="s">
        <v>555</v>
      </c>
      <c r="C260" s="151">
        <v>248</v>
      </c>
      <c r="D260" s="152">
        <v>21.3</v>
      </c>
      <c r="E260" s="151">
        <v>8</v>
      </c>
      <c r="F260" s="152">
        <v>8.3000000000000007</v>
      </c>
      <c r="G260" s="151">
        <v>240</v>
      </c>
      <c r="H260" s="152">
        <v>22.4</v>
      </c>
      <c r="I260" s="151">
        <v>19</v>
      </c>
      <c r="J260" s="152">
        <v>8.6</v>
      </c>
      <c r="K260" s="151">
        <v>229</v>
      </c>
      <c r="L260" s="241">
        <v>24.2</v>
      </c>
    </row>
    <row r="261" spans="1:12" x14ac:dyDescent="0.2">
      <c r="A261" s="122" t="s">
        <v>556</v>
      </c>
      <c r="B261" s="150" t="s">
        <v>557</v>
      </c>
      <c r="C261" s="151">
        <v>334</v>
      </c>
      <c r="D261" s="152">
        <v>27.1</v>
      </c>
      <c r="E261" s="151">
        <v>7</v>
      </c>
      <c r="F261" s="152">
        <v>7.2</v>
      </c>
      <c r="G261" s="151">
        <v>327</v>
      </c>
      <c r="H261" s="152">
        <v>28.8</v>
      </c>
      <c r="I261" s="151">
        <v>19</v>
      </c>
      <c r="J261" s="152">
        <v>9.5</v>
      </c>
      <c r="K261" s="151">
        <v>315</v>
      </c>
      <c r="L261" s="241">
        <v>30.5</v>
      </c>
    </row>
    <row r="262" spans="1:12" x14ac:dyDescent="0.2">
      <c r="A262" s="122" t="s">
        <v>560</v>
      </c>
      <c r="B262" s="150" t="s">
        <v>561</v>
      </c>
      <c r="C262" s="151">
        <v>212</v>
      </c>
      <c r="D262" s="152">
        <v>29.1</v>
      </c>
      <c r="E262" s="151">
        <v>6</v>
      </c>
      <c r="F262" s="152">
        <v>9.4</v>
      </c>
      <c r="G262" s="151">
        <v>206</v>
      </c>
      <c r="H262" s="152">
        <v>31</v>
      </c>
      <c r="I262" s="151">
        <v>13</v>
      </c>
      <c r="J262" s="152">
        <v>10.6</v>
      </c>
      <c r="K262" s="151">
        <v>199</v>
      </c>
      <c r="L262" s="241">
        <v>32.799999999999997</v>
      </c>
    </row>
    <row r="263" spans="1:12" x14ac:dyDescent="0.2">
      <c r="A263" s="122" t="s">
        <v>562</v>
      </c>
      <c r="B263" s="150" t="s">
        <v>563</v>
      </c>
      <c r="C263" s="151">
        <v>157</v>
      </c>
      <c r="D263" s="152">
        <v>19.600000000000001</v>
      </c>
      <c r="E263" s="151">
        <v>10</v>
      </c>
      <c r="F263" s="152">
        <v>8.6</v>
      </c>
      <c r="G263" s="151">
        <v>147</v>
      </c>
      <c r="H263" s="152">
        <v>21.4</v>
      </c>
      <c r="I263" s="151">
        <v>21</v>
      </c>
      <c r="J263" s="152">
        <v>8.9</v>
      </c>
      <c r="K263" s="151">
        <v>136</v>
      </c>
      <c r="L263" s="241">
        <v>24</v>
      </c>
    </row>
    <row r="264" spans="1:12" x14ac:dyDescent="0.2">
      <c r="A264" s="122" t="s">
        <v>564</v>
      </c>
      <c r="B264" s="150" t="s">
        <v>565</v>
      </c>
      <c r="C264" s="151">
        <v>218</v>
      </c>
      <c r="D264" s="152">
        <v>21.3</v>
      </c>
      <c r="E264" s="151">
        <v>10</v>
      </c>
      <c r="F264" s="152">
        <v>7.1</v>
      </c>
      <c r="G264" s="151">
        <v>208</v>
      </c>
      <c r="H264" s="152">
        <v>23.5</v>
      </c>
      <c r="I264" s="151">
        <v>31</v>
      </c>
      <c r="J264" s="152">
        <v>11.7</v>
      </c>
      <c r="K264" s="151">
        <v>187</v>
      </c>
      <c r="L264" s="241">
        <v>24.6</v>
      </c>
    </row>
    <row r="265" spans="1:12" x14ac:dyDescent="0.2">
      <c r="A265" s="122" t="s">
        <v>566</v>
      </c>
      <c r="B265" s="150" t="s">
        <v>567</v>
      </c>
      <c r="C265" s="151">
        <v>242</v>
      </c>
      <c r="D265" s="152">
        <v>26.4</v>
      </c>
      <c r="E265" s="151">
        <v>4</v>
      </c>
      <c r="F265" s="152">
        <v>4.9000000000000004</v>
      </c>
      <c r="G265" s="151">
        <v>238</v>
      </c>
      <c r="H265" s="152">
        <v>28.5</v>
      </c>
      <c r="I265" s="151">
        <v>10</v>
      </c>
      <c r="J265" s="152">
        <v>5.8</v>
      </c>
      <c r="K265" s="151">
        <v>232</v>
      </c>
      <c r="L265" s="241">
        <v>31.2</v>
      </c>
    </row>
    <row r="266" spans="1:12" x14ac:dyDescent="0.2">
      <c r="A266" s="122" t="s">
        <v>568</v>
      </c>
      <c r="B266" s="150" t="s">
        <v>569</v>
      </c>
      <c r="C266" s="151">
        <v>199</v>
      </c>
      <c r="D266" s="152">
        <v>22.4</v>
      </c>
      <c r="E266" s="151">
        <v>5</v>
      </c>
      <c r="F266" s="152">
        <v>5.3</v>
      </c>
      <c r="G266" s="151">
        <v>194</v>
      </c>
      <c r="H266" s="152">
        <v>24.4</v>
      </c>
      <c r="I266" s="151">
        <v>19</v>
      </c>
      <c r="J266" s="152">
        <v>8.8000000000000007</v>
      </c>
      <c r="K266" s="151">
        <v>180</v>
      </c>
      <c r="L266" s="241">
        <v>26.7</v>
      </c>
    </row>
    <row r="267" spans="1:12" x14ac:dyDescent="0.2">
      <c r="A267" s="122" t="s">
        <v>570</v>
      </c>
      <c r="B267" s="150" t="s">
        <v>571</v>
      </c>
      <c r="C267" s="151">
        <v>833</v>
      </c>
      <c r="D267" s="152">
        <v>43.7</v>
      </c>
      <c r="E267" s="151">
        <v>12</v>
      </c>
      <c r="F267" s="152">
        <v>11.2</v>
      </c>
      <c r="G267" s="151">
        <v>821</v>
      </c>
      <c r="H267" s="152">
        <v>45.6</v>
      </c>
      <c r="I267" s="151">
        <v>44</v>
      </c>
      <c r="J267" s="152">
        <v>16.899999999999999</v>
      </c>
      <c r="K267" s="151">
        <v>789</v>
      </c>
      <c r="L267" s="241">
        <v>47.9</v>
      </c>
    </row>
    <row r="268" spans="1:12" x14ac:dyDescent="0.2">
      <c r="A268" s="122" t="s">
        <v>572</v>
      </c>
      <c r="B268" s="150" t="s">
        <v>573</v>
      </c>
      <c r="C268" s="151">
        <v>220</v>
      </c>
      <c r="D268" s="152">
        <v>25.1</v>
      </c>
      <c r="E268" s="151">
        <v>10</v>
      </c>
      <c r="F268" s="152">
        <v>14.7</v>
      </c>
      <c r="G268" s="151">
        <v>210</v>
      </c>
      <c r="H268" s="152">
        <v>26</v>
      </c>
      <c r="I268" s="151">
        <v>26</v>
      </c>
      <c r="J268" s="152">
        <v>13</v>
      </c>
      <c r="K268" s="151">
        <v>194</v>
      </c>
      <c r="L268" s="241">
        <v>28.7</v>
      </c>
    </row>
    <row r="269" spans="1:12" x14ac:dyDescent="0.2">
      <c r="A269" s="122" t="s">
        <v>574</v>
      </c>
      <c r="B269" s="150" t="s">
        <v>575</v>
      </c>
      <c r="C269" s="151">
        <v>766</v>
      </c>
      <c r="D269" s="152">
        <v>39.299999999999997</v>
      </c>
      <c r="E269" s="151">
        <v>14</v>
      </c>
      <c r="F269" s="152">
        <v>18.2</v>
      </c>
      <c r="G269" s="151">
        <v>752</v>
      </c>
      <c r="H269" s="152">
        <v>40.200000000000003</v>
      </c>
      <c r="I269" s="151">
        <v>39</v>
      </c>
      <c r="J269" s="152">
        <v>15.5</v>
      </c>
      <c r="K269" s="151">
        <v>727</v>
      </c>
      <c r="L269" s="241">
        <v>42.9</v>
      </c>
    </row>
    <row r="270" spans="1:12" x14ac:dyDescent="0.2">
      <c r="A270" s="122" t="s">
        <v>576</v>
      </c>
      <c r="B270" s="150" t="s">
        <v>577</v>
      </c>
      <c r="C270" s="151">
        <v>215</v>
      </c>
      <c r="D270" s="152">
        <v>18.5</v>
      </c>
      <c r="E270" s="151">
        <v>5</v>
      </c>
      <c r="F270" s="152">
        <v>4.0999999999999996</v>
      </c>
      <c r="G270" s="151">
        <v>210</v>
      </c>
      <c r="H270" s="152">
        <v>20.2</v>
      </c>
      <c r="I270" s="151">
        <v>12</v>
      </c>
      <c r="J270" s="152">
        <v>4.5</v>
      </c>
      <c r="K270" s="151">
        <v>203</v>
      </c>
      <c r="L270" s="241">
        <v>22.6</v>
      </c>
    </row>
    <row r="271" spans="1:12" x14ac:dyDescent="0.2">
      <c r="A271" s="122" t="s">
        <v>578</v>
      </c>
      <c r="B271" s="150" t="s">
        <v>579</v>
      </c>
      <c r="C271" s="151">
        <v>625</v>
      </c>
      <c r="D271" s="152">
        <v>21.3</v>
      </c>
      <c r="E271" s="151">
        <v>43</v>
      </c>
      <c r="F271" s="152">
        <v>9.3000000000000007</v>
      </c>
      <c r="G271" s="151">
        <v>582</v>
      </c>
      <c r="H271" s="152">
        <v>23.5</v>
      </c>
      <c r="I271" s="151">
        <v>106</v>
      </c>
      <c r="J271" s="152">
        <v>10.5</v>
      </c>
      <c r="K271" s="151">
        <v>519</v>
      </c>
      <c r="L271" s="241">
        <v>26.9</v>
      </c>
    </row>
    <row r="272" spans="1:12" x14ac:dyDescent="0.2">
      <c r="A272" s="122" t="s">
        <v>580</v>
      </c>
      <c r="B272" s="150" t="s">
        <v>581</v>
      </c>
      <c r="C272" s="151">
        <v>554</v>
      </c>
      <c r="D272" s="152">
        <v>26.9</v>
      </c>
      <c r="E272" s="151">
        <v>42</v>
      </c>
      <c r="F272" s="152">
        <v>13.7</v>
      </c>
      <c r="G272" s="151">
        <v>512</v>
      </c>
      <c r="H272" s="152">
        <v>29.2</v>
      </c>
      <c r="I272" s="151">
        <v>82</v>
      </c>
      <c r="J272" s="152">
        <v>15</v>
      </c>
      <c r="K272" s="151">
        <v>472</v>
      </c>
      <c r="L272" s="241">
        <v>31.2</v>
      </c>
    </row>
    <row r="273" spans="1:12" x14ac:dyDescent="0.2">
      <c r="A273" s="122" t="s">
        <v>582</v>
      </c>
      <c r="B273" s="150" t="s">
        <v>583</v>
      </c>
      <c r="C273" s="151">
        <v>907</v>
      </c>
      <c r="D273" s="152">
        <v>19.3</v>
      </c>
      <c r="E273" s="151">
        <v>133</v>
      </c>
      <c r="F273" s="152">
        <v>10.5</v>
      </c>
      <c r="G273" s="151">
        <v>774</v>
      </c>
      <c r="H273" s="152">
        <v>22.4</v>
      </c>
      <c r="I273" s="151">
        <v>302</v>
      </c>
      <c r="J273" s="152">
        <v>11.8</v>
      </c>
      <c r="K273" s="151">
        <v>605</v>
      </c>
      <c r="L273" s="241">
        <v>28.1</v>
      </c>
    </row>
    <row r="274" spans="1:12" x14ac:dyDescent="0.2">
      <c r="A274" s="122" t="s">
        <v>586</v>
      </c>
      <c r="B274" s="150" t="s">
        <v>587</v>
      </c>
      <c r="C274" s="151">
        <v>380</v>
      </c>
      <c r="D274" s="152">
        <v>16.399999999999999</v>
      </c>
      <c r="E274" s="151">
        <v>45</v>
      </c>
      <c r="F274" s="152">
        <v>10.1</v>
      </c>
      <c r="G274" s="151">
        <v>335</v>
      </c>
      <c r="H274" s="152">
        <v>17.899999999999999</v>
      </c>
      <c r="I274" s="151">
        <v>80</v>
      </c>
      <c r="J274" s="152">
        <v>9.1999999999999993</v>
      </c>
      <c r="K274" s="151">
        <v>300</v>
      </c>
      <c r="L274" s="241">
        <v>20.8</v>
      </c>
    </row>
    <row r="275" spans="1:12" x14ac:dyDescent="0.2">
      <c r="A275" s="122" t="s">
        <v>588</v>
      </c>
      <c r="B275" s="150" t="s">
        <v>589</v>
      </c>
      <c r="C275" s="151">
        <v>421</v>
      </c>
      <c r="D275" s="152">
        <v>20.2</v>
      </c>
      <c r="E275" s="151">
        <v>32</v>
      </c>
      <c r="F275" s="152">
        <v>8.1999999999999993</v>
      </c>
      <c r="G275" s="151">
        <v>389</v>
      </c>
      <c r="H275" s="152">
        <v>22.9</v>
      </c>
      <c r="I275" s="151">
        <v>82</v>
      </c>
      <c r="J275" s="152">
        <v>9.8000000000000007</v>
      </c>
      <c r="K275" s="151">
        <v>339</v>
      </c>
      <c r="L275" s="241">
        <v>27.2</v>
      </c>
    </row>
    <row r="276" spans="1:12" x14ac:dyDescent="0.2">
      <c r="A276" s="122" t="s">
        <v>590</v>
      </c>
      <c r="B276" s="150" t="s">
        <v>591</v>
      </c>
      <c r="C276" s="151">
        <v>853</v>
      </c>
      <c r="D276" s="152">
        <v>30.3</v>
      </c>
      <c r="E276" s="151">
        <v>46</v>
      </c>
      <c r="F276" s="152">
        <v>14.3</v>
      </c>
      <c r="G276" s="151">
        <v>807</v>
      </c>
      <c r="H276" s="152">
        <v>32.299999999999997</v>
      </c>
      <c r="I276" s="151">
        <v>99</v>
      </c>
      <c r="J276" s="152">
        <v>15.5</v>
      </c>
      <c r="K276" s="151">
        <v>754</v>
      </c>
      <c r="L276" s="241">
        <v>34.6</v>
      </c>
    </row>
    <row r="277" spans="1:12" x14ac:dyDescent="0.2">
      <c r="A277" s="122" t="s">
        <v>592</v>
      </c>
      <c r="B277" s="150" t="s">
        <v>593</v>
      </c>
      <c r="C277" s="151">
        <v>473</v>
      </c>
      <c r="D277" s="152">
        <v>19</v>
      </c>
      <c r="E277" s="151">
        <v>34</v>
      </c>
      <c r="F277" s="152">
        <v>7.5</v>
      </c>
      <c r="G277" s="151">
        <v>439</v>
      </c>
      <c r="H277" s="152">
        <v>21.5</v>
      </c>
      <c r="I277" s="151">
        <v>68</v>
      </c>
      <c r="J277" s="152">
        <v>8</v>
      </c>
      <c r="K277" s="151">
        <v>405</v>
      </c>
      <c r="L277" s="241">
        <v>24.7</v>
      </c>
    </row>
    <row r="278" spans="1:12" x14ac:dyDescent="0.2">
      <c r="A278" s="122" t="s">
        <v>594</v>
      </c>
      <c r="B278" s="150" t="s">
        <v>595</v>
      </c>
      <c r="C278" s="151">
        <v>1008</v>
      </c>
      <c r="D278" s="152">
        <v>36.5</v>
      </c>
      <c r="E278" s="151">
        <v>30</v>
      </c>
      <c r="F278" s="152">
        <v>11.5</v>
      </c>
      <c r="G278" s="151">
        <v>978</v>
      </c>
      <c r="H278" s="152">
        <v>39.200000000000003</v>
      </c>
      <c r="I278" s="151">
        <v>62</v>
      </c>
      <c r="J278" s="152">
        <v>11.6</v>
      </c>
      <c r="K278" s="151">
        <v>946</v>
      </c>
      <c r="L278" s="241">
        <v>42.6</v>
      </c>
    </row>
    <row r="279" spans="1:12" x14ac:dyDescent="0.2">
      <c r="A279" s="122" t="s">
        <v>596</v>
      </c>
      <c r="B279" s="150" t="s">
        <v>597</v>
      </c>
      <c r="C279" s="151">
        <v>762</v>
      </c>
      <c r="D279" s="152">
        <v>22.4</v>
      </c>
      <c r="E279" s="151">
        <v>32</v>
      </c>
      <c r="F279" s="152">
        <v>7.5</v>
      </c>
      <c r="G279" s="151">
        <v>730</v>
      </c>
      <c r="H279" s="152">
        <v>24.5</v>
      </c>
      <c r="I279" s="151">
        <v>75</v>
      </c>
      <c r="J279" s="152">
        <v>8.4</v>
      </c>
      <c r="K279" s="151">
        <v>687</v>
      </c>
      <c r="L279" s="241">
        <v>27.3</v>
      </c>
    </row>
    <row r="280" spans="1:12" x14ac:dyDescent="0.2">
      <c r="A280" s="122" t="s">
        <v>598</v>
      </c>
      <c r="B280" s="150" t="s">
        <v>599</v>
      </c>
      <c r="C280" s="151">
        <v>121</v>
      </c>
      <c r="D280" s="152">
        <v>10.5</v>
      </c>
      <c r="E280" s="151">
        <v>23</v>
      </c>
      <c r="F280" s="152">
        <v>5.9</v>
      </c>
      <c r="G280" s="151">
        <v>98</v>
      </c>
      <c r="H280" s="152">
        <v>13</v>
      </c>
      <c r="I280" s="151">
        <v>37</v>
      </c>
      <c r="J280" s="152">
        <v>5.9</v>
      </c>
      <c r="K280" s="151">
        <v>84</v>
      </c>
      <c r="L280" s="241">
        <v>16</v>
      </c>
    </row>
    <row r="281" spans="1:12" x14ac:dyDescent="0.2">
      <c r="A281" s="122" t="s">
        <v>600</v>
      </c>
      <c r="B281" s="150" t="s">
        <v>601</v>
      </c>
      <c r="C281" s="151">
        <v>1068</v>
      </c>
      <c r="D281" s="152">
        <v>23.2</v>
      </c>
      <c r="E281" s="151">
        <v>108</v>
      </c>
      <c r="F281" s="152">
        <v>9</v>
      </c>
      <c r="G281" s="151">
        <v>960</v>
      </c>
      <c r="H281" s="152">
        <v>28.2</v>
      </c>
      <c r="I281" s="151">
        <v>206</v>
      </c>
      <c r="J281" s="152">
        <v>10.3</v>
      </c>
      <c r="K281" s="151">
        <v>862</v>
      </c>
      <c r="L281" s="241">
        <v>32.9</v>
      </c>
    </row>
    <row r="282" spans="1:12" x14ac:dyDescent="0.2">
      <c r="A282" s="122" t="s">
        <v>602</v>
      </c>
      <c r="B282" s="150" t="s">
        <v>603</v>
      </c>
      <c r="C282" s="151">
        <v>352</v>
      </c>
      <c r="D282" s="152">
        <v>19.899999999999999</v>
      </c>
      <c r="E282" s="151">
        <v>18</v>
      </c>
      <c r="F282" s="152">
        <v>6.6</v>
      </c>
      <c r="G282" s="151">
        <v>334</v>
      </c>
      <c r="H282" s="152">
        <v>22.3</v>
      </c>
      <c r="I282" s="151">
        <v>56</v>
      </c>
      <c r="J282" s="152">
        <v>10.7</v>
      </c>
      <c r="K282" s="151">
        <v>296</v>
      </c>
      <c r="L282" s="241">
        <v>23.8</v>
      </c>
    </row>
    <row r="283" spans="1:12" x14ac:dyDescent="0.2">
      <c r="A283" s="122" t="s">
        <v>604</v>
      </c>
      <c r="B283" s="150" t="s">
        <v>605</v>
      </c>
      <c r="C283" s="151">
        <v>772</v>
      </c>
      <c r="D283" s="152">
        <v>25.1</v>
      </c>
      <c r="E283" s="151">
        <v>38</v>
      </c>
      <c r="F283" s="152">
        <v>9.1</v>
      </c>
      <c r="G283" s="151">
        <v>734</v>
      </c>
      <c r="H283" s="152">
        <v>27.6</v>
      </c>
      <c r="I283" s="151">
        <v>90</v>
      </c>
      <c r="J283" s="152">
        <v>10.9</v>
      </c>
      <c r="K283" s="151">
        <v>682</v>
      </c>
      <c r="L283" s="241">
        <v>30.3</v>
      </c>
    </row>
    <row r="284" spans="1:12" x14ac:dyDescent="0.2">
      <c r="A284" s="122" t="s">
        <v>606</v>
      </c>
      <c r="B284" s="150" t="s">
        <v>607</v>
      </c>
      <c r="C284" s="151">
        <v>1181</v>
      </c>
      <c r="D284" s="152">
        <v>34.700000000000003</v>
      </c>
      <c r="E284" s="151">
        <v>54</v>
      </c>
      <c r="F284" s="152">
        <v>10.9</v>
      </c>
      <c r="G284" s="151">
        <v>1127</v>
      </c>
      <c r="H284" s="152">
        <v>38.799999999999997</v>
      </c>
      <c r="I284" s="151">
        <v>160</v>
      </c>
      <c r="J284" s="152">
        <v>14.1</v>
      </c>
      <c r="K284" s="151">
        <v>1021</v>
      </c>
      <c r="L284" s="241">
        <v>45</v>
      </c>
    </row>
    <row r="285" spans="1:12" x14ac:dyDescent="0.2">
      <c r="A285" s="122" t="s">
        <v>608</v>
      </c>
      <c r="B285" s="150" t="s">
        <v>609</v>
      </c>
      <c r="C285" s="151">
        <v>373</v>
      </c>
      <c r="D285" s="152">
        <v>17.899999999999999</v>
      </c>
      <c r="E285" s="151">
        <v>12</v>
      </c>
      <c r="F285" s="152">
        <v>3.3</v>
      </c>
      <c r="G285" s="151">
        <v>361</v>
      </c>
      <c r="H285" s="152">
        <v>21</v>
      </c>
      <c r="I285" s="151">
        <v>29</v>
      </c>
      <c r="J285" s="152">
        <v>4.0999999999999996</v>
      </c>
      <c r="K285" s="151">
        <v>344</v>
      </c>
      <c r="L285" s="241">
        <v>25.1</v>
      </c>
    </row>
    <row r="286" spans="1:12" x14ac:dyDescent="0.2">
      <c r="A286" s="122" t="s">
        <v>612</v>
      </c>
      <c r="B286" s="150" t="s">
        <v>613</v>
      </c>
      <c r="C286" s="151">
        <v>661</v>
      </c>
      <c r="D286" s="152">
        <v>19.8</v>
      </c>
      <c r="E286" s="151">
        <v>28</v>
      </c>
      <c r="F286" s="152">
        <v>6.1</v>
      </c>
      <c r="G286" s="151">
        <v>633</v>
      </c>
      <c r="H286" s="152">
        <v>22</v>
      </c>
      <c r="I286" s="151">
        <v>81</v>
      </c>
      <c r="J286" s="152">
        <v>7.9</v>
      </c>
      <c r="K286" s="151">
        <v>580</v>
      </c>
      <c r="L286" s="241">
        <v>25.1</v>
      </c>
    </row>
    <row r="287" spans="1:12" x14ac:dyDescent="0.2">
      <c r="A287" s="122" t="s">
        <v>614</v>
      </c>
      <c r="B287" s="150" t="s">
        <v>615</v>
      </c>
      <c r="C287" s="151">
        <v>1141</v>
      </c>
      <c r="D287" s="152">
        <v>21.8</v>
      </c>
      <c r="E287" s="151">
        <v>66</v>
      </c>
      <c r="F287" s="152">
        <v>7.2</v>
      </c>
      <c r="G287" s="151">
        <v>1075</v>
      </c>
      <c r="H287" s="152">
        <v>24.9</v>
      </c>
      <c r="I287" s="151">
        <v>126</v>
      </c>
      <c r="J287" s="152">
        <v>7.8</v>
      </c>
      <c r="K287" s="151">
        <v>1015</v>
      </c>
      <c r="L287" s="241">
        <v>28.1</v>
      </c>
    </row>
    <row r="288" spans="1:12" x14ac:dyDescent="0.2">
      <c r="A288" s="122" t="s">
        <v>616</v>
      </c>
      <c r="B288" s="150" t="s">
        <v>617</v>
      </c>
      <c r="C288" s="151">
        <v>571</v>
      </c>
      <c r="D288" s="152">
        <v>23.9</v>
      </c>
      <c r="E288" s="151">
        <v>48</v>
      </c>
      <c r="F288" s="152">
        <v>8.8000000000000007</v>
      </c>
      <c r="G288" s="151">
        <v>523</v>
      </c>
      <c r="H288" s="152">
        <v>28.3</v>
      </c>
      <c r="I288" s="151">
        <v>95</v>
      </c>
      <c r="J288" s="152">
        <v>10.199999999999999</v>
      </c>
      <c r="K288" s="151">
        <v>476</v>
      </c>
      <c r="L288" s="241">
        <v>32.5</v>
      </c>
    </row>
    <row r="289" spans="1:12" x14ac:dyDescent="0.2">
      <c r="A289" s="122" t="s">
        <v>618</v>
      </c>
      <c r="B289" s="150" t="s">
        <v>619</v>
      </c>
      <c r="C289" s="151">
        <v>498</v>
      </c>
      <c r="D289" s="152">
        <v>25.6</v>
      </c>
      <c r="E289" s="151">
        <v>25</v>
      </c>
      <c r="F289" s="152">
        <v>10.199999999999999</v>
      </c>
      <c r="G289" s="151">
        <v>473</v>
      </c>
      <c r="H289" s="152">
        <v>27.8</v>
      </c>
      <c r="I289" s="151">
        <v>61</v>
      </c>
      <c r="J289" s="152">
        <v>11.8</v>
      </c>
      <c r="K289" s="151">
        <v>437</v>
      </c>
      <c r="L289" s="241">
        <v>30.6</v>
      </c>
    </row>
    <row r="290" spans="1:12" x14ac:dyDescent="0.2">
      <c r="A290" s="122" t="s">
        <v>620</v>
      </c>
      <c r="B290" s="150" t="s">
        <v>621</v>
      </c>
      <c r="C290" s="151">
        <v>316</v>
      </c>
      <c r="D290" s="152">
        <v>20.6</v>
      </c>
      <c r="E290" s="151">
        <v>22</v>
      </c>
      <c r="F290" s="152">
        <v>8.1999999999999993</v>
      </c>
      <c r="G290" s="151">
        <v>294</v>
      </c>
      <c r="H290" s="152">
        <v>23.2</v>
      </c>
      <c r="I290" s="151">
        <v>47</v>
      </c>
      <c r="J290" s="152">
        <v>8.3000000000000007</v>
      </c>
      <c r="K290" s="151">
        <v>269</v>
      </c>
      <c r="L290" s="241">
        <v>27.8</v>
      </c>
    </row>
    <row r="291" spans="1:12" x14ac:dyDescent="0.2">
      <c r="A291" s="122" t="s">
        <v>622</v>
      </c>
      <c r="B291" s="150" t="s">
        <v>623</v>
      </c>
      <c r="C291" s="151">
        <v>602</v>
      </c>
      <c r="D291" s="152">
        <v>21.3</v>
      </c>
      <c r="E291" s="151">
        <v>52</v>
      </c>
      <c r="F291" s="152">
        <v>9.6999999999999993</v>
      </c>
      <c r="G291" s="151">
        <v>550</v>
      </c>
      <c r="H291" s="152">
        <v>24</v>
      </c>
      <c r="I291" s="151">
        <v>98</v>
      </c>
      <c r="J291" s="152">
        <v>10.5</v>
      </c>
      <c r="K291" s="151">
        <v>504</v>
      </c>
      <c r="L291" s="241">
        <v>26.6</v>
      </c>
    </row>
    <row r="292" spans="1:12" x14ac:dyDescent="0.2">
      <c r="A292" s="122" t="s">
        <v>624</v>
      </c>
      <c r="B292" s="150" t="s">
        <v>625</v>
      </c>
      <c r="C292" s="151">
        <v>2962</v>
      </c>
      <c r="D292" s="152">
        <v>24.7</v>
      </c>
      <c r="E292" s="151">
        <v>442</v>
      </c>
      <c r="F292" s="152">
        <v>13.6</v>
      </c>
      <c r="G292" s="151">
        <v>2520</v>
      </c>
      <c r="H292" s="152">
        <v>28.8</v>
      </c>
      <c r="I292" s="151">
        <v>896</v>
      </c>
      <c r="J292" s="152">
        <v>15.9</v>
      </c>
      <c r="K292" s="151">
        <v>2066</v>
      </c>
      <c r="L292" s="241">
        <v>32.4</v>
      </c>
    </row>
    <row r="293" spans="1:12" x14ac:dyDescent="0.2">
      <c r="A293" s="122" t="s">
        <v>626</v>
      </c>
      <c r="B293" s="150" t="s">
        <v>627</v>
      </c>
      <c r="C293" s="151">
        <v>714</v>
      </c>
      <c r="D293" s="152">
        <v>20.7</v>
      </c>
      <c r="E293" s="151">
        <v>56</v>
      </c>
      <c r="F293" s="152">
        <v>9.8000000000000007</v>
      </c>
      <c r="G293" s="151">
        <v>658</v>
      </c>
      <c r="H293" s="152">
        <v>22.9</v>
      </c>
      <c r="I293" s="151">
        <v>125</v>
      </c>
      <c r="J293" s="152">
        <v>11.5</v>
      </c>
      <c r="K293" s="151">
        <v>589</v>
      </c>
      <c r="L293" s="241">
        <v>25</v>
      </c>
    </row>
    <row r="294" spans="1:12" x14ac:dyDescent="0.2">
      <c r="A294" s="122" t="s">
        <v>628</v>
      </c>
      <c r="B294" s="150" t="s">
        <v>629</v>
      </c>
      <c r="C294" s="151">
        <v>620</v>
      </c>
      <c r="D294" s="152">
        <v>17.3</v>
      </c>
      <c r="E294" s="151">
        <v>27</v>
      </c>
      <c r="F294" s="152">
        <v>5.0999999999999996</v>
      </c>
      <c r="G294" s="151">
        <v>593</v>
      </c>
      <c r="H294" s="152">
        <v>19.399999999999999</v>
      </c>
      <c r="I294" s="151">
        <v>75</v>
      </c>
      <c r="J294" s="152">
        <v>7.2</v>
      </c>
      <c r="K294" s="151">
        <v>545</v>
      </c>
      <c r="L294" s="241">
        <v>21.3</v>
      </c>
    </row>
    <row r="295" spans="1:12" x14ac:dyDescent="0.2">
      <c r="A295" s="122" t="s">
        <v>630</v>
      </c>
      <c r="B295" s="150" t="s">
        <v>631</v>
      </c>
      <c r="C295" s="151">
        <v>453</v>
      </c>
      <c r="D295" s="152">
        <v>13</v>
      </c>
      <c r="E295" s="151">
        <v>39</v>
      </c>
      <c r="F295" s="152">
        <v>5.3</v>
      </c>
      <c r="G295" s="151">
        <v>414</v>
      </c>
      <c r="H295" s="152">
        <v>15</v>
      </c>
      <c r="I295" s="151">
        <v>105</v>
      </c>
      <c r="J295" s="152">
        <v>7.3</v>
      </c>
      <c r="K295" s="151">
        <v>348</v>
      </c>
      <c r="L295" s="241">
        <v>16.899999999999999</v>
      </c>
    </row>
    <row r="296" spans="1:12" x14ac:dyDescent="0.2">
      <c r="A296" s="122" t="s">
        <v>632</v>
      </c>
      <c r="B296" s="150" t="s">
        <v>633</v>
      </c>
      <c r="C296" s="151">
        <v>813</v>
      </c>
      <c r="D296" s="152">
        <v>27.2</v>
      </c>
      <c r="E296" s="151">
        <v>33</v>
      </c>
      <c r="F296" s="152">
        <v>10</v>
      </c>
      <c r="G296" s="151">
        <v>780</v>
      </c>
      <c r="H296" s="152">
        <v>29.3</v>
      </c>
      <c r="I296" s="151">
        <v>79</v>
      </c>
      <c r="J296" s="152">
        <v>11.2</v>
      </c>
      <c r="K296" s="151">
        <v>734</v>
      </c>
      <c r="L296" s="241">
        <v>32.200000000000003</v>
      </c>
    </row>
    <row r="297" spans="1:12" x14ac:dyDescent="0.2">
      <c r="A297" s="122" t="s">
        <v>634</v>
      </c>
      <c r="B297" s="150" t="s">
        <v>635</v>
      </c>
      <c r="C297" s="151">
        <v>652</v>
      </c>
      <c r="D297" s="152">
        <v>21.5</v>
      </c>
      <c r="E297" s="151">
        <v>48</v>
      </c>
      <c r="F297" s="152">
        <v>8.6999999999999993</v>
      </c>
      <c r="G297" s="151">
        <v>604</v>
      </c>
      <c r="H297" s="152">
        <v>24.3</v>
      </c>
      <c r="I297" s="151">
        <v>105</v>
      </c>
      <c r="J297" s="152">
        <v>9.5</v>
      </c>
      <c r="K297" s="151">
        <v>547</v>
      </c>
      <c r="L297" s="241">
        <v>28.3</v>
      </c>
    </row>
    <row r="298" spans="1:12" x14ac:dyDescent="0.2">
      <c r="A298" s="122" t="s">
        <v>636</v>
      </c>
      <c r="B298" s="150" t="s">
        <v>637</v>
      </c>
      <c r="C298" s="151">
        <v>398</v>
      </c>
      <c r="D298" s="152">
        <v>14.8</v>
      </c>
      <c r="E298" s="151">
        <v>16</v>
      </c>
      <c r="F298" s="152">
        <v>2.7</v>
      </c>
      <c r="G298" s="151">
        <v>382</v>
      </c>
      <c r="H298" s="152">
        <v>18.2</v>
      </c>
      <c r="I298" s="151">
        <v>61</v>
      </c>
      <c r="J298" s="152">
        <v>5.4</v>
      </c>
      <c r="K298" s="151">
        <v>337</v>
      </c>
      <c r="L298" s="241">
        <v>21.5</v>
      </c>
    </row>
    <row r="299" spans="1:12" x14ac:dyDescent="0.2">
      <c r="A299" s="122" t="s">
        <v>640</v>
      </c>
      <c r="B299" s="150" t="s">
        <v>641</v>
      </c>
      <c r="C299" s="151">
        <v>620</v>
      </c>
      <c r="D299" s="152">
        <v>24.6</v>
      </c>
      <c r="E299" s="151">
        <v>38</v>
      </c>
      <c r="F299" s="152">
        <v>11.9</v>
      </c>
      <c r="G299" s="151">
        <v>582</v>
      </c>
      <c r="H299" s="152">
        <v>26.4</v>
      </c>
      <c r="I299" s="151">
        <v>78</v>
      </c>
      <c r="J299" s="152">
        <v>11.7</v>
      </c>
      <c r="K299" s="151">
        <v>542</v>
      </c>
      <c r="L299" s="241">
        <v>29.2</v>
      </c>
    </row>
    <row r="300" spans="1:12" x14ac:dyDescent="0.2">
      <c r="A300" s="122" t="s">
        <v>642</v>
      </c>
      <c r="B300" s="150" t="s">
        <v>643</v>
      </c>
      <c r="C300" s="151">
        <v>991</v>
      </c>
      <c r="D300" s="152">
        <v>21.9</v>
      </c>
      <c r="E300" s="151">
        <v>73</v>
      </c>
      <c r="F300" s="152">
        <v>8.1999999999999993</v>
      </c>
      <c r="G300" s="151">
        <v>918</v>
      </c>
      <c r="H300" s="152">
        <v>25.2</v>
      </c>
      <c r="I300" s="151">
        <v>111</v>
      </c>
      <c r="J300" s="152">
        <v>8.6999999999999993</v>
      </c>
      <c r="K300" s="151">
        <v>880</v>
      </c>
      <c r="L300" s="241">
        <v>27</v>
      </c>
    </row>
    <row r="301" spans="1:12" x14ac:dyDescent="0.2">
      <c r="A301" s="122" t="s">
        <v>644</v>
      </c>
      <c r="B301" s="150" t="s">
        <v>645</v>
      </c>
      <c r="C301" s="151">
        <v>1713</v>
      </c>
      <c r="D301" s="152">
        <v>22.9</v>
      </c>
      <c r="E301" s="151">
        <v>90</v>
      </c>
      <c r="F301" s="152">
        <v>7.6</v>
      </c>
      <c r="G301" s="151">
        <v>1623</v>
      </c>
      <c r="H301" s="152">
        <v>25.7</v>
      </c>
      <c r="I301" s="151">
        <v>227</v>
      </c>
      <c r="J301" s="152">
        <v>9</v>
      </c>
      <c r="K301" s="151">
        <v>1486</v>
      </c>
      <c r="L301" s="241">
        <v>29.9</v>
      </c>
    </row>
    <row r="302" spans="1:12" x14ac:dyDescent="0.2">
      <c r="A302" s="122" t="s">
        <v>646</v>
      </c>
      <c r="B302" s="150" t="s">
        <v>647</v>
      </c>
      <c r="C302" s="151">
        <v>715</v>
      </c>
      <c r="D302" s="152">
        <v>19.600000000000001</v>
      </c>
      <c r="E302" s="151">
        <v>30</v>
      </c>
      <c r="F302" s="152">
        <v>6.7</v>
      </c>
      <c r="G302" s="151">
        <v>685</v>
      </c>
      <c r="H302" s="152">
        <v>21.4</v>
      </c>
      <c r="I302" s="151">
        <v>72</v>
      </c>
      <c r="J302" s="152">
        <v>7.6</v>
      </c>
      <c r="K302" s="151">
        <v>643</v>
      </c>
      <c r="L302" s="241">
        <v>23.9</v>
      </c>
    </row>
    <row r="303" spans="1:12" x14ac:dyDescent="0.2">
      <c r="A303" s="122" t="s">
        <v>648</v>
      </c>
      <c r="B303" s="150" t="s">
        <v>649</v>
      </c>
      <c r="C303" s="151">
        <v>486</v>
      </c>
      <c r="D303" s="152">
        <v>25.4</v>
      </c>
      <c r="E303" s="151">
        <v>23</v>
      </c>
      <c r="F303" s="152">
        <v>8.8000000000000007</v>
      </c>
      <c r="G303" s="151">
        <v>463</v>
      </c>
      <c r="H303" s="152">
        <v>28</v>
      </c>
      <c r="I303" s="151">
        <v>59</v>
      </c>
      <c r="J303" s="152">
        <v>9.9</v>
      </c>
      <c r="K303" s="151">
        <v>427</v>
      </c>
      <c r="L303" s="241">
        <v>32.4</v>
      </c>
    </row>
    <row r="304" spans="1:12" x14ac:dyDescent="0.2">
      <c r="A304" s="122" t="s">
        <v>650</v>
      </c>
      <c r="B304" s="150" t="s">
        <v>651</v>
      </c>
      <c r="C304" s="151" t="s">
        <v>1151</v>
      </c>
      <c r="D304" s="152" t="s">
        <v>1151</v>
      </c>
      <c r="E304" s="151" t="s">
        <v>1151</v>
      </c>
      <c r="F304" s="152" t="s">
        <v>1151</v>
      </c>
      <c r="G304" s="151" t="s">
        <v>1151</v>
      </c>
      <c r="H304" s="152" t="s">
        <v>1151</v>
      </c>
      <c r="I304" s="151" t="s">
        <v>1151</v>
      </c>
      <c r="J304" s="152" t="s">
        <v>1151</v>
      </c>
      <c r="K304" s="151" t="s">
        <v>1151</v>
      </c>
      <c r="L304" s="241" t="s">
        <v>1151</v>
      </c>
    </row>
    <row r="305" spans="1:12" x14ac:dyDescent="0.2">
      <c r="A305" s="122" t="s">
        <v>652</v>
      </c>
      <c r="B305" s="150" t="s">
        <v>653</v>
      </c>
      <c r="C305" s="151">
        <v>491</v>
      </c>
      <c r="D305" s="152">
        <v>22.3</v>
      </c>
      <c r="E305" s="151">
        <v>62</v>
      </c>
      <c r="F305" s="152">
        <v>14.5</v>
      </c>
      <c r="G305" s="151">
        <v>429</v>
      </c>
      <c r="H305" s="152">
        <v>24.2</v>
      </c>
      <c r="I305" s="151">
        <v>158</v>
      </c>
      <c r="J305" s="152">
        <v>16.8</v>
      </c>
      <c r="K305" s="151">
        <v>333</v>
      </c>
      <c r="L305" s="241">
        <v>26.4</v>
      </c>
    </row>
    <row r="306" spans="1:12" x14ac:dyDescent="0.2">
      <c r="A306" s="122" t="s">
        <v>654</v>
      </c>
      <c r="B306" s="150" t="s">
        <v>655</v>
      </c>
      <c r="C306" s="151">
        <v>1593</v>
      </c>
      <c r="D306" s="152">
        <v>43.7</v>
      </c>
      <c r="E306" s="151">
        <v>133</v>
      </c>
      <c r="F306" s="152">
        <v>24.6</v>
      </c>
      <c r="G306" s="151">
        <v>1460</v>
      </c>
      <c r="H306" s="152">
        <v>47</v>
      </c>
      <c r="I306" s="151">
        <v>270</v>
      </c>
      <c r="J306" s="152">
        <v>25.1</v>
      </c>
      <c r="K306" s="151">
        <v>1323</v>
      </c>
      <c r="L306" s="241">
        <v>51.5</v>
      </c>
    </row>
    <row r="307" spans="1:12" x14ac:dyDescent="0.2">
      <c r="A307" s="122" t="s">
        <v>656</v>
      </c>
      <c r="B307" s="150" t="s">
        <v>657</v>
      </c>
      <c r="C307" s="151">
        <v>938</v>
      </c>
      <c r="D307" s="152">
        <v>29.4</v>
      </c>
      <c r="E307" s="151">
        <v>41</v>
      </c>
      <c r="F307" s="152">
        <v>13.7</v>
      </c>
      <c r="G307" s="151">
        <v>897</v>
      </c>
      <c r="H307" s="152">
        <v>31</v>
      </c>
      <c r="I307" s="151">
        <v>120</v>
      </c>
      <c r="J307" s="152">
        <v>16.5</v>
      </c>
      <c r="K307" s="151">
        <v>818</v>
      </c>
      <c r="L307" s="241">
        <v>33.200000000000003</v>
      </c>
    </row>
    <row r="308" spans="1:12" x14ac:dyDescent="0.2">
      <c r="A308" s="122" t="s">
        <v>658</v>
      </c>
      <c r="B308" s="150" t="s">
        <v>659</v>
      </c>
      <c r="C308" s="151">
        <v>967</v>
      </c>
      <c r="D308" s="152">
        <v>31.9</v>
      </c>
      <c r="E308" s="151">
        <v>85</v>
      </c>
      <c r="F308" s="152">
        <v>18.899999999999999</v>
      </c>
      <c r="G308" s="151">
        <v>882</v>
      </c>
      <c r="H308" s="152">
        <v>34.1</v>
      </c>
      <c r="I308" s="151">
        <v>238</v>
      </c>
      <c r="J308" s="152">
        <v>22</v>
      </c>
      <c r="K308" s="151">
        <v>729</v>
      </c>
      <c r="L308" s="241">
        <v>37.299999999999997</v>
      </c>
    </row>
    <row r="309" spans="1:12" x14ac:dyDescent="0.2">
      <c r="A309" s="122" t="s">
        <v>660</v>
      </c>
      <c r="B309" s="150" t="s">
        <v>661</v>
      </c>
      <c r="C309" s="151">
        <v>1203</v>
      </c>
      <c r="D309" s="152">
        <v>36.4</v>
      </c>
      <c r="E309" s="151">
        <v>27</v>
      </c>
      <c r="F309" s="152">
        <v>9.6999999999999993</v>
      </c>
      <c r="G309" s="151">
        <v>1176</v>
      </c>
      <c r="H309" s="152">
        <v>38.799999999999997</v>
      </c>
      <c r="I309" s="151">
        <v>96</v>
      </c>
      <c r="J309" s="152">
        <v>14.1</v>
      </c>
      <c r="K309" s="151">
        <v>1107</v>
      </c>
      <c r="L309" s="241">
        <v>42.2</v>
      </c>
    </row>
    <row r="310" spans="1:12" x14ac:dyDescent="0.2">
      <c r="A310" s="122" t="s">
        <v>662</v>
      </c>
      <c r="B310" s="150" t="s">
        <v>663</v>
      </c>
      <c r="C310" s="151">
        <v>404</v>
      </c>
      <c r="D310" s="152">
        <v>28.4</v>
      </c>
      <c r="E310" s="151">
        <v>78</v>
      </c>
      <c r="F310" s="152">
        <v>17.600000000000001</v>
      </c>
      <c r="G310" s="151">
        <v>326</v>
      </c>
      <c r="H310" s="152">
        <v>33.299999999999997</v>
      </c>
      <c r="I310" s="151">
        <v>170</v>
      </c>
      <c r="J310" s="152">
        <v>20</v>
      </c>
      <c r="K310" s="151">
        <v>234</v>
      </c>
      <c r="L310" s="241">
        <v>41.1</v>
      </c>
    </row>
    <row r="311" spans="1:12" x14ac:dyDescent="0.2">
      <c r="A311" s="122" t="s">
        <v>664</v>
      </c>
      <c r="B311" s="150" t="s">
        <v>665</v>
      </c>
      <c r="C311" s="151">
        <v>915</v>
      </c>
      <c r="D311" s="152">
        <v>23.8</v>
      </c>
      <c r="E311" s="151">
        <v>70</v>
      </c>
      <c r="F311" s="152">
        <v>10.9</v>
      </c>
      <c r="G311" s="151">
        <v>845</v>
      </c>
      <c r="H311" s="152">
        <v>26.4</v>
      </c>
      <c r="I311" s="151">
        <v>167</v>
      </c>
      <c r="J311" s="152">
        <v>12.9</v>
      </c>
      <c r="K311" s="151">
        <v>748</v>
      </c>
      <c r="L311" s="241">
        <v>29.3</v>
      </c>
    </row>
    <row r="312" spans="1:12" x14ac:dyDescent="0.2">
      <c r="A312" s="122" t="s">
        <v>666</v>
      </c>
      <c r="B312" s="150" t="s">
        <v>667</v>
      </c>
      <c r="C312" s="151">
        <v>985</v>
      </c>
      <c r="D312" s="152">
        <v>35.4</v>
      </c>
      <c r="E312" s="151">
        <v>121</v>
      </c>
      <c r="F312" s="152">
        <v>23.1</v>
      </c>
      <c r="G312" s="151">
        <v>864</v>
      </c>
      <c r="H312" s="152">
        <v>38.299999999999997</v>
      </c>
      <c r="I312" s="151">
        <v>278</v>
      </c>
      <c r="J312" s="152">
        <v>25.6</v>
      </c>
      <c r="K312" s="151">
        <v>707</v>
      </c>
      <c r="L312" s="241">
        <v>41.7</v>
      </c>
    </row>
    <row r="313" spans="1:12" x14ac:dyDescent="0.2">
      <c r="A313" s="122" t="s">
        <v>668</v>
      </c>
      <c r="B313" s="150" t="s">
        <v>669</v>
      </c>
      <c r="C313" s="151">
        <v>1107</v>
      </c>
      <c r="D313" s="152">
        <v>30.9</v>
      </c>
      <c r="E313" s="151">
        <v>113</v>
      </c>
      <c r="F313" s="152">
        <v>18.100000000000001</v>
      </c>
      <c r="G313" s="151">
        <v>994</v>
      </c>
      <c r="H313" s="152">
        <v>33.6</v>
      </c>
      <c r="I313" s="151">
        <v>304</v>
      </c>
      <c r="J313" s="152">
        <v>20.5</v>
      </c>
      <c r="K313" s="151">
        <v>803</v>
      </c>
      <c r="L313" s="241">
        <v>38.4</v>
      </c>
    </row>
    <row r="314" spans="1:12" x14ac:dyDescent="0.2">
      <c r="A314" s="122" t="s">
        <v>670</v>
      </c>
      <c r="B314" s="150" t="s">
        <v>671</v>
      </c>
      <c r="C314" s="151">
        <v>586</v>
      </c>
      <c r="D314" s="152">
        <v>26.6</v>
      </c>
      <c r="E314" s="151">
        <v>63</v>
      </c>
      <c r="F314" s="152">
        <v>15.2</v>
      </c>
      <c r="G314" s="151">
        <v>523</v>
      </c>
      <c r="H314" s="152">
        <v>29.2</v>
      </c>
      <c r="I314" s="151">
        <v>171</v>
      </c>
      <c r="J314" s="152">
        <v>17.3</v>
      </c>
      <c r="K314" s="151">
        <v>415</v>
      </c>
      <c r="L314" s="241">
        <v>34.200000000000003</v>
      </c>
    </row>
    <row r="315" spans="1:12" x14ac:dyDescent="0.2">
      <c r="A315" s="122" t="s">
        <v>672</v>
      </c>
      <c r="B315" s="150" t="s">
        <v>673</v>
      </c>
      <c r="C315" s="151">
        <v>665</v>
      </c>
      <c r="D315" s="152">
        <v>32.6</v>
      </c>
      <c r="E315" s="151">
        <v>164</v>
      </c>
      <c r="F315" s="152">
        <v>23.9</v>
      </c>
      <c r="G315" s="151">
        <v>501</v>
      </c>
      <c r="H315" s="152">
        <v>37.1</v>
      </c>
      <c r="I315" s="151">
        <v>280</v>
      </c>
      <c r="J315" s="152">
        <v>25.9</v>
      </c>
      <c r="K315" s="151">
        <v>385</v>
      </c>
      <c r="L315" s="241">
        <v>40.299999999999997</v>
      </c>
    </row>
    <row r="316" spans="1:12" x14ac:dyDescent="0.2">
      <c r="A316" s="122" t="s">
        <v>674</v>
      </c>
      <c r="B316" s="150" t="s">
        <v>675</v>
      </c>
      <c r="C316" s="151">
        <v>551</v>
      </c>
      <c r="D316" s="152">
        <v>40.799999999999997</v>
      </c>
      <c r="E316" s="151">
        <v>59</v>
      </c>
      <c r="F316" s="152">
        <v>20.6</v>
      </c>
      <c r="G316" s="151">
        <v>492</v>
      </c>
      <c r="H316" s="152">
        <v>46.3</v>
      </c>
      <c r="I316" s="151">
        <v>122</v>
      </c>
      <c r="J316" s="152">
        <v>21.5</v>
      </c>
      <c r="K316" s="151">
        <v>429</v>
      </c>
      <c r="L316" s="241">
        <v>54.8</v>
      </c>
    </row>
    <row r="317" spans="1:12" x14ac:dyDescent="0.2">
      <c r="A317" s="122" t="s">
        <v>676</v>
      </c>
      <c r="B317" s="150" t="s">
        <v>677</v>
      </c>
      <c r="C317" s="151">
        <v>621</v>
      </c>
      <c r="D317" s="152">
        <v>27.8</v>
      </c>
      <c r="E317" s="151">
        <v>106</v>
      </c>
      <c r="F317" s="152">
        <v>17.899999999999999</v>
      </c>
      <c r="G317" s="151">
        <v>515</v>
      </c>
      <c r="H317" s="152">
        <v>31.4</v>
      </c>
      <c r="I317" s="151">
        <v>209</v>
      </c>
      <c r="J317" s="152">
        <v>18.8</v>
      </c>
      <c r="K317" s="151">
        <v>412</v>
      </c>
      <c r="L317" s="241">
        <v>36.9</v>
      </c>
    </row>
    <row r="318" spans="1:12" x14ac:dyDescent="0.2">
      <c r="A318" s="122" t="s">
        <v>678</v>
      </c>
      <c r="B318" s="150" t="s">
        <v>679</v>
      </c>
      <c r="C318" s="151">
        <v>691</v>
      </c>
      <c r="D318" s="152">
        <v>32.5</v>
      </c>
      <c r="E318" s="151">
        <v>60</v>
      </c>
      <c r="F318" s="152">
        <v>21.5</v>
      </c>
      <c r="G318" s="151">
        <v>631</v>
      </c>
      <c r="H318" s="152">
        <v>34.1</v>
      </c>
      <c r="I318" s="151">
        <v>144</v>
      </c>
      <c r="J318" s="152">
        <v>22.8</v>
      </c>
      <c r="K318" s="151">
        <v>547</v>
      </c>
      <c r="L318" s="241">
        <v>36.6</v>
      </c>
    </row>
    <row r="319" spans="1:12" x14ac:dyDescent="0.2">
      <c r="A319" s="122" t="s">
        <v>680</v>
      </c>
      <c r="B319" s="150" t="s">
        <v>681</v>
      </c>
      <c r="C319" s="151">
        <v>813</v>
      </c>
      <c r="D319" s="152">
        <v>27.9</v>
      </c>
      <c r="E319" s="151">
        <v>28</v>
      </c>
      <c r="F319" s="152">
        <v>9.1999999999999993</v>
      </c>
      <c r="G319" s="151">
        <v>785</v>
      </c>
      <c r="H319" s="152">
        <v>30</v>
      </c>
      <c r="I319" s="151">
        <v>85</v>
      </c>
      <c r="J319" s="152">
        <v>11.9</v>
      </c>
      <c r="K319" s="151">
        <v>728</v>
      </c>
      <c r="L319" s="241">
        <v>33</v>
      </c>
    </row>
    <row r="320" spans="1:12" x14ac:dyDescent="0.2">
      <c r="A320" s="122" t="s">
        <v>682</v>
      </c>
      <c r="B320" s="150" t="s">
        <v>683</v>
      </c>
      <c r="C320" s="151">
        <v>819</v>
      </c>
      <c r="D320" s="152">
        <v>26.1</v>
      </c>
      <c r="E320" s="151">
        <v>60</v>
      </c>
      <c r="F320" s="152">
        <v>12.4</v>
      </c>
      <c r="G320" s="151">
        <v>759</v>
      </c>
      <c r="H320" s="152">
        <v>28.6</v>
      </c>
      <c r="I320" s="151">
        <v>137</v>
      </c>
      <c r="J320" s="152">
        <v>14.6</v>
      </c>
      <c r="K320" s="151">
        <v>682</v>
      </c>
      <c r="L320" s="241">
        <v>31</v>
      </c>
    </row>
    <row r="321" spans="1:12" x14ac:dyDescent="0.2">
      <c r="A321" s="122" t="s">
        <v>684</v>
      </c>
      <c r="B321" s="150" t="s">
        <v>685</v>
      </c>
      <c r="C321" s="151">
        <v>995</v>
      </c>
      <c r="D321" s="152">
        <v>37.299999999999997</v>
      </c>
      <c r="E321" s="151">
        <v>92</v>
      </c>
      <c r="F321" s="152">
        <v>24.2</v>
      </c>
      <c r="G321" s="151">
        <v>903</v>
      </c>
      <c r="H321" s="152">
        <v>39.5</v>
      </c>
      <c r="I321" s="151">
        <v>229</v>
      </c>
      <c r="J321" s="152">
        <v>26.9</v>
      </c>
      <c r="K321" s="151">
        <v>766</v>
      </c>
      <c r="L321" s="241">
        <v>42.2</v>
      </c>
    </row>
    <row r="322" spans="1:12" x14ac:dyDescent="0.2">
      <c r="A322" s="122" t="s">
        <v>686</v>
      </c>
      <c r="B322" s="150" t="s">
        <v>687</v>
      </c>
      <c r="C322" s="151">
        <v>379</v>
      </c>
      <c r="D322" s="152">
        <v>27.1</v>
      </c>
      <c r="E322" s="151">
        <v>88</v>
      </c>
      <c r="F322" s="152">
        <v>19</v>
      </c>
      <c r="G322" s="151">
        <v>291</v>
      </c>
      <c r="H322" s="152">
        <v>31.2</v>
      </c>
      <c r="I322" s="151">
        <v>225</v>
      </c>
      <c r="J322" s="152">
        <v>23.4</v>
      </c>
      <c r="K322" s="151">
        <v>154</v>
      </c>
      <c r="L322" s="241">
        <v>35.200000000000003</v>
      </c>
    </row>
    <row r="323" spans="1:12" x14ac:dyDescent="0.2">
      <c r="A323" s="122" t="s">
        <v>688</v>
      </c>
      <c r="B323" s="150" t="s">
        <v>689</v>
      </c>
      <c r="C323" s="151">
        <v>280</v>
      </c>
      <c r="D323" s="152">
        <v>38.4</v>
      </c>
      <c r="E323" s="151">
        <v>33</v>
      </c>
      <c r="F323" s="152">
        <v>29.5</v>
      </c>
      <c r="G323" s="151">
        <v>247</v>
      </c>
      <c r="H323" s="152">
        <v>40</v>
      </c>
      <c r="I323" s="151">
        <v>103</v>
      </c>
      <c r="J323" s="152">
        <v>31.1</v>
      </c>
      <c r="K323" s="151">
        <v>177</v>
      </c>
      <c r="L323" s="241">
        <v>44.5</v>
      </c>
    </row>
    <row r="324" spans="1:12" x14ac:dyDescent="0.2">
      <c r="A324" s="122" t="s">
        <v>690</v>
      </c>
      <c r="B324" s="150" t="s">
        <v>691</v>
      </c>
      <c r="C324" s="151">
        <v>736</v>
      </c>
      <c r="D324" s="152">
        <v>48.6</v>
      </c>
      <c r="E324" s="151">
        <v>25</v>
      </c>
      <c r="F324" s="152">
        <v>20.5</v>
      </c>
      <c r="G324" s="151">
        <v>711</v>
      </c>
      <c r="H324" s="152">
        <v>51</v>
      </c>
      <c r="I324" s="151">
        <v>61</v>
      </c>
      <c r="J324" s="152">
        <v>22.8</v>
      </c>
      <c r="K324" s="151">
        <v>675</v>
      </c>
      <c r="L324" s="241">
        <v>54.1</v>
      </c>
    </row>
    <row r="325" spans="1:12" x14ac:dyDescent="0.2">
      <c r="A325" s="122" t="s">
        <v>692</v>
      </c>
      <c r="B325" s="150" t="s">
        <v>693</v>
      </c>
      <c r="C325" s="151">
        <v>470</v>
      </c>
      <c r="D325" s="152">
        <v>24.9</v>
      </c>
      <c r="E325" s="151">
        <v>84</v>
      </c>
      <c r="F325" s="152">
        <v>17.3</v>
      </c>
      <c r="G325" s="151">
        <v>386</v>
      </c>
      <c r="H325" s="152">
        <v>27.6</v>
      </c>
      <c r="I325" s="151">
        <v>207</v>
      </c>
      <c r="J325" s="152">
        <v>20.100000000000001</v>
      </c>
      <c r="K325" s="151">
        <v>263</v>
      </c>
      <c r="L325" s="241">
        <v>30.8</v>
      </c>
    </row>
    <row r="326" spans="1:12" x14ac:dyDescent="0.2">
      <c r="A326" s="122" t="s">
        <v>694</v>
      </c>
      <c r="B326" s="150" t="s">
        <v>695</v>
      </c>
      <c r="C326" s="151">
        <v>530</v>
      </c>
      <c r="D326" s="152">
        <v>22.7</v>
      </c>
      <c r="E326" s="151">
        <v>64</v>
      </c>
      <c r="F326" s="152">
        <v>13.5</v>
      </c>
      <c r="G326" s="151">
        <v>466</v>
      </c>
      <c r="H326" s="152">
        <v>25.1</v>
      </c>
      <c r="I326" s="151">
        <v>153</v>
      </c>
      <c r="J326" s="152">
        <v>14.7</v>
      </c>
      <c r="K326" s="151">
        <v>377</v>
      </c>
      <c r="L326" s="241">
        <v>29.1</v>
      </c>
    </row>
    <row r="327" spans="1:12" x14ac:dyDescent="0.2">
      <c r="A327" s="122" t="s">
        <v>696</v>
      </c>
      <c r="B327" s="150" t="s">
        <v>697</v>
      </c>
      <c r="C327" s="151">
        <v>434</v>
      </c>
      <c r="D327" s="152">
        <v>30.1</v>
      </c>
      <c r="E327" s="151">
        <v>39</v>
      </c>
      <c r="F327" s="152">
        <v>16.7</v>
      </c>
      <c r="G327" s="151">
        <v>395</v>
      </c>
      <c r="H327" s="152">
        <v>32.700000000000003</v>
      </c>
      <c r="I327" s="151">
        <v>79</v>
      </c>
      <c r="J327" s="152">
        <v>18.7</v>
      </c>
      <c r="K327" s="151">
        <v>355</v>
      </c>
      <c r="L327" s="241">
        <v>34.9</v>
      </c>
    </row>
    <row r="328" spans="1:12" x14ac:dyDescent="0.2">
      <c r="A328" s="122" t="s">
        <v>698</v>
      </c>
      <c r="B328" s="150" t="s">
        <v>699</v>
      </c>
      <c r="C328" s="151">
        <v>1080</v>
      </c>
      <c r="D328" s="152">
        <v>31</v>
      </c>
      <c r="E328" s="151">
        <v>263</v>
      </c>
      <c r="F328" s="152">
        <v>25.6</v>
      </c>
      <c r="G328" s="151">
        <v>817</v>
      </c>
      <c r="H328" s="152">
        <v>33.200000000000003</v>
      </c>
      <c r="I328" s="151">
        <v>596</v>
      </c>
      <c r="J328" s="152">
        <v>27.4</v>
      </c>
      <c r="K328" s="151">
        <v>484</v>
      </c>
      <c r="L328" s="241">
        <v>36.799999999999997</v>
      </c>
    </row>
    <row r="329" spans="1:12" x14ac:dyDescent="0.2">
      <c r="A329" s="122" t="s">
        <v>700</v>
      </c>
      <c r="B329" s="150" t="s">
        <v>701</v>
      </c>
      <c r="C329" s="151">
        <v>1018</v>
      </c>
      <c r="D329" s="152">
        <v>31.4</v>
      </c>
      <c r="E329" s="151">
        <v>119</v>
      </c>
      <c r="F329" s="152">
        <v>18.899999999999999</v>
      </c>
      <c r="G329" s="151">
        <v>899</v>
      </c>
      <c r="H329" s="152">
        <v>34.4</v>
      </c>
      <c r="I329" s="151">
        <v>195</v>
      </c>
      <c r="J329" s="152">
        <v>20.3</v>
      </c>
      <c r="K329" s="151">
        <v>823</v>
      </c>
      <c r="L329" s="241">
        <v>36</v>
      </c>
    </row>
    <row r="330" spans="1:12" x14ac:dyDescent="0.2">
      <c r="A330" s="122" t="s">
        <v>702</v>
      </c>
      <c r="B330" s="150" t="s">
        <v>703</v>
      </c>
      <c r="C330" s="151">
        <v>579</v>
      </c>
      <c r="D330" s="152">
        <v>42.4</v>
      </c>
      <c r="E330" s="151">
        <v>18</v>
      </c>
      <c r="F330" s="152">
        <v>14.6</v>
      </c>
      <c r="G330" s="151">
        <v>561</v>
      </c>
      <c r="H330" s="152">
        <v>45.1</v>
      </c>
      <c r="I330" s="151">
        <v>49</v>
      </c>
      <c r="J330" s="152">
        <v>16.8</v>
      </c>
      <c r="K330" s="151">
        <v>530</v>
      </c>
      <c r="L330" s="241">
        <v>49.3</v>
      </c>
    </row>
    <row r="331" spans="1:12" x14ac:dyDescent="0.2">
      <c r="A331" s="122" t="s">
        <v>704</v>
      </c>
      <c r="B331" s="150" t="s">
        <v>705</v>
      </c>
      <c r="C331" s="151">
        <v>855</v>
      </c>
      <c r="D331" s="152">
        <v>35.799999999999997</v>
      </c>
      <c r="E331" s="151">
        <v>172</v>
      </c>
      <c r="F331" s="152">
        <v>25.4</v>
      </c>
      <c r="G331" s="151">
        <v>683</v>
      </c>
      <c r="H331" s="152">
        <v>39.9</v>
      </c>
      <c r="I331" s="151">
        <v>346</v>
      </c>
      <c r="J331" s="152">
        <v>28.2</v>
      </c>
      <c r="K331" s="151">
        <v>509</v>
      </c>
      <c r="L331" s="241">
        <v>43.8</v>
      </c>
    </row>
    <row r="332" spans="1:12" x14ac:dyDescent="0.2">
      <c r="A332" s="122" t="s">
        <v>706</v>
      </c>
      <c r="B332" s="150" t="s">
        <v>707</v>
      </c>
      <c r="C332" s="151">
        <v>1062</v>
      </c>
      <c r="D332" s="152">
        <v>42.7</v>
      </c>
      <c r="E332" s="151">
        <v>34</v>
      </c>
      <c r="F332" s="152">
        <v>16.3</v>
      </c>
      <c r="G332" s="151">
        <v>1028</v>
      </c>
      <c r="H332" s="152">
        <v>45.1</v>
      </c>
      <c r="I332" s="151">
        <v>96</v>
      </c>
      <c r="J332" s="152">
        <v>21.1</v>
      </c>
      <c r="K332" s="151">
        <v>966</v>
      </c>
      <c r="L332" s="241">
        <v>47.5</v>
      </c>
    </row>
    <row r="333" spans="1:12" x14ac:dyDescent="0.2">
      <c r="A333" s="122" t="s">
        <v>708</v>
      </c>
      <c r="B333" s="150" t="s">
        <v>709</v>
      </c>
      <c r="C333" s="151">
        <v>714</v>
      </c>
      <c r="D333" s="152">
        <v>27.9</v>
      </c>
      <c r="E333" s="151">
        <v>279</v>
      </c>
      <c r="F333" s="152">
        <v>23.6</v>
      </c>
      <c r="G333" s="151">
        <v>435</v>
      </c>
      <c r="H333" s="152">
        <v>31.6</v>
      </c>
      <c r="I333" s="151">
        <v>419</v>
      </c>
      <c r="J333" s="152">
        <v>24.9</v>
      </c>
      <c r="K333" s="151">
        <v>295</v>
      </c>
      <c r="L333" s="241">
        <v>33.6</v>
      </c>
    </row>
    <row r="334" spans="1:12" x14ac:dyDescent="0.2">
      <c r="A334" s="122" t="s">
        <v>710</v>
      </c>
      <c r="B334" s="150" t="s">
        <v>711</v>
      </c>
      <c r="C334" s="151">
        <v>711</v>
      </c>
      <c r="D334" s="152">
        <v>26.8</v>
      </c>
      <c r="E334" s="151">
        <v>70</v>
      </c>
      <c r="F334" s="152">
        <v>15.5</v>
      </c>
      <c r="G334" s="151">
        <v>641</v>
      </c>
      <c r="H334" s="152">
        <v>29.1</v>
      </c>
      <c r="I334" s="151">
        <v>180</v>
      </c>
      <c r="J334" s="152">
        <v>16.2</v>
      </c>
      <c r="K334" s="151">
        <v>531</v>
      </c>
      <c r="L334" s="241">
        <v>34.299999999999997</v>
      </c>
    </row>
    <row r="335" spans="1:12" x14ac:dyDescent="0.2">
      <c r="A335" s="122" t="s">
        <v>712</v>
      </c>
      <c r="B335" s="150" t="s">
        <v>713</v>
      </c>
      <c r="C335" s="151">
        <v>568</v>
      </c>
      <c r="D335" s="152">
        <v>34.4</v>
      </c>
      <c r="E335" s="151">
        <v>66</v>
      </c>
      <c r="F335" s="152">
        <v>23.5</v>
      </c>
      <c r="G335" s="151">
        <v>502</v>
      </c>
      <c r="H335" s="152">
        <v>36.6</v>
      </c>
      <c r="I335" s="151">
        <v>190</v>
      </c>
      <c r="J335" s="152">
        <v>26</v>
      </c>
      <c r="K335" s="151">
        <v>378</v>
      </c>
      <c r="L335" s="241">
        <v>41</v>
      </c>
    </row>
    <row r="336" spans="1:12" x14ac:dyDescent="0.2">
      <c r="A336" s="122" t="s">
        <v>714</v>
      </c>
      <c r="B336" s="150" t="s">
        <v>715</v>
      </c>
      <c r="C336" s="151">
        <v>531</v>
      </c>
      <c r="D336" s="152">
        <v>33.9</v>
      </c>
      <c r="E336" s="151">
        <v>124</v>
      </c>
      <c r="F336" s="152">
        <v>24.7</v>
      </c>
      <c r="G336" s="151">
        <v>407</v>
      </c>
      <c r="H336" s="152">
        <v>38.299999999999997</v>
      </c>
      <c r="I336" s="151">
        <v>229</v>
      </c>
      <c r="J336" s="152">
        <v>26.2</v>
      </c>
      <c r="K336" s="151">
        <v>302</v>
      </c>
      <c r="L336" s="241">
        <v>43.6</v>
      </c>
    </row>
    <row r="337" spans="1:12" s="126" customFormat="1" x14ac:dyDescent="0.2">
      <c r="A337" s="124" t="s">
        <v>124</v>
      </c>
      <c r="B337" s="153" t="s">
        <v>125</v>
      </c>
      <c r="C337" s="222">
        <v>2066</v>
      </c>
      <c r="D337" s="216">
        <v>36.6</v>
      </c>
      <c r="E337" s="222">
        <v>22</v>
      </c>
      <c r="F337" s="216">
        <v>7.4</v>
      </c>
      <c r="G337" s="222">
        <v>2044</v>
      </c>
      <c r="H337" s="216">
        <v>38.200000000000003</v>
      </c>
      <c r="I337" s="222">
        <v>83</v>
      </c>
      <c r="J337" s="216">
        <v>10.5</v>
      </c>
      <c r="K337" s="222">
        <v>1983</v>
      </c>
      <c r="L337" s="243">
        <v>40.9</v>
      </c>
    </row>
    <row r="338" spans="1:12" s="126" customFormat="1" x14ac:dyDescent="0.2">
      <c r="A338" s="124" t="s">
        <v>134</v>
      </c>
      <c r="B338" s="153" t="s">
        <v>135</v>
      </c>
      <c r="C338" s="222">
        <v>1543</v>
      </c>
      <c r="D338" s="216">
        <v>27</v>
      </c>
      <c r="E338" s="222">
        <v>42</v>
      </c>
      <c r="F338" s="216">
        <v>8.6</v>
      </c>
      <c r="G338" s="222">
        <v>1501</v>
      </c>
      <c r="H338" s="216">
        <v>28.8</v>
      </c>
      <c r="I338" s="222">
        <v>103</v>
      </c>
      <c r="J338" s="216">
        <v>9.3000000000000007</v>
      </c>
      <c r="K338" s="222">
        <v>1440</v>
      </c>
      <c r="L338" s="243">
        <v>31.3</v>
      </c>
    </row>
    <row r="339" spans="1:12" s="126" customFormat="1" x14ac:dyDescent="0.2">
      <c r="A339" s="124" t="s">
        <v>146</v>
      </c>
      <c r="B339" s="153" t="s">
        <v>147</v>
      </c>
      <c r="C339" s="222">
        <v>1151</v>
      </c>
      <c r="D339" s="216">
        <v>22.4</v>
      </c>
      <c r="E339" s="222">
        <v>25</v>
      </c>
      <c r="F339" s="216">
        <v>5.6</v>
      </c>
      <c r="G339" s="222">
        <v>1126</v>
      </c>
      <c r="H339" s="216">
        <v>24</v>
      </c>
      <c r="I339" s="222">
        <v>78</v>
      </c>
      <c r="J339" s="216">
        <v>7.7</v>
      </c>
      <c r="K339" s="222">
        <v>1073</v>
      </c>
      <c r="L339" s="243">
        <v>26.1</v>
      </c>
    </row>
    <row r="340" spans="1:12" s="126" customFormat="1" x14ac:dyDescent="0.2">
      <c r="A340" s="124" t="s">
        <v>160</v>
      </c>
      <c r="B340" s="153" t="s">
        <v>161</v>
      </c>
      <c r="C340" s="222">
        <v>1437</v>
      </c>
      <c r="D340" s="216">
        <v>18.8</v>
      </c>
      <c r="E340" s="222">
        <v>43</v>
      </c>
      <c r="F340" s="216">
        <v>5</v>
      </c>
      <c r="G340" s="222">
        <v>1394</v>
      </c>
      <c r="H340" s="216">
        <v>20.6</v>
      </c>
      <c r="I340" s="222">
        <v>114</v>
      </c>
      <c r="J340" s="216">
        <v>6.3</v>
      </c>
      <c r="K340" s="222">
        <v>1323</v>
      </c>
      <c r="L340" s="243">
        <v>22.8</v>
      </c>
    </row>
    <row r="341" spans="1:12" s="126" customFormat="1" x14ac:dyDescent="0.2">
      <c r="A341" s="124" t="s">
        <v>178</v>
      </c>
      <c r="B341" s="153" t="s">
        <v>179</v>
      </c>
      <c r="C341" s="222">
        <v>1625</v>
      </c>
      <c r="D341" s="216">
        <v>23.3</v>
      </c>
      <c r="E341" s="222">
        <v>57</v>
      </c>
      <c r="F341" s="216">
        <v>7.2</v>
      </c>
      <c r="G341" s="222">
        <v>1568</v>
      </c>
      <c r="H341" s="216">
        <v>25.4</v>
      </c>
      <c r="I341" s="222">
        <v>132</v>
      </c>
      <c r="J341" s="216">
        <v>9.1</v>
      </c>
      <c r="K341" s="222">
        <v>1493</v>
      </c>
      <c r="L341" s="243">
        <v>27.1</v>
      </c>
    </row>
    <row r="342" spans="1:12" s="126" customFormat="1" x14ac:dyDescent="0.2">
      <c r="A342" s="124" t="s">
        <v>196</v>
      </c>
      <c r="B342" s="153" t="s">
        <v>197</v>
      </c>
      <c r="C342" s="222">
        <v>994</v>
      </c>
      <c r="D342" s="216">
        <v>23.9</v>
      </c>
      <c r="E342" s="222">
        <v>35</v>
      </c>
      <c r="F342" s="216">
        <v>7.3</v>
      </c>
      <c r="G342" s="222">
        <v>959</v>
      </c>
      <c r="H342" s="216">
        <v>26.1</v>
      </c>
      <c r="I342" s="222">
        <v>75</v>
      </c>
      <c r="J342" s="216">
        <v>9.6</v>
      </c>
      <c r="K342" s="222">
        <v>919</v>
      </c>
      <c r="L342" s="243">
        <v>27.3</v>
      </c>
    </row>
    <row r="343" spans="1:12" s="126" customFormat="1" x14ac:dyDescent="0.2">
      <c r="A343" s="124" t="s">
        <v>210</v>
      </c>
      <c r="B343" s="153" t="s">
        <v>211</v>
      </c>
      <c r="C343" s="222">
        <v>1059</v>
      </c>
      <c r="D343" s="216">
        <v>21.4</v>
      </c>
      <c r="E343" s="222">
        <v>28</v>
      </c>
      <c r="F343" s="216">
        <v>4.7</v>
      </c>
      <c r="G343" s="222">
        <v>1031</v>
      </c>
      <c r="H343" s="216">
        <v>23.7</v>
      </c>
      <c r="I343" s="222">
        <v>89</v>
      </c>
      <c r="J343" s="216">
        <v>7.3</v>
      </c>
      <c r="K343" s="222">
        <v>970</v>
      </c>
      <c r="L343" s="243">
        <v>26.1</v>
      </c>
    </row>
    <row r="344" spans="1:12" s="126" customFormat="1" x14ac:dyDescent="0.2">
      <c r="A344" s="124" t="s">
        <v>222</v>
      </c>
      <c r="B344" s="153" t="s">
        <v>223</v>
      </c>
      <c r="C344" s="222">
        <v>3415</v>
      </c>
      <c r="D344" s="216">
        <v>23.4</v>
      </c>
      <c r="E344" s="222">
        <v>92</v>
      </c>
      <c r="F344" s="216">
        <v>7</v>
      </c>
      <c r="G344" s="222">
        <v>3323</v>
      </c>
      <c r="H344" s="216">
        <v>25</v>
      </c>
      <c r="I344" s="222">
        <v>312</v>
      </c>
      <c r="J344" s="216">
        <v>9.6999999999999993</v>
      </c>
      <c r="K344" s="222">
        <v>3103</v>
      </c>
      <c r="L344" s="243">
        <v>27.2</v>
      </c>
    </row>
    <row r="345" spans="1:12" s="126" customFormat="1" x14ac:dyDescent="0.2">
      <c r="A345" s="124" t="s">
        <v>248</v>
      </c>
      <c r="B345" s="153" t="s">
        <v>249</v>
      </c>
      <c r="C345" s="222">
        <v>1694</v>
      </c>
      <c r="D345" s="216">
        <v>26.5</v>
      </c>
      <c r="E345" s="222">
        <v>32</v>
      </c>
      <c r="F345" s="216">
        <v>6.4</v>
      </c>
      <c r="G345" s="222">
        <v>1662</v>
      </c>
      <c r="H345" s="216">
        <v>28.3</v>
      </c>
      <c r="I345" s="222">
        <v>85</v>
      </c>
      <c r="J345" s="216">
        <v>7.4</v>
      </c>
      <c r="K345" s="222">
        <v>1609</v>
      </c>
      <c r="L345" s="243">
        <v>30.7</v>
      </c>
    </row>
    <row r="346" spans="1:12" s="126" customFormat="1" x14ac:dyDescent="0.2">
      <c r="A346" s="124" t="s">
        <v>262</v>
      </c>
      <c r="B346" s="153" t="s">
        <v>263</v>
      </c>
      <c r="C346" s="222">
        <v>3397</v>
      </c>
      <c r="D346" s="216">
        <v>25.9</v>
      </c>
      <c r="E346" s="222">
        <v>71</v>
      </c>
      <c r="F346" s="216">
        <v>6.8</v>
      </c>
      <c r="G346" s="222">
        <v>3326</v>
      </c>
      <c r="H346" s="216">
        <v>27.6</v>
      </c>
      <c r="I346" s="222">
        <v>209</v>
      </c>
      <c r="J346" s="216">
        <v>8.6999999999999993</v>
      </c>
      <c r="K346" s="222">
        <v>3188</v>
      </c>
      <c r="L346" s="243">
        <v>29.8</v>
      </c>
    </row>
    <row r="347" spans="1:12" s="126" customFormat="1" x14ac:dyDescent="0.2">
      <c r="A347" s="124" t="s">
        <v>286</v>
      </c>
      <c r="B347" s="153" t="s">
        <v>287</v>
      </c>
      <c r="C347" s="222">
        <v>4113</v>
      </c>
      <c r="D347" s="216">
        <v>32.6</v>
      </c>
      <c r="E347" s="222">
        <v>95</v>
      </c>
      <c r="F347" s="216">
        <v>10.7</v>
      </c>
      <c r="G347" s="222">
        <v>4018</v>
      </c>
      <c r="H347" s="216">
        <v>34.299999999999997</v>
      </c>
      <c r="I347" s="222">
        <v>251</v>
      </c>
      <c r="J347" s="216">
        <v>11.4</v>
      </c>
      <c r="K347" s="222">
        <v>3862</v>
      </c>
      <c r="L347" s="243">
        <v>37.1</v>
      </c>
    </row>
    <row r="348" spans="1:12" s="126" customFormat="1" x14ac:dyDescent="0.2">
      <c r="A348" s="124" t="s">
        <v>300</v>
      </c>
      <c r="B348" s="153" t="s">
        <v>301</v>
      </c>
      <c r="C348" s="222">
        <v>4642</v>
      </c>
      <c r="D348" s="216">
        <v>29.5</v>
      </c>
      <c r="E348" s="222">
        <v>114</v>
      </c>
      <c r="F348" s="216">
        <v>7</v>
      </c>
      <c r="G348" s="222">
        <v>4528</v>
      </c>
      <c r="H348" s="216">
        <v>32.1</v>
      </c>
      <c r="I348" s="222">
        <v>321</v>
      </c>
      <c r="J348" s="216">
        <v>8.9</v>
      </c>
      <c r="K348" s="222">
        <v>4321</v>
      </c>
      <c r="L348" s="243">
        <v>35.6</v>
      </c>
    </row>
    <row r="349" spans="1:12" s="126" customFormat="1" x14ac:dyDescent="0.2">
      <c r="A349" s="124" t="s">
        <v>326</v>
      </c>
      <c r="B349" s="153" t="s">
        <v>327</v>
      </c>
      <c r="C349" s="222">
        <v>2683</v>
      </c>
      <c r="D349" s="216">
        <v>21.6</v>
      </c>
      <c r="E349" s="222">
        <v>98</v>
      </c>
      <c r="F349" s="216">
        <v>6.8</v>
      </c>
      <c r="G349" s="222">
        <v>2585</v>
      </c>
      <c r="H349" s="216">
        <v>23.6</v>
      </c>
      <c r="I349" s="222">
        <v>239</v>
      </c>
      <c r="J349" s="216">
        <v>8</v>
      </c>
      <c r="K349" s="222">
        <v>2444</v>
      </c>
      <c r="L349" s="243">
        <v>25.9</v>
      </c>
    </row>
    <row r="350" spans="1:12" s="126" customFormat="1" x14ac:dyDescent="0.2">
      <c r="A350" s="124" t="s">
        <v>352</v>
      </c>
      <c r="B350" s="153" t="s">
        <v>353</v>
      </c>
      <c r="C350" s="222">
        <v>1324</v>
      </c>
      <c r="D350" s="216">
        <v>18.899999999999999</v>
      </c>
      <c r="E350" s="222">
        <v>30</v>
      </c>
      <c r="F350" s="216">
        <v>5.8</v>
      </c>
      <c r="G350" s="222">
        <v>1294</v>
      </c>
      <c r="H350" s="216">
        <v>19.899999999999999</v>
      </c>
      <c r="I350" s="222">
        <v>96</v>
      </c>
      <c r="J350" s="216">
        <v>7.5</v>
      </c>
      <c r="K350" s="222">
        <v>1228</v>
      </c>
      <c r="L350" s="243">
        <v>21.4</v>
      </c>
    </row>
    <row r="351" spans="1:12" s="126" customFormat="1" x14ac:dyDescent="0.2">
      <c r="A351" s="124" t="s">
        <v>368</v>
      </c>
      <c r="B351" s="153" t="s">
        <v>369</v>
      </c>
      <c r="C351" s="222">
        <v>2192</v>
      </c>
      <c r="D351" s="216">
        <v>28.1</v>
      </c>
      <c r="E351" s="222">
        <v>86</v>
      </c>
      <c r="F351" s="216">
        <v>10.8</v>
      </c>
      <c r="G351" s="222">
        <v>2106</v>
      </c>
      <c r="H351" s="216">
        <v>30</v>
      </c>
      <c r="I351" s="222">
        <v>177</v>
      </c>
      <c r="J351" s="216">
        <v>10.5</v>
      </c>
      <c r="K351" s="222">
        <v>2015</v>
      </c>
      <c r="L351" s="243">
        <v>32.9</v>
      </c>
    </row>
    <row r="352" spans="1:12" s="126" customFormat="1" x14ac:dyDescent="0.2">
      <c r="A352" s="124" t="s">
        <v>384</v>
      </c>
      <c r="B352" s="153" t="s">
        <v>385</v>
      </c>
      <c r="C352" s="222">
        <v>1661</v>
      </c>
      <c r="D352" s="216">
        <v>20.7</v>
      </c>
      <c r="E352" s="222">
        <v>44</v>
      </c>
      <c r="F352" s="216">
        <v>5</v>
      </c>
      <c r="G352" s="222">
        <v>1617</v>
      </c>
      <c r="H352" s="216">
        <v>22.7</v>
      </c>
      <c r="I352" s="222">
        <v>138</v>
      </c>
      <c r="J352" s="216">
        <v>7.6</v>
      </c>
      <c r="K352" s="222">
        <v>1523</v>
      </c>
      <c r="L352" s="243">
        <v>24.6</v>
      </c>
    </row>
    <row r="353" spans="1:12" s="126" customFormat="1" x14ac:dyDescent="0.2">
      <c r="A353" s="124" t="s">
        <v>400</v>
      </c>
      <c r="B353" s="153" t="s">
        <v>401</v>
      </c>
      <c r="C353" s="222">
        <v>1706</v>
      </c>
      <c r="D353" s="216">
        <v>22.3</v>
      </c>
      <c r="E353" s="222">
        <v>60</v>
      </c>
      <c r="F353" s="216">
        <v>7.2</v>
      </c>
      <c r="G353" s="222">
        <v>1646</v>
      </c>
      <c r="H353" s="216">
        <v>24.1</v>
      </c>
      <c r="I353" s="222">
        <v>140</v>
      </c>
      <c r="J353" s="216">
        <v>8.3000000000000007</v>
      </c>
      <c r="K353" s="222">
        <v>1566</v>
      </c>
      <c r="L353" s="243">
        <v>26.2</v>
      </c>
    </row>
    <row r="354" spans="1:12" s="126" customFormat="1" x14ac:dyDescent="0.2">
      <c r="A354" s="124" t="s">
        <v>416</v>
      </c>
      <c r="B354" s="153" t="s">
        <v>417</v>
      </c>
      <c r="C354" s="222">
        <v>1796</v>
      </c>
      <c r="D354" s="216">
        <v>29</v>
      </c>
      <c r="E354" s="222">
        <v>45</v>
      </c>
      <c r="F354" s="216">
        <v>10.8</v>
      </c>
      <c r="G354" s="222">
        <v>1751</v>
      </c>
      <c r="H354" s="216">
        <v>30.3</v>
      </c>
      <c r="I354" s="222">
        <v>116</v>
      </c>
      <c r="J354" s="216">
        <v>10.7</v>
      </c>
      <c r="K354" s="222">
        <v>1680</v>
      </c>
      <c r="L354" s="243">
        <v>32.9</v>
      </c>
    </row>
    <row r="355" spans="1:12" s="126" customFormat="1" x14ac:dyDescent="0.2">
      <c r="A355" s="124" t="s">
        <v>432</v>
      </c>
      <c r="B355" s="153" t="s">
        <v>433</v>
      </c>
      <c r="C355" s="222">
        <v>2042</v>
      </c>
      <c r="D355" s="216">
        <v>24.9</v>
      </c>
      <c r="E355" s="222">
        <v>87</v>
      </c>
      <c r="F355" s="216">
        <v>8.8000000000000007</v>
      </c>
      <c r="G355" s="222">
        <v>1955</v>
      </c>
      <c r="H355" s="216">
        <v>27.1</v>
      </c>
      <c r="I355" s="222">
        <v>198</v>
      </c>
      <c r="J355" s="216">
        <v>9.9</v>
      </c>
      <c r="K355" s="222">
        <v>1844</v>
      </c>
      <c r="L355" s="243">
        <v>29.8</v>
      </c>
    </row>
    <row r="356" spans="1:12" s="126" customFormat="1" x14ac:dyDescent="0.2">
      <c r="A356" s="124" t="s">
        <v>448</v>
      </c>
      <c r="B356" s="153" t="s">
        <v>449</v>
      </c>
      <c r="C356" s="222">
        <v>1474</v>
      </c>
      <c r="D356" s="216">
        <v>24.7</v>
      </c>
      <c r="E356" s="222">
        <v>24</v>
      </c>
      <c r="F356" s="216">
        <v>5.4</v>
      </c>
      <c r="G356" s="222">
        <v>1450</v>
      </c>
      <c r="H356" s="216">
        <v>26.2</v>
      </c>
      <c r="I356" s="222">
        <v>78</v>
      </c>
      <c r="J356" s="216">
        <v>7.3</v>
      </c>
      <c r="K356" s="222">
        <v>1396</v>
      </c>
      <c r="L356" s="243">
        <v>28.4</v>
      </c>
    </row>
    <row r="357" spans="1:12" s="126" customFormat="1" x14ac:dyDescent="0.2">
      <c r="A357" s="124" t="s">
        <v>460</v>
      </c>
      <c r="B357" s="153" t="s">
        <v>461</v>
      </c>
      <c r="C357" s="222">
        <v>1022</v>
      </c>
      <c r="D357" s="216">
        <v>19.899999999999999</v>
      </c>
      <c r="E357" s="222">
        <v>22</v>
      </c>
      <c r="F357" s="216">
        <v>4.9000000000000004</v>
      </c>
      <c r="G357" s="222">
        <v>1000</v>
      </c>
      <c r="H357" s="216">
        <v>21.3</v>
      </c>
      <c r="I357" s="222">
        <v>81</v>
      </c>
      <c r="J357" s="216">
        <v>7.5</v>
      </c>
      <c r="K357" s="222">
        <v>941</v>
      </c>
      <c r="L357" s="243">
        <v>23.2</v>
      </c>
    </row>
    <row r="358" spans="1:12" s="126" customFormat="1" x14ac:dyDescent="0.2">
      <c r="A358" s="124" t="s">
        <v>472</v>
      </c>
      <c r="B358" s="153" t="s">
        <v>473</v>
      </c>
      <c r="C358" s="222">
        <v>1769</v>
      </c>
      <c r="D358" s="216">
        <v>20.2</v>
      </c>
      <c r="E358" s="222">
        <v>61</v>
      </c>
      <c r="F358" s="216">
        <v>7.1</v>
      </c>
      <c r="G358" s="222">
        <v>1708</v>
      </c>
      <c r="H358" s="216">
        <v>21.6</v>
      </c>
      <c r="I358" s="222">
        <v>148</v>
      </c>
      <c r="J358" s="216">
        <v>7.3</v>
      </c>
      <c r="K358" s="222">
        <v>1621</v>
      </c>
      <c r="L358" s="243">
        <v>24</v>
      </c>
    </row>
    <row r="359" spans="1:12" s="126" customFormat="1" x14ac:dyDescent="0.2">
      <c r="A359" s="124" t="s">
        <v>490</v>
      </c>
      <c r="B359" s="153" t="s">
        <v>491</v>
      </c>
      <c r="C359" s="222">
        <v>1286</v>
      </c>
      <c r="D359" s="216">
        <v>18</v>
      </c>
      <c r="E359" s="222">
        <v>50</v>
      </c>
      <c r="F359" s="216">
        <v>7.1</v>
      </c>
      <c r="G359" s="222">
        <v>1236</v>
      </c>
      <c r="H359" s="216">
        <v>19.2</v>
      </c>
      <c r="I359" s="222">
        <v>107</v>
      </c>
      <c r="J359" s="216">
        <v>7</v>
      </c>
      <c r="K359" s="222">
        <v>1179</v>
      </c>
      <c r="L359" s="243">
        <v>20.9</v>
      </c>
    </row>
    <row r="360" spans="1:12" s="126" customFormat="1" x14ac:dyDescent="0.2">
      <c r="A360" s="124" t="s">
        <v>506</v>
      </c>
      <c r="B360" s="153" t="s">
        <v>507</v>
      </c>
      <c r="C360" s="222">
        <v>3344</v>
      </c>
      <c r="D360" s="216">
        <v>31.6</v>
      </c>
      <c r="E360" s="222">
        <v>60</v>
      </c>
      <c r="F360" s="216">
        <v>9</v>
      </c>
      <c r="G360" s="222">
        <v>3284</v>
      </c>
      <c r="H360" s="216">
        <v>33.1</v>
      </c>
      <c r="I360" s="222">
        <v>199</v>
      </c>
      <c r="J360" s="216">
        <v>11.9</v>
      </c>
      <c r="K360" s="222">
        <v>3145</v>
      </c>
      <c r="L360" s="243">
        <v>35.299999999999997</v>
      </c>
    </row>
    <row r="361" spans="1:12" s="126" customFormat="1" x14ac:dyDescent="0.2">
      <c r="A361" s="124" t="s">
        <v>530</v>
      </c>
      <c r="B361" s="153" t="s">
        <v>531</v>
      </c>
      <c r="C361" s="222">
        <v>1624</v>
      </c>
      <c r="D361" s="216">
        <v>29</v>
      </c>
      <c r="E361" s="222">
        <v>30</v>
      </c>
      <c r="F361" s="216">
        <v>7</v>
      </c>
      <c r="G361" s="222">
        <v>1594</v>
      </c>
      <c r="H361" s="216">
        <v>30.8</v>
      </c>
      <c r="I361" s="222">
        <v>98</v>
      </c>
      <c r="J361" s="216">
        <v>9.1999999999999993</v>
      </c>
      <c r="K361" s="222">
        <v>1526</v>
      </c>
      <c r="L361" s="243">
        <v>33.6</v>
      </c>
    </row>
    <row r="362" spans="1:12" s="126" customFormat="1" x14ac:dyDescent="0.2">
      <c r="A362" s="124" t="s">
        <v>542</v>
      </c>
      <c r="B362" s="153" t="s">
        <v>543</v>
      </c>
      <c r="C362" s="222">
        <v>2119</v>
      </c>
      <c r="D362" s="216">
        <v>26.1</v>
      </c>
      <c r="E362" s="222">
        <v>44</v>
      </c>
      <c r="F362" s="216">
        <v>7.6</v>
      </c>
      <c r="G362" s="222">
        <v>2075</v>
      </c>
      <c r="H362" s="216">
        <v>27.5</v>
      </c>
      <c r="I362" s="222">
        <v>126</v>
      </c>
      <c r="J362" s="216">
        <v>8.9</v>
      </c>
      <c r="K362" s="222">
        <v>1993</v>
      </c>
      <c r="L362" s="243">
        <v>29.7</v>
      </c>
    </row>
    <row r="363" spans="1:12" s="126" customFormat="1" x14ac:dyDescent="0.2">
      <c r="A363" s="124" t="s">
        <v>558</v>
      </c>
      <c r="B363" s="153" t="s">
        <v>559</v>
      </c>
      <c r="C363" s="222">
        <v>1362</v>
      </c>
      <c r="D363" s="216">
        <v>24.3</v>
      </c>
      <c r="E363" s="222">
        <v>42</v>
      </c>
      <c r="F363" s="216">
        <v>7.1</v>
      </c>
      <c r="G363" s="222">
        <v>1320</v>
      </c>
      <c r="H363" s="216">
        <v>26.4</v>
      </c>
      <c r="I363" s="222">
        <v>113</v>
      </c>
      <c r="J363" s="216">
        <v>9.3000000000000007</v>
      </c>
      <c r="K363" s="222">
        <v>1249</v>
      </c>
      <c r="L363" s="243">
        <v>28.5</v>
      </c>
    </row>
    <row r="364" spans="1:12" s="103" customFormat="1" x14ac:dyDescent="0.2">
      <c r="A364" s="127" t="s">
        <v>718</v>
      </c>
      <c r="B364" s="154" t="s">
        <v>719</v>
      </c>
      <c r="C364" s="223">
        <v>5739</v>
      </c>
      <c r="D364" s="218">
        <v>22</v>
      </c>
      <c r="E364" s="223">
        <v>332</v>
      </c>
      <c r="F364" s="218">
        <v>7.5</v>
      </c>
      <c r="G364" s="223">
        <v>5407</v>
      </c>
      <c r="H364" s="218">
        <v>24.9</v>
      </c>
      <c r="I364" s="223">
        <v>756</v>
      </c>
      <c r="J364" s="218">
        <v>8.9</v>
      </c>
      <c r="K364" s="223">
        <v>4983</v>
      </c>
      <c r="L364" s="244">
        <v>28.4</v>
      </c>
    </row>
    <row r="365" spans="1:12" s="103" customFormat="1" x14ac:dyDescent="0.2">
      <c r="A365" s="127" t="s">
        <v>722</v>
      </c>
      <c r="B365" s="154" t="s">
        <v>723</v>
      </c>
      <c r="C365" s="223">
        <v>17364</v>
      </c>
      <c r="D365" s="218">
        <v>23.4</v>
      </c>
      <c r="E365" s="223">
        <v>980</v>
      </c>
      <c r="F365" s="218">
        <v>8.6999999999999993</v>
      </c>
      <c r="G365" s="223">
        <v>16384</v>
      </c>
      <c r="H365" s="218">
        <v>26.1</v>
      </c>
      <c r="I365" s="223">
        <v>2235</v>
      </c>
      <c r="J365" s="218">
        <v>9.9</v>
      </c>
      <c r="K365" s="223">
        <v>15129</v>
      </c>
      <c r="L365" s="244">
        <v>29.3</v>
      </c>
    </row>
    <row r="366" spans="1:12" s="103" customFormat="1" x14ac:dyDescent="0.2">
      <c r="A366" s="127" t="s">
        <v>724</v>
      </c>
      <c r="B366" s="154" t="s">
        <v>725</v>
      </c>
      <c r="C366" s="223">
        <v>11847</v>
      </c>
      <c r="D366" s="218">
        <v>21.7</v>
      </c>
      <c r="E366" s="223">
        <v>625</v>
      </c>
      <c r="F366" s="218">
        <v>7.8</v>
      </c>
      <c r="G366" s="223">
        <v>11222</v>
      </c>
      <c r="H366" s="218">
        <v>24.1</v>
      </c>
      <c r="I366" s="223">
        <v>1385</v>
      </c>
      <c r="J366" s="218">
        <v>8.6999999999999993</v>
      </c>
      <c r="K366" s="223">
        <v>10462</v>
      </c>
      <c r="L366" s="244">
        <v>27.1</v>
      </c>
    </row>
    <row r="367" spans="1:12" s="103" customFormat="1" x14ac:dyDescent="0.2">
      <c r="A367" s="127" t="s">
        <v>726</v>
      </c>
      <c r="B367" s="154" t="s">
        <v>727</v>
      </c>
      <c r="C367" s="223">
        <v>10413</v>
      </c>
      <c r="D367" s="218">
        <v>22.1</v>
      </c>
      <c r="E367" s="223">
        <v>459</v>
      </c>
      <c r="F367" s="218">
        <v>8.1</v>
      </c>
      <c r="G367" s="223">
        <v>9954</v>
      </c>
      <c r="H367" s="218">
        <v>24</v>
      </c>
      <c r="I367" s="223">
        <v>1059</v>
      </c>
      <c r="J367" s="218">
        <v>9</v>
      </c>
      <c r="K367" s="223">
        <v>9354</v>
      </c>
      <c r="L367" s="244">
        <v>26.4</v>
      </c>
    </row>
    <row r="368" spans="1:12" s="103" customFormat="1" x14ac:dyDescent="0.2">
      <c r="A368" s="127" t="s">
        <v>728</v>
      </c>
      <c r="B368" s="154" t="s">
        <v>729</v>
      </c>
      <c r="C368" s="223">
        <v>13316</v>
      </c>
      <c r="D368" s="218">
        <v>22.1</v>
      </c>
      <c r="E368" s="223">
        <v>864</v>
      </c>
      <c r="F368" s="218">
        <v>9.1</v>
      </c>
      <c r="G368" s="223">
        <v>12452</v>
      </c>
      <c r="H368" s="218">
        <v>24.5</v>
      </c>
      <c r="I368" s="223">
        <v>2019</v>
      </c>
      <c r="J368" s="218">
        <v>10.8</v>
      </c>
      <c r="K368" s="223">
        <v>11297</v>
      </c>
      <c r="L368" s="244">
        <v>27.2</v>
      </c>
    </row>
    <row r="369" spans="1:12" s="103" customFormat="1" x14ac:dyDescent="0.2">
      <c r="A369" s="127" t="s">
        <v>732</v>
      </c>
      <c r="B369" s="154" t="s">
        <v>733</v>
      </c>
      <c r="C369" s="223">
        <v>14916</v>
      </c>
      <c r="D369" s="218">
        <v>24.4</v>
      </c>
      <c r="E369" s="223">
        <v>457</v>
      </c>
      <c r="F369" s="218">
        <v>7.8</v>
      </c>
      <c r="G369" s="223">
        <v>14459</v>
      </c>
      <c r="H369" s="218">
        <v>26.2</v>
      </c>
      <c r="I369" s="223">
        <v>1240</v>
      </c>
      <c r="J369" s="218">
        <v>9.3000000000000007</v>
      </c>
      <c r="K369" s="223">
        <v>13676</v>
      </c>
      <c r="L369" s="244">
        <v>28.7</v>
      </c>
    </row>
    <row r="370" spans="1:12" s="103" customFormat="1" x14ac:dyDescent="0.2">
      <c r="A370" s="127" t="s">
        <v>736</v>
      </c>
      <c r="B370" s="154" t="s">
        <v>737</v>
      </c>
      <c r="C370" s="223">
        <v>24291</v>
      </c>
      <c r="D370" s="218">
        <v>31.8</v>
      </c>
      <c r="E370" s="223">
        <v>2840</v>
      </c>
      <c r="F370" s="218">
        <v>19.399999999999999</v>
      </c>
      <c r="G370" s="223">
        <v>21451</v>
      </c>
      <c r="H370" s="218">
        <v>34.700000000000003</v>
      </c>
      <c r="I370" s="223">
        <v>6306</v>
      </c>
      <c r="J370" s="218">
        <v>21.3</v>
      </c>
      <c r="K370" s="223">
        <v>17985</v>
      </c>
      <c r="L370" s="244">
        <v>38.5</v>
      </c>
    </row>
    <row r="371" spans="1:12" s="103" customFormat="1" x14ac:dyDescent="0.2">
      <c r="A371" s="127" t="s">
        <v>734</v>
      </c>
      <c r="B371" s="154" t="s">
        <v>735</v>
      </c>
      <c r="C371" s="223">
        <v>23550</v>
      </c>
      <c r="D371" s="218">
        <v>27.4</v>
      </c>
      <c r="E371" s="223">
        <v>559</v>
      </c>
      <c r="F371" s="218">
        <v>7.4</v>
      </c>
      <c r="G371" s="223">
        <v>22991</v>
      </c>
      <c r="H371" s="218">
        <v>29.4</v>
      </c>
      <c r="I371" s="223">
        <v>1629</v>
      </c>
      <c r="J371" s="218">
        <v>9.3000000000000007</v>
      </c>
      <c r="K371" s="223">
        <v>21921</v>
      </c>
      <c r="L371" s="244">
        <v>32.1</v>
      </c>
    </row>
    <row r="372" spans="1:12" s="103" customFormat="1" ht="12" thickBot="1" x14ac:dyDescent="0.25">
      <c r="A372" s="129" t="s">
        <v>730</v>
      </c>
      <c r="B372" s="155" t="s">
        <v>731</v>
      </c>
      <c r="C372" s="224">
        <v>11924</v>
      </c>
      <c r="D372" s="220">
        <v>22.7</v>
      </c>
      <c r="E372" s="224">
        <v>316</v>
      </c>
      <c r="F372" s="220">
        <v>5.9</v>
      </c>
      <c r="G372" s="224">
        <v>11608</v>
      </c>
      <c r="H372" s="220">
        <v>24.7</v>
      </c>
      <c r="I372" s="224">
        <v>869</v>
      </c>
      <c r="J372" s="220">
        <v>7.7</v>
      </c>
      <c r="K372" s="224">
        <v>11055</v>
      </c>
      <c r="L372" s="245">
        <v>26.9</v>
      </c>
    </row>
    <row r="373" spans="1:12" x14ac:dyDescent="0.2">
      <c r="L373" s="142" t="s">
        <v>1241</v>
      </c>
    </row>
    <row r="374" spans="1:12" x14ac:dyDescent="0.2">
      <c r="A374" s="324" t="s">
        <v>1192</v>
      </c>
    </row>
    <row r="376" spans="1:12" x14ac:dyDescent="0.2">
      <c r="A376" s="132"/>
    </row>
    <row r="377" spans="1:12" x14ac:dyDescent="0.2">
      <c r="A377" s="132"/>
    </row>
    <row r="378" spans="1:12" x14ac:dyDescent="0.2">
      <c r="A378" s="132"/>
    </row>
  </sheetData>
  <mergeCells count="9">
    <mergeCell ref="A6:A8"/>
    <mergeCell ref="B6:B8"/>
    <mergeCell ref="C6:D7"/>
    <mergeCell ref="E6:H6"/>
    <mergeCell ref="I6:L6"/>
    <mergeCell ref="E7:F7"/>
    <mergeCell ref="G7:H7"/>
    <mergeCell ref="I7:J7"/>
    <mergeCell ref="K7:L7"/>
  </mergeCells>
  <hyperlinks>
    <hyperlink ref="A374" location="'Seconday Attainment Footnotes'!A1" display="See Footnotes Tab for further information"/>
  </hyperlinks>
  <pageMargins left="0.7" right="0.7" top="0.75" bottom="0.75" header="0.3" footer="0.3"/>
  <pageSetup paperSize="9" scale="54"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A378"/>
  <sheetViews>
    <sheetView zoomScaleNormal="100" workbookViewId="0">
      <pane xSplit="2" ySplit="9" topLeftCell="C10" activePane="bottomRight" state="frozen"/>
      <selection pane="topRight"/>
      <selection pane="bottomLeft"/>
      <selection pane="bottomRight" activeCell="C8" sqref="C8"/>
    </sheetView>
  </sheetViews>
  <sheetFormatPr defaultColWidth="8.7109375" defaultRowHeight="11.25" x14ac:dyDescent="0.2"/>
  <cols>
    <col min="1" max="1" width="11.85546875" style="120" bestFit="1" customWidth="1"/>
    <col min="2" max="2" width="25.5703125" style="120" customWidth="1"/>
    <col min="3" max="3" width="9.140625" style="120" customWidth="1"/>
    <col min="4" max="4" width="11.140625" style="120" customWidth="1"/>
    <col min="5" max="5" width="9.140625" style="120" customWidth="1"/>
    <col min="6" max="7" width="9.85546875" style="120" customWidth="1"/>
    <col min="8" max="8" width="9.140625" style="120" customWidth="1"/>
    <col min="9" max="9" width="11.42578125" style="120" customWidth="1"/>
    <col min="10" max="10" width="9.140625" style="120" customWidth="1"/>
    <col min="11" max="11" width="9.7109375" style="120" customWidth="1"/>
    <col min="12" max="12" width="9.85546875" style="120" customWidth="1"/>
    <col min="13" max="13" width="9.140625" style="120" customWidth="1"/>
    <col min="14" max="14" width="11" style="120" customWidth="1"/>
    <col min="15" max="15" width="9.140625" style="120" customWidth="1"/>
    <col min="16" max="16" width="9.7109375" style="120" customWidth="1"/>
    <col min="17" max="17" width="10" style="120" customWidth="1"/>
    <col min="18" max="18" width="9.140625" style="120" customWidth="1"/>
    <col min="19" max="19" width="11.42578125" style="120" customWidth="1"/>
    <col min="20" max="20" width="9.140625" style="120" customWidth="1"/>
    <col min="21" max="21" width="10.28515625" style="120" customWidth="1"/>
    <col min="22" max="22" width="10.140625" style="120" customWidth="1"/>
    <col min="23" max="23" width="9.140625" style="120" customWidth="1"/>
    <col min="24" max="24" width="11.42578125" style="120" customWidth="1"/>
    <col min="25" max="25" width="9.140625" style="120" customWidth="1"/>
    <col min="26" max="26" width="10" style="120" customWidth="1"/>
    <col min="27" max="27" width="10.140625" style="120" customWidth="1"/>
    <col min="28" max="16384" width="8.7109375" style="120"/>
  </cols>
  <sheetData>
    <row r="1" spans="1:27" s="117" customFormat="1" ht="12.75" x14ac:dyDescent="0.2">
      <c r="A1" s="106" t="s">
        <v>1195</v>
      </c>
    </row>
    <row r="2" spans="1:27" s="117" customFormat="1" ht="14.25" x14ac:dyDescent="0.2">
      <c r="A2" s="105" t="s">
        <v>1210</v>
      </c>
    </row>
    <row r="3" spans="1:27" s="117" customFormat="1" ht="14.25" x14ac:dyDescent="0.2">
      <c r="A3" s="118" t="s">
        <v>1212</v>
      </c>
    </row>
    <row r="4" spans="1:27" s="117" customFormat="1" ht="14.25" x14ac:dyDescent="0.2">
      <c r="A4" s="149" t="s">
        <v>1217</v>
      </c>
    </row>
    <row r="5" spans="1:27" s="117" customFormat="1" ht="13.5" thickBot="1" x14ac:dyDescent="0.25">
      <c r="A5" s="149"/>
    </row>
    <row r="6" spans="1:27" s="117" customFormat="1" ht="16.149999999999999" customHeight="1" x14ac:dyDescent="0.2">
      <c r="A6" s="384" t="s">
        <v>1121</v>
      </c>
      <c r="B6" s="381" t="s">
        <v>1122</v>
      </c>
      <c r="C6" s="381" t="s">
        <v>1179</v>
      </c>
      <c r="D6" s="381"/>
      <c r="E6" s="381"/>
      <c r="F6" s="381"/>
      <c r="G6" s="381"/>
      <c r="H6" s="381" t="s">
        <v>1181</v>
      </c>
      <c r="I6" s="381"/>
      <c r="J6" s="381"/>
      <c r="K6" s="381"/>
      <c r="L6" s="381"/>
      <c r="M6" s="381"/>
      <c r="N6" s="381"/>
      <c r="O6" s="381"/>
      <c r="P6" s="381"/>
      <c r="Q6" s="381"/>
      <c r="R6" s="381" t="s">
        <v>1182</v>
      </c>
      <c r="S6" s="381"/>
      <c r="T6" s="381"/>
      <c r="U6" s="381"/>
      <c r="V6" s="381"/>
      <c r="W6" s="381"/>
      <c r="X6" s="381"/>
      <c r="Y6" s="381"/>
      <c r="Z6" s="381"/>
      <c r="AA6" s="387"/>
    </row>
    <row r="7" spans="1:27" ht="16.149999999999999" customHeight="1" x14ac:dyDescent="0.2">
      <c r="A7" s="385"/>
      <c r="B7" s="382"/>
      <c r="C7" s="382"/>
      <c r="D7" s="382"/>
      <c r="E7" s="382"/>
      <c r="F7" s="382"/>
      <c r="G7" s="382"/>
      <c r="H7" s="382" t="s">
        <v>1180</v>
      </c>
      <c r="I7" s="382"/>
      <c r="J7" s="382"/>
      <c r="K7" s="382"/>
      <c r="L7" s="382"/>
      <c r="M7" s="382" t="s">
        <v>1220</v>
      </c>
      <c r="N7" s="382"/>
      <c r="O7" s="382"/>
      <c r="P7" s="382"/>
      <c r="Q7" s="382"/>
      <c r="R7" s="382" t="s">
        <v>1191</v>
      </c>
      <c r="S7" s="382"/>
      <c r="T7" s="382"/>
      <c r="U7" s="382"/>
      <c r="V7" s="382"/>
      <c r="W7" s="382" t="s">
        <v>1230</v>
      </c>
      <c r="X7" s="382"/>
      <c r="Y7" s="382"/>
      <c r="Z7" s="382"/>
      <c r="AA7" s="388"/>
    </row>
    <row r="8" spans="1:27" ht="35.25" customHeight="1" thickBot="1" x14ac:dyDescent="0.25">
      <c r="A8" s="386"/>
      <c r="B8" s="383"/>
      <c r="C8" s="109" t="s">
        <v>1156</v>
      </c>
      <c r="D8" s="109" t="s">
        <v>1153</v>
      </c>
      <c r="E8" s="109" t="s">
        <v>1162</v>
      </c>
      <c r="F8" s="109" t="s">
        <v>1163</v>
      </c>
      <c r="G8" s="109" t="s">
        <v>1164</v>
      </c>
      <c r="H8" s="109" t="s">
        <v>1156</v>
      </c>
      <c r="I8" s="109" t="s">
        <v>1153</v>
      </c>
      <c r="J8" s="109" t="s">
        <v>1162</v>
      </c>
      <c r="K8" s="109" t="s">
        <v>1163</v>
      </c>
      <c r="L8" s="109" t="s">
        <v>1164</v>
      </c>
      <c r="M8" s="109" t="s">
        <v>1156</v>
      </c>
      <c r="N8" s="109" t="s">
        <v>1153</v>
      </c>
      <c r="O8" s="109" t="s">
        <v>1162</v>
      </c>
      <c r="P8" s="109" t="s">
        <v>1163</v>
      </c>
      <c r="Q8" s="109" t="s">
        <v>1164</v>
      </c>
      <c r="R8" s="109" t="s">
        <v>1156</v>
      </c>
      <c r="S8" s="109" t="s">
        <v>1153</v>
      </c>
      <c r="T8" s="109" t="s">
        <v>1162</v>
      </c>
      <c r="U8" s="109" t="s">
        <v>1163</v>
      </c>
      <c r="V8" s="109" t="s">
        <v>1164</v>
      </c>
      <c r="W8" s="109" t="s">
        <v>1156</v>
      </c>
      <c r="X8" s="109" t="s">
        <v>1153</v>
      </c>
      <c r="Y8" s="109" t="s">
        <v>1162</v>
      </c>
      <c r="Z8" s="109" t="s">
        <v>1163</v>
      </c>
      <c r="AA8" s="111" t="s">
        <v>1164</v>
      </c>
    </row>
    <row r="9" spans="1:27" x14ac:dyDescent="0.2">
      <c r="A9" s="113" t="s">
        <v>720</v>
      </c>
      <c r="B9" s="175" t="s">
        <v>1123</v>
      </c>
      <c r="C9" s="197">
        <v>404029</v>
      </c>
      <c r="D9" s="225">
        <v>370199</v>
      </c>
      <c r="E9" s="225">
        <v>299242</v>
      </c>
      <c r="F9" s="225">
        <v>254545</v>
      </c>
      <c r="G9" s="226">
        <v>184081</v>
      </c>
      <c r="H9" s="197">
        <v>39274</v>
      </c>
      <c r="I9" s="225">
        <v>33133</v>
      </c>
      <c r="J9" s="225">
        <v>23229</v>
      </c>
      <c r="K9" s="225">
        <v>18179</v>
      </c>
      <c r="L9" s="226">
        <v>13272</v>
      </c>
      <c r="M9" s="197">
        <v>364755</v>
      </c>
      <c r="N9" s="225">
        <v>337066</v>
      </c>
      <c r="O9" s="225">
        <v>276013</v>
      </c>
      <c r="P9" s="225">
        <v>236366</v>
      </c>
      <c r="Q9" s="226">
        <v>170809</v>
      </c>
      <c r="R9" s="197">
        <v>87619</v>
      </c>
      <c r="S9" s="225">
        <v>74551</v>
      </c>
      <c r="T9" s="225">
        <v>53023</v>
      </c>
      <c r="U9" s="225">
        <v>41920</v>
      </c>
      <c r="V9" s="226">
        <v>30410</v>
      </c>
      <c r="W9" s="197">
        <v>316410</v>
      </c>
      <c r="X9" s="225">
        <v>295648</v>
      </c>
      <c r="Y9" s="225">
        <v>246219</v>
      </c>
      <c r="Z9" s="225">
        <v>212625</v>
      </c>
      <c r="AA9" s="274">
        <v>153671</v>
      </c>
    </row>
    <row r="10" spans="1:27" x14ac:dyDescent="0.2">
      <c r="A10" s="134" t="s">
        <v>26</v>
      </c>
      <c r="B10" s="176" t="s">
        <v>27</v>
      </c>
      <c r="C10" s="199">
        <v>801</v>
      </c>
      <c r="D10" s="143">
        <v>747</v>
      </c>
      <c r="E10" s="143">
        <v>531</v>
      </c>
      <c r="F10" s="143">
        <v>369</v>
      </c>
      <c r="G10" s="227">
        <v>236</v>
      </c>
      <c r="H10" s="199">
        <v>112</v>
      </c>
      <c r="I10" s="143">
        <v>109</v>
      </c>
      <c r="J10" s="143">
        <v>70</v>
      </c>
      <c r="K10" s="143">
        <v>35</v>
      </c>
      <c r="L10" s="227">
        <v>31</v>
      </c>
      <c r="M10" s="199">
        <v>689</v>
      </c>
      <c r="N10" s="143">
        <v>638</v>
      </c>
      <c r="O10" s="143">
        <v>461</v>
      </c>
      <c r="P10" s="143">
        <v>334</v>
      </c>
      <c r="Q10" s="227">
        <v>205</v>
      </c>
      <c r="R10" s="199">
        <v>246</v>
      </c>
      <c r="S10" s="143">
        <v>237</v>
      </c>
      <c r="T10" s="143">
        <v>148</v>
      </c>
      <c r="U10" s="143">
        <v>83</v>
      </c>
      <c r="V10" s="227">
        <v>61</v>
      </c>
      <c r="W10" s="199">
        <v>555</v>
      </c>
      <c r="X10" s="143">
        <v>510</v>
      </c>
      <c r="Y10" s="143">
        <v>383</v>
      </c>
      <c r="Z10" s="143">
        <v>286</v>
      </c>
      <c r="AA10" s="275">
        <v>175</v>
      </c>
    </row>
    <row r="11" spans="1:27" x14ac:dyDescent="0.2">
      <c r="A11" s="134" t="s">
        <v>38</v>
      </c>
      <c r="B11" s="176" t="s">
        <v>39</v>
      </c>
      <c r="C11" s="199">
        <v>1792</v>
      </c>
      <c r="D11" s="143">
        <v>1737</v>
      </c>
      <c r="E11" s="143">
        <v>1349</v>
      </c>
      <c r="F11" s="143">
        <v>1120</v>
      </c>
      <c r="G11" s="227">
        <v>791</v>
      </c>
      <c r="H11" s="199">
        <v>196</v>
      </c>
      <c r="I11" s="143">
        <v>171</v>
      </c>
      <c r="J11" s="143">
        <v>123</v>
      </c>
      <c r="K11" s="143">
        <v>91</v>
      </c>
      <c r="L11" s="227">
        <v>59</v>
      </c>
      <c r="M11" s="199">
        <v>1596</v>
      </c>
      <c r="N11" s="143">
        <v>1566</v>
      </c>
      <c r="O11" s="143">
        <v>1226</v>
      </c>
      <c r="P11" s="143">
        <v>1029</v>
      </c>
      <c r="Q11" s="227">
        <v>732</v>
      </c>
      <c r="R11" s="199">
        <v>417</v>
      </c>
      <c r="S11" s="143">
        <v>370</v>
      </c>
      <c r="T11" s="143">
        <v>253</v>
      </c>
      <c r="U11" s="143">
        <v>189</v>
      </c>
      <c r="V11" s="227">
        <v>116</v>
      </c>
      <c r="W11" s="199">
        <v>1375</v>
      </c>
      <c r="X11" s="143">
        <v>1367</v>
      </c>
      <c r="Y11" s="143">
        <v>1096</v>
      </c>
      <c r="Z11" s="143">
        <v>931</v>
      </c>
      <c r="AA11" s="275">
        <v>675</v>
      </c>
    </row>
    <row r="12" spans="1:27" x14ac:dyDescent="0.2">
      <c r="A12" s="134" t="s">
        <v>394</v>
      </c>
      <c r="B12" s="176" t="s">
        <v>395</v>
      </c>
      <c r="C12" s="199">
        <v>685</v>
      </c>
      <c r="D12" s="143">
        <v>653</v>
      </c>
      <c r="E12" s="143">
        <v>464</v>
      </c>
      <c r="F12" s="143">
        <v>335</v>
      </c>
      <c r="G12" s="227">
        <v>268</v>
      </c>
      <c r="H12" s="199">
        <v>63</v>
      </c>
      <c r="I12" s="143">
        <v>64</v>
      </c>
      <c r="J12" s="143">
        <v>30</v>
      </c>
      <c r="K12" s="143">
        <v>23</v>
      </c>
      <c r="L12" s="227">
        <v>12</v>
      </c>
      <c r="M12" s="199">
        <v>622</v>
      </c>
      <c r="N12" s="143">
        <v>589</v>
      </c>
      <c r="O12" s="143">
        <v>434</v>
      </c>
      <c r="P12" s="143">
        <v>312</v>
      </c>
      <c r="Q12" s="227">
        <v>256</v>
      </c>
      <c r="R12" s="199">
        <v>152</v>
      </c>
      <c r="S12" s="143">
        <v>145</v>
      </c>
      <c r="T12" s="143">
        <v>81</v>
      </c>
      <c r="U12" s="143">
        <v>61</v>
      </c>
      <c r="V12" s="227">
        <v>41</v>
      </c>
      <c r="W12" s="199">
        <v>533</v>
      </c>
      <c r="X12" s="143">
        <v>508</v>
      </c>
      <c r="Y12" s="143">
        <v>383</v>
      </c>
      <c r="Z12" s="143">
        <v>274</v>
      </c>
      <c r="AA12" s="275">
        <v>227</v>
      </c>
    </row>
    <row r="13" spans="1:27" x14ac:dyDescent="0.2">
      <c r="A13" s="134" t="s">
        <v>426</v>
      </c>
      <c r="B13" s="176" t="s">
        <v>427</v>
      </c>
      <c r="C13" s="199">
        <v>700</v>
      </c>
      <c r="D13" s="143">
        <v>643</v>
      </c>
      <c r="E13" s="143">
        <v>458</v>
      </c>
      <c r="F13" s="143">
        <v>392</v>
      </c>
      <c r="G13" s="227">
        <v>257</v>
      </c>
      <c r="H13" s="199">
        <v>65</v>
      </c>
      <c r="I13" s="143">
        <v>49</v>
      </c>
      <c r="J13" s="143">
        <v>33</v>
      </c>
      <c r="K13" s="143">
        <v>30</v>
      </c>
      <c r="L13" s="227">
        <v>19</v>
      </c>
      <c r="M13" s="199">
        <v>635</v>
      </c>
      <c r="N13" s="143">
        <v>594</v>
      </c>
      <c r="O13" s="143">
        <v>425</v>
      </c>
      <c r="P13" s="143">
        <v>362</v>
      </c>
      <c r="Q13" s="227">
        <v>238</v>
      </c>
      <c r="R13" s="199">
        <v>158</v>
      </c>
      <c r="S13" s="143">
        <v>132</v>
      </c>
      <c r="T13" s="143">
        <v>91</v>
      </c>
      <c r="U13" s="143">
        <v>77</v>
      </c>
      <c r="V13" s="227">
        <v>48</v>
      </c>
      <c r="W13" s="199">
        <v>542</v>
      </c>
      <c r="X13" s="143">
        <v>511</v>
      </c>
      <c r="Y13" s="143">
        <v>367</v>
      </c>
      <c r="Z13" s="143">
        <v>315</v>
      </c>
      <c r="AA13" s="275">
        <v>209</v>
      </c>
    </row>
    <row r="14" spans="1:27" x14ac:dyDescent="0.2">
      <c r="A14" s="134" t="s">
        <v>468</v>
      </c>
      <c r="B14" s="176" t="s">
        <v>469</v>
      </c>
      <c r="C14" s="199">
        <v>164</v>
      </c>
      <c r="D14" s="143">
        <v>127</v>
      </c>
      <c r="E14" s="143">
        <v>98</v>
      </c>
      <c r="F14" s="143">
        <v>72</v>
      </c>
      <c r="G14" s="227">
        <v>39</v>
      </c>
      <c r="H14" s="199">
        <v>12</v>
      </c>
      <c r="I14" s="143">
        <v>9</v>
      </c>
      <c r="J14" s="143">
        <v>6</v>
      </c>
      <c r="K14" s="143">
        <v>3</v>
      </c>
      <c r="L14" s="227" t="s">
        <v>1169</v>
      </c>
      <c r="M14" s="199">
        <v>152</v>
      </c>
      <c r="N14" s="143">
        <v>118</v>
      </c>
      <c r="O14" s="143">
        <v>92</v>
      </c>
      <c r="P14" s="143">
        <v>69</v>
      </c>
      <c r="Q14" s="227" t="s">
        <v>1169</v>
      </c>
      <c r="R14" s="199">
        <v>40</v>
      </c>
      <c r="S14" s="143">
        <v>27</v>
      </c>
      <c r="T14" s="143">
        <v>20</v>
      </c>
      <c r="U14" s="143">
        <v>15</v>
      </c>
      <c r="V14" s="227">
        <v>5</v>
      </c>
      <c r="W14" s="199">
        <v>124</v>
      </c>
      <c r="X14" s="143">
        <v>100</v>
      </c>
      <c r="Y14" s="143">
        <v>78</v>
      </c>
      <c r="Z14" s="143">
        <v>57</v>
      </c>
      <c r="AA14" s="275">
        <v>34</v>
      </c>
    </row>
    <row r="15" spans="1:27" x14ac:dyDescent="0.2">
      <c r="A15" s="134" t="s">
        <v>584</v>
      </c>
      <c r="B15" s="176" t="s">
        <v>585</v>
      </c>
      <c r="C15" s="199">
        <v>1980</v>
      </c>
      <c r="D15" s="143">
        <v>1822</v>
      </c>
      <c r="E15" s="143">
        <v>1397</v>
      </c>
      <c r="F15" s="143">
        <v>1092</v>
      </c>
      <c r="G15" s="227">
        <v>630</v>
      </c>
      <c r="H15" s="199">
        <v>282</v>
      </c>
      <c r="I15" s="143">
        <v>256</v>
      </c>
      <c r="J15" s="143">
        <v>178</v>
      </c>
      <c r="K15" s="143">
        <v>133</v>
      </c>
      <c r="L15" s="227">
        <v>53</v>
      </c>
      <c r="M15" s="199">
        <v>1698</v>
      </c>
      <c r="N15" s="143">
        <v>1566</v>
      </c>
      <c r="O15" s="143">
        <v>1219</v>
      </c>
      <c r="P15" s="143">
        <v>959</v>
      </c>
      <c r="Q15" s="227">
        <v>577</v>
      </c>
      <c r="R15" s="199">
        <v>547</v>
      </c>
      <c r="S15" s="143">
        <v>483</v>
      </c>
      <c r="T15" s="143">
        <v>337</v>
      </c>
      <c r="U15" s="143">
        <v>215</v>
      </c>
      <c r="V15" s="227">
        <v>98</v>
      </c>
      <c r="W15" s="199">
        <v>1433</v>
      </c>
      <c r="X15" s="143">
        <v>1339</v>
      </c>
      <c r="Y15" s="143">
        <v>1060</v>
      </c>
      <c r="Z15" s="143">
        <v>877</v>
      </c>
      <c r="AA15" s="275">
        <v>532</v>
      </c>
    </row>
    <row r="16" spans="1:27" x14ac:dyDescent="0.2">
      <c r="A16" s="134" t="s">
        <v>50</v>
      </c>
      <c r="B16" s="176" t="s">
        <v>51</v>
      </c>
      <c r="C16" s="199">
        <v>1642</v>
      </c>
      <c r="D16" s="143">
        <v>1341</v>
      </c>
      <c r="E16" s="143">
        <v>932</v>
      </c>
      <c r="F16" s="143">
        <v>796</v>
      </c>
      <c r="G16" s="227">
        <v>594</v>
      </c>
      <c r="H16" s="199">
        <v>208</v>
      </c>
      <c r="I16" s="143">
        <v>155</v>
      </c>
      <c r="J16" s="143">
        <v>92</v>
      </c>
      <c r="K16" s="143">
        <v>79</v>
      </c>
      <c r="L16" s="227">
        <v>45</v>
      </c>
      <c r="M16" s="199">
        <v>1434</v>
      </c>
      <c r="N16" s="143">
        <v>1186</v>
      </c>
      <c r="O16" s="143">
        <v>840</v>
      </c>
      <c r="P16" s="143">
        <v>717</v>
      </c>
      <c r="Q16" s="227">
        <v>549</v>
      </c>
      <c r="R16" s="199">
        <v>495</v>
      </c>
      <c r="S16" s="143">
        <v>374</v>
      </c>
      <c r="T16" s="143">
        <v>224</v>
      </c>
      <c r="U16" s="143">
        <v>201</v>
      </c>
      <c r="V16" s="227">
        <v>132</v>
      </c>
      <c r="W16" s="199">
        <v>1147</v>
      </c>
      <c r="X16" s="143">
        <v>967</v>
      </c>
      <c r="Y16" s="143">
        <v>708</v>
      </c>
      <c r="Z16" s="143">
        <v>595</v>
      </c>
      <c r="AA16" s="275">
        <v>462</v>
      </c>
    </row>
    <row r="17" spans="1:27" x14ac:dyDescent="0.2">
      <c r="A17" s="134" t="s">
        <v>136</v>
      </c>
      <c r="B17" s="176" t="s">
        <v>137</v>
      </c>
      <c r="C17" s="199">
        <v>629</v>
      </c>
      <c r="D17" s="143">
        <v>564</v>
      </c>
      <c r="E17" s="143">
        <v>507</v>
      </c>
      <c r="F17" s="143">
        <v>402</v>
      </c>
      <c r="G17" s="227">
        <v>287</v>
      </c>
      <c r="H17" s="199">
        <v>28</v>
      </c>
      <c r="I17" s="143">
        <v>19</v>
      </c>
      <c r="J17" s="143">
        <v>14</v>
      </c>
      <c r="K17" s="143">
        <v>14</v>
      </c>
      <c r="L17" s="227">
        <v>8</v>
      </c>
      <c r="M17" s="199">
        <v>601</v>
      </c>
      <c r="N17" s="143">
        <v>545</v>
      </c>
      <c r="O17" s="143">
        <v>493</v>
      </c>
      <c r="P17" s="143">
        <v>388</v>
      </c>
      <c r="Q17" s="227">
        <v>279</v>
      </c>
      <c r="R17" s="199">
        <v>73</v>
      </c>
      <c r="S17" s="143">
        <v>56</v>
      </c>
      <c r="T17" s="143">
        <v>44</v>
      </c>
      <c r="U17" s="143">
        <v>34</v>
      </c>
      <c r="V17" s="227">
        <v>23</v>
      </c>
      <c r="W17" s="199">
        <v>556</v>
      </c>
      <c r="X17" s="143">
        <v>508</v>
      </c>
      <c r="Y17" s="143">
        <v>463</v>
      </c>
      <c r="Z17" s="143">
        <v>368</v>
      </c>
      <c r="AA17" s="275">
        <v>264</v>
      </c>
    </row>
    <row r="18" spans="1:27" x14ac:dyDescent="0.2">
      <c r="A18" s="134" t="s">
        <v>138</v>
      </c>
      <c r="B18" s="176" t="s">
        <v>139</v>
      </c>
      <c r="C18" s="199">
        <v>654</v>
      </c>
      <c r="D18" s="143">
        <v>561</v>
      </c>
      <c r="E18" s="143">
        <v>384</v>
      </c>
      <c r="F18" s="143">
        <v>349</v>
      </c>
      <c r="G18" s="227">
        <v>257</v>
      </c>
      <c r="H18" s="199">
        <v>82</v>
      </c>
      <c r="I18" s="143">
        <v>60</v>
      </c>
      <c r="J18" s="143">
        <v>32</v>
      </c>
      <c r="K18" s="143">
        <v>26</v>
      </c>
      <c r="L18" s="227">
        <v>25</v>
      </c>
      <c r="M18" s="199">
        <v>572</v>
      </c>
      <c r="N18" s="143">
        <v>501</v>
      </c>
      <c r="O18" s="143">
        <v>352</v>
      </c>
      <c r="P18" s="143">
        <v>323</v>
      </c>
      <c r="Q18" s="227">
        <v>232</v>
      </c>
      <c r="R18" s="199">
        <v>162</v>
      </c>
      <c r="S18" s="143">
        <v>117</v>
      </c>
      <c r="T18" s="143">
        <v>68</v>
      </c>
      <c r="U18" s="143">
        <v>59</v>
      </c>
      <c r="V18" s="227">
        <v>41</v>
      </c>
      <c r="W18" s="199">
        <v>492</v>
      </c>
      <c r="X18" s="143">
        <v>444</v>
      </c>
      <c r="Y18" s="143">
        <v>316</v>
      </c>
      <c r="Z18" s="143">
        <v>290</v>
      </c>
      <c r="AA18" s="275">
        <v>216</v>
      </c>
    </row>
    <row r="19" spans="1:27" x14ac:dyDescent="0.2">
      <c r="A19" s="134" t="s">
        <v>212</v>
      </c>
      <c r="B19" s="176" t="s">
        <v>213</v>
      </c>
      <c r="C19" s="199">
        <v>525</v>
      </c>
      <c r="D19" s="143">
        <v>446</v>
      </c>
      <c r="E19" s="143">
        <v>360</v>
      </c>
      <c r="F19" s="143">
        <v>281</v>
      </c>
      <c r="G19" s="227">
        <v>166</v>
      </c>
      <c r="H19" s="199">
        <v>83</v>
      </c>
      <c r="I19" s="143">
        <v>63</v>
      </c>
      <c r="J19" s="143">
        <v>48</v>
      </c>
      <c r="K19" s="143">
        <v>35</v>
      </c>
      <c r="L19" s="227">
        <v>15</v>
      </c>
      <c r="M19" s="199">
        <v>442</v>
      </c>
      <c r="N19" s="143">
        <v>383</v>
      </c>
      <c r="O19" s="143">
        <v>312</v>
      </c>
      <c r="P19" s="143">
        <v>246</v>
      </c>
      <c r="Q19" s="227">
        <v>151</v>
      </c>
      <c r="R19" s="199">
        <v>155</v>
      </c>
      <c r="S19" s="143">
        <v>124</v>
      </c>
      <c r="T19" s="143">
        <v>96</v>
      </c>
      <c r="U19" s="143">
        <v>70</v>
      </c>
      <c r="V19" s="227">
        <v>33</v>
      </c>
      <c r="W19" s="199">
        <v>370</v>
      </c>
      <c r="X19" s="143">
        <v>322</v>
      </c>
      <c r="Y19" s="143">
        <v>264</v>
      </c>
      <c r="Z19" s="143">
        <v>211</v>
      </c>
      <c r="AA19" s="275">
        <v>133</v>
      </c>
    </row>
    <row r="20" spans="1:27" x14ac:dyDescent="0.2">
      <c r="A20" s="134" t="s">
        <v>494</v>
      </c>
      <c r="B20" s="176" t="s">
        <v>495</v>
      </c>
      <c r="C20" s="199">
        <v>933</v>
      </c>
      <c r="D20" s="143">
        <v>900</v>
      </c>
      <c r="E20" s="143">
        <v>701</v>
      </c>
      <c r="F20" s="143">
        <v>618</v>
      </c>
      <c r="G20" s="227">
        <v>329</v>
      </c>
      <c r="H20" s="199">
        <v>101</v>
      </c>
      <c r="I20" s="143">
        <v>85</v>
      </c>
      <c r="J20" s="143">
        <v>53</v>
      </c>
      <c r="K20" s="143">
        <v>51</v>
      </c>
      <c r="L20" s="227">
        <v>24</v>
      </c>
      <c r="M20" s="199">
        <v>832</v>
      </c>
      <c r="N20" s="143">
        <v>815</v>
      </c>
      <c r="O20" s="143">
        <v>648</v>
      </c>
      <c r="P20" s="143">
        <v>567</v>
      </c>
      <c r="Q20" s="227">
        <v>305</v>
      </c>
      <c r="R20" s="199">
        <v>201</v>
      </c>
      <c r="S20" s="143">
        <v>174</v>
      </c>
      <c r="T20" s="143">
        <v>116</v>
      </c>
      <c r="U20" s="143">
        <v>108</v>
      </c>
      <c r="V20" s="227">
        <v>48</v>
      </c>
      <c r="W20" s="199">
        <v>732</v>
      </c>
      <c r="X20" s="143">
        <v>726</v>
      </c>
      <c r="Y20" s="143">
        <v>585</v>
      </c>
      <c r="Z20" s="143">
        <v>510</v>
      </c>
      <c r="AA20" s="275">
        <v>281</v>
      </c>
    </row>
    <row r="21" spans="1:27" x14ac:dyDescent="0.2">
      <c r="A21" s="134" t="s">
        <v>610</v>
      </c>
      <c r="B21" s="176" t="s">
        <v>611</v>
      </c>
      <c r="C21" s="199">
        <v>2145</v>
      </c>
      <c r="D21" s="143">
        <v>2015</v>
      </c>
      <c r="E21" s="143">
        <v>1458</v>
      </c>
      <c r="F21" s="143">
        <v>1138</v>
      </c>
      <c r="G21" s="227">
        <v>731</v>
      </c>
      <c r="H21" s="199">
        <v>228</v>
      </c>
      <c r="I21" s="143">
        <v>213</v>
      </c>
      <c r="J21" s="143">
        <v>129</v>
      </c>
      <c r="K21" s="143">
        <v>85</v>
      </c>
      <c r="L21" s="227">
        <v>46</v>
      </c>
      <c r="M21" s="199">
        <v>1917</v>
      </c>
      <c r="N21" s="143">
        <v>1802</v>
      </c>
      <c r="O21" s="143">
        <v>1329</v>
      </c>
      <c r="P21" s="143">
        <v>1053</v>
      </c>
      <c r="Q21" s="227">
        <v>685</v>
      </c>
      <c r="R21" s="199">
        <v>528</v>
      </c>
      <c r="S21" s="143">
        <v>484</v>
      </c>
      <c r="T21" s="143">
        <v>297</v>
      </c>
      <c r="U21" s="143">
        <v>212</v>
      </c>
      <c r="V21" s="227">
        <v>120</v>
      </c>
      <c r="W21" s="199">
        <v>1617</v>
      </c>
      <c r="X21" s="143">
        <v>1531</v>
      </c>
      <c r="Y21" s="143">
        <v>1161</v>
      </c>
      <c r="Z21" s="143">
        <v>926</v>
      </c>
      <c r="AA21" s="275">
        <v>611</v>
      </c>
    </row>
    <row r="22" spans="1:27" x14ac:dyDescent="0.2">
      <c r="A22" s="134" t="s">
        <v>638</v>
      </c>
      <c r="B22" s="176" t="s">
        <v>639</v>
      </c>
      <c r="C22" s="199">
        <v>3839</v>
      </c>
      <c r="D22" s="143">
        <v>3405</v>
      </c>
      <c r="E22" s="143">
        <v>2671</v>
      </c>
      <c r="F22" s="143">
        <v>2195</v>
      </c>
      <c r="G22" s="227">
        <v>1528</v>
      </c>
      <c r="H22" s="199">
        <v>566</v>
      </c>
      <c r="I22" s="143">
        <v>470</v>
      </c>
      <c r="J22" s="143">
        <v>339</v>
      </c>
      <c r="K22" s="143">
        <v>261</v>
      </c>
      <c r="L22" s="227">
        <v>186</v>
      </c>
      <c r="M22" s="199">
        <v>3273</v>
      </c>
      <c r="N22" s="143">
        <v>2935</v>
      </c>
      <c r="O22" s="143">
        <v>2332</v>
      </c>
      <c r="P22" s="143">
        <v>1934</v>
      </c>
      <c r="Q22" s="227">
        <v>1342</v>
      </c>
      <c r="R22" s="199">
        <v>1150</v>
      </c>
      <c r="S22" s="143">
        <v>954</v>
      </c>
      <c r="T22" s="143">
        <v>684</v>
      </c>
      <c r="U22" s="143">
        <v>531</v>
      </c>
      <c r="V22" s="227">
        <v>361</v>
      </c>
      <c r="W22" s="199">
        <v>2689</v>
      </c>
      <c r="X22" s="143">
        <v>2451</v>
      </c>
      <c r="Y22" s="143">
        <v>1987</v>
      </c>
      <c r="Z22" s="143">
        <v>1664</v>
      </c>
      <c r="AA22" s="275">
        <v>1167</v>
      </c>
    </row>
    <row r="23" spans="1:27" x14ac:dyDescent="0.2">
      <c r="A23" s="134" t="s">
        <v>1124</v>
      </c>
      <c r="B23" s="176" t="s">
        <v>1125</v>
      </c>
      <c r="C23" s="199">
        <v>1283</v>
      </c>
      <c r="D23" s="143">
        <v>1125</v>
      </c>
      <c r="E23" s="143">
        <v>891</v>
      </c>
      <c r="F23" s="143">
        <v>751</v>
      </c>
      <c r="G23" s="227">
        <v>544</v>
      </c>
      <c r="H23" s="199">
        <v>110</v>
      </c>
      <c r="I23" s="143">
        <v>79</v>
      </c>
      <c r="J23" s="143">
        <v>46</v>
      </c>
      <c r="K23" s="143">
        <v>40</v>
      </c>
      <c r="L23" s="227">
        <v>33</v>
      </c>
      <c r="M23" s="199">
        <v>1173</v>
      </c>
      <c r="N23" s="143">
        <v>1046</v>
      </c>
      <c r="O23" s="143">
        <v>845</v>
      </c>
      <c r="P23" s="143">
        <v>711</v>
      </c>
      <c r="Q23" s="227">
        <v>511</v>
      </c>
      <c r="R23" s="199">
        <v>235</v>
      </c>
      <c r="S23" s="143">
        <v>173</v>
      </c>
      <c r="T23" s="143">
        <v>112</v>
      </c>
      <c r="U23" s="143">
        <v>93</v>
      </c>
      <c r="V23" s="227">
        <v>64</v>
      </c>
      <c r="W23" s="199">
        <v>1048</v>
      </c>
      <c r="X23" s="143">
        <v>952</v>
      </c>
      <c r="Y23" s="143">
        <v>779</v>
      </c>
      <c r="Z23" s="143">
        <v>658</v>
      </c>
      <c r="AA23" s="275">
        <v>480</v>
      </c>
    </row>
    <row r="24" spans="1:27" x14ac:dyDescent="0.2">
      <c r="A24" s="114" t="s">
        <v>10</v>
      </c>
      <c r="B24" s="177" t="s">
        <v>11</v>
      </c>
      <c r="C24" s="201">
        <v>703</v>
      </c>
      <c r="D24" s="115">
        <v>685</v>
      </c>
      <c r="E24" s="115">
        <v>476</v>
      </c>
      <c r="F24" s="115">
        <v>481</v>
      </c>
      <c r="G24" s="228">
        <v>207</v>
      </c>
      <c r="H24" s="201">
        <v>95</v>
      </c>
      <c r="I24" s="115">
        <v>90</v>
      </c>
      <c r="J24" s="115">
        <v>57</v>
      </c>
      <c r="K24" s="115">
        <v>53</v>
      </c>
      <c r="L24" s="228">
        <v>21</v>
      </c>
      <c r="M24" s="201">
        <v>608</v>
      </c>
      <c r="N24" s="115">
        <v>595</v>
      </c>
      <c r="O24" s="115">
        <v>419</v>
      </c>
      <c r="P24" s="115">
        <v>428</v>
      </c>
      <c r="Q24" s="228">
        <v>186</v>
      </c>
      <c r="R24" s="201">
        <v>192</v>
      </c>
      <c r="S24" s="115">
        <v>184</v>
      </c>
      <c r="T24" s="115">
        <v>112</v>
      </c>
      <c r="U24" s="115">
        <v>106</v>
      </c>
      <c r="V24" s="228">
        <v>42</v>
      </c>
      <c r="W24" s="201">
        <v>511</v>
      </c>
      <c r="X24" s="115">
        <v>501</v>
      </c>
      <c r="Y24" s="115">
        <v>364</v>
      </c>
      <c r="Z24" s="115">
        <v>375</v>
      </c>
      <c r="AA24" s="276">
        <v>165</v>
      </c>
    </row>
    <row r="25" spans="1:27" x14ac:dyDescent="0.2">
      <c r="A25" s="134" t="s">
        <v>12</v>
      </c>
      <c r="B25" s="176" t="s">
        <v>13</v>
      </c>
      <c r="C25" s="199">
        <v>1033</v>
      </c>
      <c r="D25" s="143">
        <v>871</v>
      </c>
      <c r="E25" s="143">
        <v>707</v>
      </c>
      <c r="F25" s="143">
        <v>524</v>
      </c>
      <c r="G25" s="227">
        <v>260</v>
      </c>
      <c r="H25" s="199">
        <v>219</v>
      </c>
      <c r="I25" s="143">
        <v>173</v>
      </c>
      <c r="J25" s="143">
        <v>124</v>
      </c>
      <c r="K25" s="143">
        <v>77</v>
      </c>
      <c r="L25" s="227">
        <v>33</v>
      </c>
      <c r="M25" s="199">
        <v>814</v>
      </c>
      <c r="N25" s="143">
        <v>698</v>
      </c>
      <c r="O25" s="143">
        <v>583</v>
      </c>
      <c r="P25" s="143">
        <v>447</v>
      </c>
      <c r="Q25" s="227">
        <v>227</v>
      </c>
      <c r="R25" s="199">
        <v>400</v>
      </c>
      <c r="S25" s="143">
        <v>317</v>
      </c>
      <c r="T25" s="143">
        <v>226</v>
      </c>
      <c r="U25" s="143">
        <v>150</v>
      </c>
      <c r="V25" s="227">
        <v>65</v>
      </c>
      <c r="W25" s="199">
        <v>633</v>
      </c>
      <c r="X25" s="143">
        <v>554</v>
      </c>
      <c r="Y25" s="143">
        <v>481</v>
      </c>
      <c r="Z25" s="143">
        <v>374</v>
      </c>
      <c r="AA25" s="275">
        <v>195</v>
      </c>
    </row>
    <row r="26" spans="1:27" x14ac:dyDescent="0.2">
      <c r="A26" s="134" t="s">
        <v>14</v>
      </c>
      <c r="B26" s="176" t="s">
        <v>15</v>
      </c>
      <c r="C26" s="199">
        <v>1160</v>
      </c>
      <c r="D26" s="143">
        <v>1076</v>
      </c>
      <c r="E26" s="143">
        <v>803</v>
      </c>
      <c r="F26" s="143">
        <v>735</v>
      </c>
      <c r="G26" s="227">
        <v>395</v>
      </c>
      <c r="H26" s="199">
        <v>121</v>
      </c>
      <c r="I26" s="143">
        <v>111</v>
      </c>
      <c r="J26" s="143">
        <v>59</v>
      </c>
      <c r="K26" s="143">
        <v>56</v>
      </c>
      <c r="L26" s="227">
        <v>26</v>
      </c>
      <c r="M26" s="199">
        <v>1039</v>
      </c>
      <c r="N26" s="143">
        <v>965</v>
      </c>
      <c r="O26" s="143">
        <v>744</v>
      </c>
      <c r="P26" s="143">
        <v>679</v>
      </c>
      <c r="Q26" s="227">
        <v>369</v>
      </c>
      <c r="R26" s="199">
        <v>262</v>
      </c>
      <c r="S26" s="143">
        <v>239</v>
      </c>
      <c r="T26" s="143">
        <v>141</v>
      </c>
      <c r="U26" s="143">
        <v>132</v>
      </c>
      <c r="V26" s="227">
        <v>61</v>
      </c>
      <c r="W26" s="199">
        <v>898</v>
      </c>
      <c r="X26" s="143">
        <v>837</v>
      </c>
      <c r="Y26" s="143">
        <v>662</v>
      </c>
      <c r="Z26" s="143">
        <v>603</v>
      </c>
      <c r="AA26" s="275">
        <v>334</v>
      </c>
    </row>
    <row r="27" spans="1:27" x14ac:dyDescent="0.2">
      <c r="A27" s="134" t="s">
        <v>16</v>
      </c>
      <c r="B27" s="176" t="s">
        <v>17</v>
      </c>
      <c r="C27" s="199">
        <v>1487</v>
      </c>
      <c r="D27" s="143">
        <v>1394</v>
      </c>
      <c r="E27" s="143">
        <v>1111</v>
      </c>
      <c r="F27" s="143">
        <v>1014</v>
      </c>
      <c r="G27" s="227">
        <v>695</v>
      </c>
      <c r="H27" s="199">
        <v>183</v>
      </c>
      <c r="I27" s="143">
        <v>140</v>
      </c>
      <c r="J27" s="143">
        <v>95</v>
      </c>
      <c r="K27" s="143">
        <v>76</v>
      </c>
      <c r="L27" s="227">
        <v>46</v>
      </c>
      <c r="M27" s="199">
        <v>1304</v>
      </c>
      <c r="N27" s="143">
        <v>1254</v>
      </c>
      <c r="O27" s="143">
        <v>1016</v>
      </c>
      <c r="P27" s="143">
        <v>938</v>
      </c>
      <c r="Q27" s="227">
        <v>649</v>
      </c>
      <c r="R27" s="199">
        <v>325</v>
      </c>
      <c r="S27" s="143">
        <v>272</v>
      </c>
      <c r="T27" s="143">
        <v>187</v>
      </c>
      <c r="U27" s="143">
        <v>157</v>
      </c>
      <c r="V27" s="227">
        <v>93</v>
      </c>
      <c r="W27" s="199">
        <v>1162</v>
      </c>
      <c r="X27" s="143">
        <v>1122</v>
      </c>
      <c r="Y27" s="143">
        <v>924</v>
      </c>
      <c r="Z27" s="143">
        <v>857</v>
      </c>
      <c r="AA27" s="275">
        <v>602</v>
      </c>
    </row>
    <row r="28" spans="1:27" x14ac:dyDescent="0.2">
      <c r="A28" s="134" t="s">
        <v>18</v>
      </c>
      <c r="B28" s="176" t="s">
        <v>19</v>
      </c>
      <c r="C28" s="199">
        <v>854</v>
      </c>
      <c r="D28" s="143">
        <v>753</v>
      </c>
      <c r="E28" s="143">
        <v>586</v>
      </c>
      <c r="F28" s="143">
        <v>513</v>
      </c>
      <c r="G28" s="227">
        <v>393</v>
      </c>
      <c r="H28" s="199">
        <v>79</v>
      </c>
      <c r="I28" s="143">
        <v>69</v>
      </c>
      <c r="J28" s="143">
        <v>38</v>
      </c>
      <c r="K28" s="143">
        <v>31</v>
      </c>
      <c r="L28" s="227">
        <v>15</v>
      </c>
      <c r="M28" s="199">
        <v>775</v>
      </c>
      <c r="N28" s="143">
        <v>684</v>
      </c>
      <c r="O28" s="143">
        <v>548</v>
      </c>
      <c r="P28" s="143">
        <v>482</v>
      </c>
      <c r="Q28" s="227">
        <v>378</v>
      </c>
      <c r="R28" s="199">
        <v>193</v>
      </c>
      <c r="S28" s="143">
        <v>157</v>
      </c>
      <c r="T28" s="143">
        <v>92</v>
      </c>
      <c r="U28" s="143">
        <v>85</v>
      </c>
      <c r="V28" s="227">
        <v>55</v>
      </c>
      <c r="W28" s="199">
        <v>661</v>
      </c>
      <c r="X28" s="143">
        <v>596</v>
      </c>
      <c r="Y28" s="143">
        <v>494</v>
      </c>
      <c r="Z28" s="143">
        <v>428</v>
      </c>
      <c r="AA28" s="275">
        <v>338</v>
      </c>
    </row>
    <row r="29" spans="1:27" x14ac:dyDescent="0.2">
      <c r="A29" s="134" t="s">
        <v>20</v>
      </c>
      <c r="B29" s="176" t="s">
        <v>21</v>
      </c>
      <c r="C29" s="199">
        <v>1031</v>
      </c>
      <c r="D29" s="143">
        <v>880</v>
      </c>
      <c r="E29" s="143">
        <v>697</v>
      </c>
      <c r="F29" s="143">
        <v>690</v>
      </c>
      <c r="G29" s="227">
        <v>573</v>
      </c>
      <c r="H29" s="199">
        <v>219</v>
      </c>
      <c r="I29" s="143">
        <v>173</v>
      </c>
      <c r="J29" s="143">
        <v>115</v>
      </c>
      <c r="K29" s="143">
        <v>105</v>
      </c>
      <c r="L29" s="227">
        <v>86</v>
      </c>
      <c r="M29" s="199">
        <v>812</v>
      </c>
      <c r="N29" s="143">
        <v>707</v>
      </c>
      <c r="O29" s="143">
        <v>582</v>
      </c>
      <c r="P29" s="143">
        <v>585</v>
      </c>
      <c r="Q29" s="227">
        <v>487</v>
      </c>
      <c r="R29" s="199">
        <v>343</v>
      </c>
      <c r="S29" s="143">
        <v>272</v>
      </c>
      <c r="T29" s="143">
        <v>186</v>
      </c>
      <c r="U29" s="143">
        <v>173</v>
      </c>
      <c r="V29" s="227">
        <v>143</v>
      </c>
      <c r="W29" s="199">
        <v>688</v>
      </c>
      <c r="X29" s="143">
        <v>608</v>
      </c>
      <c r="Y29" s="143">
        <v>511</v>
      </c>
      <c r="Z29" s="143">
        <v>517</v>
      </c>
      <c r="AA29" s="275">
        <v>430</v>
      </c>
    </row>
    <row r="30" spans="1:27" x14ac:dyDescent="0.2">
      <c r="A30" s="134" t="s">
        <v>22</v>
      </c>
      <c r="B30" s="176" t="s">
        <v>23</v>
      </c>
      <c r="C30" s="199">
        <v>1818</v>
      </c>
      <c r="D30" s="143">
        <v>1656</v>
      </c>
      <c r="E30" s="143">
        <v>1350</v>
      </c>
      <c r="F30" s="143">
        <v>1167</v>
      </c>
      <c r="G30" s="227">
        <v>715</v>
      </c>
      <c r="H30" s="199">
        <v>120</v>
      </c>
      <c r="I30" s="143">
        <v>95</v>
      </c>
      <c r="J30" s="143">
        <v>58</v>
      </c>
      <c r="K30" s="143">
        <v>47</v>
      </c>
      <c r="L30" s="227">
        <v>20</v>
      </c>
      <c r="M30" s="199">
        <v>1698</v>
      </c>
      <c r="N30" s="143">
        <v>1561</v>
      </c>
      <c r="O30" s="143">
        <v>1292</v>
      </c>
      <c r="P30" s="143">
        <v>1120</v>
      </c>
      <c r="Q30" s="227">
        <v>695</v>
      </c>
      <c r="R30" s="199">
        <v>282</v>
      </c>
      <c r="S30" s="143">
        <v>212</v>
      </c>
      <c r="T30" s="143">
        <v>141</v>
      </c>
      <c r="U30" s="143">
        <v>113</v>
      </c>
      <c r="V30" s="227">
        <v>48</v>
      </c>
      <c r="W30" s="199">
        <v>1536</v>
      </c>
      <c r="X30" s="143">
        <v>1444</v>
      </c>
      <c r="Y30" s="143">
        <v>1209</v>
      </c>
      <c r="Z30" s="143">
        <v>1054</v>
      </c>
      <c r="AA30" s="275">
        <v>667</v>
      </c>
    </row>
    <row r="31" spans="1:27" x14ac:dyDescent="0.2">
      <c r="A31" s="134" t="s">
        <v>24</v>
      </c>
      <c r="B31" s="176" t="s">
        <v>25</v>
      </c>
      <c r="C31" s="199">
        <v>1327</v>
      </c>
      <c r="D31" s="143">
        <v>1239</v>
      </c>
      <c r="E31" s="143">
        <v>1028</v>
      </c>
      <c r="F31" s="143">
        <v>831</v>
      </c>
      <c r="G31" s="227">
        <v>555</v>
      </c>
      <c r="H31" s="199">
        <v>136</v>
      </c>
      <c r="I31" s="143">
        <v>116</v>
      </c>
      <c r="J31" s="143">
        <v>89</v>
      </c>
      <c r="K31" s="143">
        <v>64</v>
      </c>
      <c r="L31" s="227">
        <v>37</v>
      </c>
      <c r="M31" s="199">
        <v>1191</v>
      </c>
      <c r="N31" s="143">
        <v>1123</v>
      </c>
      <c r="O31" s="143">
        <v>939</v>
      </c>
      <c r="P31" s="143">
        <v>767</v>
      </c>
      <c r="Q31" s="227">
        <v>518</v>
      </c>
      <c r="R31" s="199">
        <v>326</v>
      </c>
      <c r="S31" s="143">
        <v>287</v>
      </c>
      <c r="T31" s="143">
        <v>232</v>
      </c>
      <c r="U31" s="143">
        <v>174</v>
      </c>
      <c r="V31" s="227">
        <v>100</v>
      </c>
      <c r="W31" s="199">
        <v>1001</v>
      </c>
      <c r="X31" s="143">
        <v>952</v>
      </c>
      <c r="Y31" s="143">
        <v>796</v>
      </c>
      <c r="Z31" s="143">
        <v>657</v>
      </c>
      <c r="AA31" s="275">
        <v>455</v>
      </c>
    </row>
    <row r="32" spans="1:27" x14ac:dyDescent="0.2">
      <c r="A32" s="134" t="s">
        <v>28</v>
      </c>
      <c r="B32" s="176" t="s">
        <v>29</v>
      </c>
      <c r="C32" s="199">
        <v>1578</v>
      </c>
      <c r="D32" s="143">
        <v>1258</v>
      </c>
      <c r="E32" s="143">
        <v>1034</v>
      </c>
      <c r="F32" s="143">
        <v>857</v>
      </c>
      <c r="G32" s="227">
        <v>720</v>
      </c>
      <c r="H32" s="199">
        <v>258</v>
      </c>
      <c r="I32" s="143">
        <v>186</v>
      </c>
      <c r="J32" s="143">
        <v>130</v>
      </c>
      <c r="K32" s="143">
        <v>119</v>
      </c>
      <c r="L32" s="227">
        <v>89</v>
      </c>
      <c r="M32" s="199">
        <v>1320</v>
      </c>
      <c r="N32" s="143">
        <v>1072</v>
      </c>
      <c r="O32" s="143">
        <v>904</v>
      </c>
      <c r="P32" s="143">
        <v>738</v>
      </c>
      <c r="Q32" s="227">
        <v>631</v>
      </c>
      <c r="R32" s="199">
        <v>552</v>
      </c>
      <c r="S32" s="143">
        <v>398</v>
      </c>
      <c r="T32" s="143">
        <v>300</v>
      </c>
      <c r="U32" s="143">
        <v>235</v>
      </c>
      <c r="V32" s="227">
        <v>201</v>
      </c>
      <c r="W32" s="199">
        <v>1026</v>
      </c>
      <c r="X32" s="143">
        <v>860</v>
      </c>
      <c r="Y32" s="143">
        <v>734</v>
      </c>
      <c r="Z32" s="143">
        <v>622</v>
      </c>
      <c r="AA32" s="275">
        <v>519</v>
      </c>
    </row>
    <row r="33" spans="1:27" x14ac:dyDescent="0.2">
      <c r="A33" s="134" t="s">
        <v>30</v>
      </c>
      <c r="B33" s="176" t="s">
        <v>31</v>
      </c>
      <c r="C33" s="199">
        <v>2645</v>
      </c>
      <c r="D33" s="143">
        <v>2482</v>
      </c>
      <c r="E33" s="143">
        <v>1929</v>
      </c>
      <c r="F33" s="143">
        <v>1710</v>
      </c>
      <c r="G33" s="227">
        <v>970</v>
      </c>
      <c r="H33" s="199">
        <v>195</v>
      </c>
      <c r="I33" s="143">
        <v>183</v>
      </c>
      <c r="J33" s="143">
        <v>127</v>
      </c>
      <c r="K33" s="143">
        <v>85</v>
      </c>
      <c r="L33" s="227">
        <v>46</v>
      </c>
      <c r="M33" s="199">
        <v>2450</v>
      </c>
      <c r="N33" s="143">
        <v>2299</v>
      </c>
      <c r="O33" s="143">
        <v>1802</v>
      </c>
      <c r="P33" s="143">
        <v>1625</v>
      </c>
      <c r="Q33" s="227">
        <v>924</v>
      </c>
      <c r="R33" s="199">
        <v>396</v>
      </c>
      <c r="S33" s="143">
        <v>365</v>
      </c>
      <c r="T33" s="143">
        <v>246</v>
      </c>
      <c r="U33" s="143">
        <v>188</v>
      </c>
      <c r="V33" s="227">
        <v>83</v>
      </c>
      <c r="W33" s="199">
        <v>2249</v>
      </c>
      <c r="X33" s="143">
        <v>2117</v>
      </c>
      <c r="Y33" s="143">
        <v>1683</v>
      </c>
      <c r="Z33" s="143">
        <v>1522</v>
      </c>
      <c r="AA33" s="275">
        <v>887</v>
      </c>
    </row>
    <row r="34" spans="1:27" x14ac:dyDescent="0.2">
      <c r="A34" s="134" t="s">
        <v>32</v>
      </c>
      <c r="B34" s="176" t="s">
        <v>33</v>
      </c>
      <c r="C34" s="199">
        <v>1128</v>
      </c>
      <c r="D34" s="143">
        <v>1019</v>
      </c>
      <c r="E34" s="143">
        <v>845</v>
      </c>
      <c r="F34" s="143">
        <v>628</v>
      </c>
      <c r="G34" s="227">
        <v>371</v>
      </c>
      <c r="H34" s="199">
        <v>126</v>
      </c>
      <c r="I34" s="143">
        <v>107</v>
      </c>
      <c r="J34" s="143">
        <v>76</v>
      </c>
      <c r="K34" s="143">
        <v>42</v>
      </c>
      <c r="L34" s="227">
        <v>19</v>
      </c>
      <c r="M34" s="199">
        <v>1002</v>
      </c>
      <c r="N34" s="143">
        <v>912</v>
      </c>
      <c r="O34" s="143">
        <v>769</v>
      </c>
      <c r="P34" s="143">
        <v>586</v>
      </c>
      <c r="Q34" s="227">
        <v>352</v>
      </c>
      <c r="R34" s="199">
        <v>316</v>
      </c>
      <c r="S34" s="143">
        <v>277</v>
      </c>
      <c r="T34" s="143">
        <v>189</v>
      </c>
      <c r="U34" s="143">
        <v>119</v>
      </c>
      <c r="V34" s="227">
        <v>63</v>
      </c>
      <c r="W34" s="199">
        <v>812</v>
      </c>
      <c r="X34" s="143">
        <v>742</v>
      </c>
      <c r="Y34" s="143">
        <v>656</v>
      </c>
      <c r="Z34" s="143">
        <v>509</v>
      </c>
      <c r="AA34" s="275">
        <v>308</v>
      </c>
    </row>
    <row r="35" spans="1:27" x14ac:dyDescent="0.2">
      <c r="A35" s="134" t="s">
        <v>34</v>
      </c>
      <c r="B35" s="176" t="s">
        <v>35</v>
      </c>
      <c r="C35" s="199">
        <v>1377</v>
      </c>
      <c r="D35" s="143">
        <v>1320</v>
      </c>
      <c r="E35" s="143">
        <v>1034</v>
      </c>
      <c r="F35" s="143">
        <v>819</v>
      </c>
      <c r="G35" s="227">
        <v>483</v>
      </c>
      <c r="H35" s="199">
        <v>103</v>
      </c>
      <c r="I35" s="143">
        <v>96</v>
      </c>
      <c r="J35" s="143">
        <v>57</v>
      </c>
      <c r="K35" s="143">
        <v>48</v>
      </c>
      <c r="L35" s="227">
        <v>23</v>
      </c>
      <c r="M35" s="199">
        <v>1274</v>
      </c>
      <c r="N35" s="143">
        <v>1224</v>
      </c>
      <c r="O35" s="143">
        <v>977</v>
      </c>
      <c r="P35" s="143">
        <v>771</v>
      </c>
      <c r="Q35" s="227">
        <v>460</v>
      </c>
      <c r="R35" s="199">
        <v>268</v>
      </c>
      <c r="S35" s="143">
        <v>250</v>
      </c>
      <c r="T35" s="143">
        <v>166</v>
      </c>
      <c r="U35" s="143">
        <v>117</v>
      </c>
      <c r="V35" s="227">
        <v>59</v>
      </c>
      <c r="W35" s="199">
        <v>1109</v>
      </c>
      <c r="X35" s="143">
        <v>1070</v>
      </c>
      <c r="Y35" s="143">
        <v>868</v>
      </c>
      <c r="Z35" s="143">
        <v>702</v>
      </c>
      <c r="AA35" s="275">
        <v>424</v>
      </c>
    </row>
    <row r="36" spans="1:27" x14ac:dyDescent="0.2">
      <c r="A36" s="134" t="s">
        <v>36</v>
      </c>
      <c r="B36" s="176" t="s">
        <v>37</v>
      </c>
      <c r="C36" s="199">
        <v>1222</v>
      </c>
      <c r="D36" s="143">
        <v>1183</v>
      </c>
      <c r="E36" s="143">
        <v>1004</v>
      </c>
      <c r="F36" s="143">
        <v>912</v>
      </c>
      <c r="G36" s="227">
        <v>682</v>
      </c>
      <c r="H36" s="199">
        <v>52</v>
      </c>
      <c r="I36" s="143">
        <v>49</v>
      </c>
      <c r="J36" s="143">
        <v>33</v>
      </c>
      <c r="K36" s="143">
        <v>26</v>
      </c>
      <c r="L36" s="227">
        <v>12</v>
      </c>
      <c r="M36" s="199">
        <v>1170</v>
      </c>
      <c r="N36" s="143">
        <v>1134</v>
      </c>
      <c r="O36" s="143">
        <v>971</v>
      </c>
      <c r="P36" s="143">
        <v>886</v>
      </c>
      <c r="Q36" s="227">
        <v>670</v>
      </c>
      <c r="R36" s="199">
        <v>148</v>
      </c>
      <c r="S36" s="143">
        <v>138</v>
      </c>
      <c r="T36" s="143">
        <v>94</v>
      </c>
      <c r="U36" s="143">
        <v>79</v>
      </c>
      <c r="V36" s="227">
        <v>52</v>
      </c>
      <c r="W36" s="199">
        <v>1074</v>
      </c>
      <c r="X36" s="143">
        <v>1045</v>
      </c>
      <c r="Y36" s="143">
        <v>910</v>
      </c>
      <c r="Z36" s="143">
        <v>833</v>
      </c>
      <c r="AA36" s="275">
        <v>630</v>
      </c>
    </row>
    <row r="37" spans="1:27" x14ac:dyDescent="0.2">
      <c r="A37" s="134" t="s">
        <v>40</v>
      </c>
      <c r="B37" s="176" t="s">
        <v>41</v>
      </c>
      <c r="C37" s="199">
        <v>2378</v>
      </c>
      <c r="D37" s="143">
        <v>2099</v>
      </c>
      <c r="E37" s="143">
        <v>1657</v>
      </c>
      <c r="F37" s="143">
        <v>1321</v>
      </c>
      <c r="G37" s="227">
        <v>1148</v>
      </c>
      <c r="H37" s="199">
        <v>333</v>
      </c>
      <c r="I37" s="143">
        <v>279</v>
      </c>
      <c r="J37" s="143">
        <v>210</v>
      </c>
      <c r="K37" s="143">
        <v>157</v>
      </c>
      <c r="L37" s="227">
        <v>117</v>
      </c>
      <c r="M37" s="199">
        <v>2045</v>
      </c>
      <c r="N37" s="143">
        <v>1820</v>
      </c>
      <c r="O37" s="143">
        <v>1447</v>
      </c>
      <c r="P37" s="143">
        <v>1164</v>
      </c>
      <c r="Q37" s="227">
        <v>1031</v>
      </c>
      <c r="R37" s="199">
        <v>779</v>
      </c>
      <c r="S37" s="143">
        <v>636</v>
      </c>
      <c r="T37" s="143">
        <v>476</v>
      </c>
      <c r="U37" s="143">
        <v>363</v>
      </c>
      <c r="V37" s="227">
        <v>295</v>
      </c>
      <c r="W37" s="199">
        <v>1599</v>
      </c>
      <c r="X37" s="143">
        <v>1463</v>
      </c>
      <c r="Y37" s="143">
        <v>1181</v>
      </c>
      <c r="Z37" s="143">
        <v>958</v>
      </c>
      <c r="AA37" s="275">
        <v>853</v>
      </c>
    </row>
    <row r="38" spans="1:27" x14ac:dyDescent="0.2">
      <c r="A38" s="134" t="s">
        <v>42</v>
      </c>
      <c r="B38" s="176" t="s">
        <v>43</v>
      </c>
      <c r="C38" s="199">
        <v>401</v>
      </c>
      <c r="D38" s="143">
        <v>414</v>
      </c>
      <c r="E38" s="143">
        <v>358</v>
      </c>
      <c r="F38" s="143">
        <v>298</v>
      </c>
      <c r="G38" s="227">
        <v>157</v>
      </c>
      <c r="H38" s="199">
        <v>18</v>
      </c>
      <c r="I38" s="143">
        <v>21</v>
      </c>
      <c r="J38" s="143">
        <v>18</v>
      </c>
      <c r="K38" s="143">
        <v>12</v>
      </c>
      <c r="L38" s="227">
        <v>6</v>
      </c>
      <c r="M38" s="199">
        <v>383</v>
      </c>
      <c r="N38" s="143">
        <v>393</v>
      </c>
      <c r="O38" s="143">
        <v>340</v>
      </c>
      <c r="P38" s="143">
        <v>286</v>
      </c>
      <c r="Q38" s="227">
        <v>151</v>
      </c>
      <c r="R38" s="199">
        <v>41</v>
      </c>
      <c r="S38" s="143">
        <v>50</v>
      </c>
      <c r="T38" s="143">
        <v>41</v>
      </c>
      <c r="U38" s="143">
        <v>28</v>
      </c>
      <c r="V38" s="227">
        <v>17</v>
      </c>
      <c r="W38" s="199">
        <v>360</v>
      </c>
      <c r="X38" s="143">
        <v>364</v>
      </c>
      <c r="Y38" s="143">
        <v>317</v>
      </c>
      <c r="Z38" s="143">
        <v>270</v>
      </c>
      <c r="AA38" s="275">
        <v>140</v>
      </c>
    </row>
    <row r="39" spans="1:27" x14ac:dyDescent="0.2">
      <c r="A39" s="134" t="s">
        <v>44</v>
      </c>
      <c r="B39" s="176" t="s">
        <v>45</v>
      </c>
      <c r="C39" s="199">
        <v>1331</v>
      </c>
      <c r="D39" s="143">
        <v>1257</v>
      </c>
      <c r="E39" s="143">
        <v>990</v>
      </c>
      <c r="F39" s="143">
        <v>738</v>
      </c>
      <c r="G39" s="227">
        <v>607</v>
      </c>
      <c r="H39" s="199">
        <v>250</v>
      </c>
      <c r="I39" s="143">
        <v>205</v>
      </c>
      <c r="J39" s="143">
        <v>141</v>
      </c>
      <c r="K39" s="143">
        <v>93</v>
      </c>
      <c r="L39" s="227">
        <v>85</v>
      </c>
      <c r="M39" s="199">
        <v>1081</v>
      </c>
      <c r="N39" s="143">
        <v>1052</v>
      </c>
      <c r="O39" s="143">
        <v>849</v>
      </c>
      <c r="P39" s="143">
        <v>645</v>
      </c>
      <c r="Q39" s="227">
        <v>522</v>
      </c>
      <c r="R39" s="199">
        <v>495</v>
      </c>
      <c r="S39" s="143">
        <v>426</v>
      </c>
      <c r="T39" s="143">
        <v>316</v>
      </c>
      <c r="U39" s="143">
        <v>213</v>
      </c>
      <c r="V39" s="227">
        <v>177</v>
      </c>
      <c r="W39" s="199">
        <v>836</v>
      </c>
      <c r="X39" s="143">
        <v>831</v>
      </c>
      <c r="Y39" s="143">
        <v>674</v>
      </c>
      <c r="Z39" s="143">
        <v>525</v>
      </c>
      <c r="AA39" s="275">
        <v>430</v>
      </c>
    </row>
    <row r="40" spans="1:27" x14ac:dyDescent="0.2">
      <c r="A40" s="134" t="s">
        <v>46</v>
      </c>
      <c r="B40" s="176" t="s">
        <v>47</v>
      </c>
      <c r="C40" s="199">
        <v>1267</v>
      </c>
      <c r="D40" s="143">
        <v>1203</v>
      </c>
      <c r="E40" s="143">
        <v>954</v>
      </c>
      <c r="F40" s="143">
        <v>811</v>
      </c>
      <c r="G40" s="227">
        <v>554</v>
      </c>
      <c r="H40" s="199">
        <v>60</v>
      </c>
      <c r="I40" s="143">
        <v>45</v>
      </c>
      <c r="J40" s="143">
        <v>30</v>
      </c>
      <c r="K40" s="143">
        <v>23</v>
      </c>
      <c r="L40" s="227">
        <v>18</v>
      </c>
      <c r="M40" s="199">
        <v>1207</v>
      </c>
      <c r="N40" s="143">
        <v>1158</v>
      </c>
      <c r="O40" s="143">
        <v>924</v>
      </c>
      <c r="P40" s="143">
        <v>788</v>
      </c>
      <c r="Q40" s="227">
        <v>536</v>
      </c>
      <c r="R40" s="199">
        <v>169</v>
      </c>
      <c r="S40" s="143">
        <v>149</v>
      </c>
      <c r="T40" s="143">
        <v>103</v>
      </c>
      <c r="U40" s="143">
        <v>83</v>
      </c>
      <c r="V40" s="227">
        <v>57</v>
      </c>
      <c r="W40" s="199">
        <v>1098</v>
      </c>
      <c r="X40" s="143">
        <v>1054</v>
      </c>
      <c r="Y40" s="143">
        <v>851</v>
      </c>
      <c r="Z40" s="143">
        <v>728</v>
      </c>
      <c r="AA40" s="275">
        <v>497</v>
      </c>
    </row>
    <row r="41" spans="1:27" x14ac:dyDescent="0.2">
      <c r="A41" s="134" t="s">
        <v>48</v>
      </c>
      <c r="B41" s="176" t="s">
        <v>49</v>
      </c>
      <c r="C41" s="199">
        <v>1404</v>
      </c>
      <c r="D41" s="143">
        <v>1304</v>
      </c>
      <c r="E41" s="143">
        <v>1081</v>
      </c>
      <c r="F41" s="143">
        <v>870</v>
      </c>
      <c r="G41" s="227">
        <v>630</v>
      </c>
      <c r="H41" s="199">
        <v>128</v>
      </c>
      <c r="I41" s="143">
        <v>106</v>
      </c>
      <c r="J41" s="143">
        <v>68</v>
      </c>
      <c r="K41" s="143">
        <v>50</v>
      </c>
      <c r="L41" s="227">
        <v>37</v>
      </c>
      <c r="M41" s="199">
        <v>1276</v>
      </c>
      <c r="N41" s="143">
        <v>1198</v>
      </c>
      <c r="O41" s="143">
        <v>1013</v>
      </c>
      <c r="P41" s="143">
        <v>820</v>
      </c>
      <c r="Q41" s="227">
        <v>593</v>
      </c>
      <c r="R41" s="199">
        <v>304</v>
      </c>
      <c r="S41" s="143">
        <v>265</v>
      </c>
      <c r="T41" s="143">
        <v>181</v>
      </c>
      <c r="U41" s="143">
        <v>125</v>
      </c>
      <c r="V41" s="227">
        <v>99</v>
      </c>
      <c r="W41" s="199">
        <v>1100</v>
      </c>
      <c r="X41" s="143">
        <v>1039</v>
      </c>
      <c r="Y41" s="143">
        <v>900</v>
      </c>
      <c r="Z41" s="143">
        <v>745</v>
      </c>
      <c r="AA41" s="275">
        <v>531</v>
      </c>
    </row>
    <row r="42" spans="1:27" x14ac:dyDescent="0.2">
      <c r="A42" s="134" t="s">
        <v>52</v>
      </c>
      <c r="B42" s="176" t="s">
        <v>53</v>
      </c>
      <c r="C42" s="199">
        <v>1589</v>
      </c>
      <c r="D42" s="143">
        <v>1516</v>
      </c>
      <c r="E42" s="143">
        <v>1288</v>
      </c>
      <c r="F42" s="143">
        <v>1110</v>
      </c>
      <c r="G42" s="227">
        <v>844</v>
      </c>
      <c r="H42" s="199">
        <v>78</v>
      </c>
      <c r="I42" s="143">
        <v>69</v>
      </c>
      <c r="J42" s="143">
        <v>51</v>
      </c>
      <c r="K42" s="143">
        <v>36</v>
      </c>
      <c r="L42" s="227">
        <v>24</v>
      </c>
      <c r="M42" s="199">
        <v>1511</v>
      </c>
      <c r="N42" s="143">
        <v>1447</v>
      </c>
      <c r="O42" s="143">
        <v>1237</v>
      </c>
      <c r="P42" s="143">
        <v>1074</v>
      </c>
      <c r="Q42" s="227">
        <v>820</v>
      </c>
      <c r="R42" s="199">
        <v>215</v>
      </c>
      <c r="S42" s="143">
        <v>196</v>
      </c>
      <c r="T42" s="143">
        <v>136</v>
      </c>
      <c r="U42" s="143">
        <v>107</v>
      </c>
      <c r="V42" s="227">
        <v>73</v>
      </c>
      <c r="W42" s="199">
        <v>1374</v>
      </c>
      <c r="X42" s="143">
        <v>1320</v>
      </c>
      <c r="Y42" s="143">
        <v>1152</v>
      </c>
      <c r="Z42" s="143">
        <v>1003</v>
      </c>
      <c r="AA42" s="275">
        <v>771</v>
      </c>
    </row>
    <row r="43" spans="1:27" x14ac:dyDescent="0.2">
      <c r="A43" s="134" t="s">
        <v>54</v>
      </c>
      <c r="B43" s="176" t="s">
        <v>55</v>
      </c>
      <c r="C43" s="199">
        <v>2288</v>
      </c>
      <c r="D43" s="143">
        <v>2012</v>
      </c>
      <c r="E43" s="143">
        <v>1574</v>
      </c>
      <c r="F43" s="143">
        <v>1296</v>
      </c>
      <c r="G43" s="227">
        <v>858</v>
      </c>
      <c r="H43" s="199">
        <v>287</v>
      </c>
      <c r="I43" s="143">
        <v>230</v>
      </c>
      <c r="J43" s="143">
        <v>131</v>
      </c>
      <c r="K43" s="143">
        <v>108</v>
      </c>
      <c r="L43" s="227">
        <v>61</v>
      </c>
      <c r="M43" s="199">
        <v>2001</v>
      </c>
      <c r="N43" s="143">
        <v>1782</v>
      </c>
      <c r="O43" s="143">
        <v>1443</v>
      </c>
      <c r="P43" s="143">
        <v>1188</v>
      </c>
      <c r="Q43" s="227">
        <v>797</v>
      </c>
      <c r="R43" s="199">
        <v>610</v>
      </c>
      <c r="S43" s="143">
        <v>520</v>
      </c>
      <c r="T43" s="143">
        <v>303</v>
      </c>
      <c r="U43" s="143">
        <v>237</v>
      </c>
      <c r="V43" s="227">
        <v>149</v>
      </c>
      <c r="W43" s="199">
        <v>1678</v>
      </c>
      <c r="X43" s="143">
        <v>1492</v>
      </c>
      <c r="Y43" s="143">
        <v>1271</v>
      </c>
      <c r="Z43" s="143">
        <v>1059</v>
      </c>
      <c r="AA43" s="275">
        <v>709</v>
      </c>
    </row>
    <row r="44" spans="1:27" x14ac:dyDescent="0.2">
      <c r="A44" s="134" t="s">
        <v>56</v>
      </c>
      <c r="B44" s="176" t="s">
        <v>57</v>
      </c>
      <c r="C44" s="199">
        <v>1654</v>
      </c>
      <c r="D44" s="143">
        <v>1491</v>
      </c>
      <c r="E44" s="143">
        <v>1121</v>
      </c>
      <c r="F44" s="143">
        <v>952</v>
      </c>
      <c r="G44" s="227">
        <v>650</v>
      </c>
      <c r="H44" s="199">
        <v>94</v>
      </c>
      <c r="I44" s="143">
        <v>70</v>
      </c>
      <c r="J44" s="143">
        <v>41</v>
      </c>
      <c r="K44" s="143">
        <v>34</v>
      </c>
      <c r="L44" s="227">
        <v>17</v>
      </c>
      <c r="M44" s="199">
        <v>1560</v>
      </c>
      <c r="N44" s="143">
        <v>1421</v>
      </c>
      <c r="O44" s="143">
        <v>1080</v>
      </c>
      <c r="P44" s="143">
        <v>918</v>
      </c>
      <c r="Q44" s="227">
        <v>633</v>
      </c>
      <c r="R44" s="199">
        <v>238</v>
      </c>
      <c r="S44" s="143">
        <v>203</v>
      </c>
      <c r="T44" s="143">
        <v>120</v>
      </c>
      <c r="U44" s="143">
        <v>87</v>
      </c>
      <c r="V44" s="227">
        <v>50</v>
      </c>
      <c r="W44" s="199">
        <v>1416</v>
      </c>
      <c r="X44" s="143">
        <v>1288</v>
      </c>
      <c r="Y44" s="143">
        <v>1001</v>
      </c>
      <c r="Z44" s="143">
        <v>865</v>
      </c>
      <c r="AA44" s="275">
        <v>600</v>
      </c>
    </row>
    <row r="45" spans="1:27" x14ac:dyDescent="0.2">
      <c r="A45" s="134" t="s">
        <v>58</v>
      </c>
      <c r="B45" s="176" t="s">
        <v>59</v>
      </c>
      <c r="C45" s="199">
        <v>2025</v>
      </c>
      <c r="D45" s="143">
        <v>1841</v>
      </c>
      <c r="E45" s="143">
        <v>1418</v>
      </c>
      <c r="F45" s="143">
        <v>1073</v>
      </c>
      <c r="G45" s="227">
        <v>749</v>
      </c>
      <c r="H45" s="199">
        <v>91</v>
      </c>
      <c r="I45" s="143">
        <v>82</v>
      </c>
      <c r="J45" s="143">
        <v>48</v>
      </c>
      <c r="K45" s="143">
        <v>29</v>
      </c>
      <c r="L45" s="227">
        <v>14</v>
      </c>
      <c r="M45" s="199">
        <v>1934</v>
      </c>
      <c r="N45" s="143">
        <v>1759</v>
      </c>
      <c r="O45" s="143">
        <v>1370</v>
      </c>
      <c r="P45" s="143">
        <v>1044</v>
      </c>
      <c r="Q45" s="227">
        <v>735</v>
      </c>
      <c r="R45" s="199">
        <v>230</v>
      </c>
      <c r="S45" s="143">
        <v>209</v>
      </c>
      <c r="T45" s="143">
        <v>118</v>
      </c>
      <c r="U45" s="143">
        <v>77</v>
      </c>
      <c r="V45" s="227">
        <v>48</v>
      </c>
      <c r="W45" s="199">
        <v>1795</v>
      </c>
      <c r="X45" s="143">
        <v>1632</v>
      </c>
      <c r="Y45" s="143">
        <v>1300</v>
      </c>
      <c r="Z45" s="143">
        <v>996</v>
      </c>
      <c r="AA45" s="275">
        <v>701</v>
      </c>
    </row>
    <row r="46" spans="1:27" x14ac:dyDescent="0.2">
      <c r="A46" s="134" t="s">
        <v>60</v>
      </c>
      <c r="B46" s="176" t="s">
        <v>61</v>
      </c>
      <c r="C46" s="199">
        <v>1829</v>
      </c>
      <c r="D46" s="143">
        <v>1717</v>
      </c>
      <c r="E46" s="143">
        <v>1419</v>
      </c>
      <c r="F46" s="143">
        <v>1038</v>
      </c>
      <c r="G46" s="227">
        <v>853</v>
      </c>
      <c r="H46" s="199">
        <v>176</v>
      </c>
      <c r="I46" s="143">
        <v>145</v>
      </c>
      <c r="J46" s="143">
        <v>114</v>
      </c>
      <c r="K46" s="143">
        <v>59</v>
      </c>
      <c r="L46" s="227">
        <v>56</v>
      </c>
      <c r="M46" s="199">
        <v>1653</v>
      </c>
      <c r="N46" s="143">
        <v>1572</v>
      </c>
      <c r="O46" s="143">
        <v>1305</v>
      </c>
      <c r="P46" s="143">
        <v>979</v>
      </c>
      <c r="Q46" s="227">
        <v>797</v>
      </c>
      <c r="R46" s="199">
        <v>380</v>
      </c>
      <c r="S46" s="143">
        <v>333</v>
      </c>
      <c r="T46" s="143">
        <v>252</v>
      </c>
      <c r="U46" s="143">
        <v>137</v>
      </c>
      <c r="V46" s="227">
        <v>124</v>
      </c>
      <c r="W46" s="199">
        <v>1449</v>
      </c>
      <c r="X46" s="143">
        <v>1384</v>
      </c>
      <c r="Y46" s="143">
        <v>1167</v>
      </c>
      <c r="Z46" s="143">
        <v>901</v>
      </c>
      <c r="AA46" s="275">
        <v>729</v>
      </c>
    </row>
    <row r="47" spans="1:27" x14ac:dyDescent="0.2">
      <c r="A47" s="134" t="s">
        <v>62</v>
      </c>
      <c r="B47" s="176" t="s">
        <v>63</v>
      </c>
      <c r="C47" s="199">
        <v>1152</v>
      </c>
      <c r="D47" s="143">
        <v>996</v>
      </c>
      <c r="E47" s="143">
        <v>840</v>
      </c>
      <c r="F47" s="143">
        <v>671</v>
      </c>
      <c r="G47" s="227">
        <v>481</v>
      </c>
      <c r="H47" s="199">
        <v>132</v>
      </c>
      <c r="I47" s="143">
        <v>97</v>
      </c>
      <c r="J47" s="143">
        <v>65</v>
      </c>
      <c r="K47" s="143">
        <v>43</v>
      </c>
      <c r="L47" s="227">
        <v>21</v>
      </c>
      <c r="M47" s="199">
        <v>1020</v>
      </c>
      <c r="N47" s="143">
        <v>899</v>
      </c>
      <c r="O47" s="143">
        <v>775</v>
      </c>
      <c r="P47" s="143">
        <v>628</v>
      </c>
      <c r="Q47" s="227">
        <v>460</v>
      </c>
      <c r="R47" s="199">
        <v>254</v>
      </c>
      <c r="S47" s="143">
        <v>191</v>
      </c>
      <c r="T47" s="143">
        <v>141</v>
      </c>
      <c r="U47" s="143">
        <v>97</v>
      </c>
      <c r="V47" s="227">
        <v>50</v>
      </c>
      <c r="W47" s="199">
        <v>898</v>
      </c>
      <c r="X47" s="143">
        <v>805</v>
      </c>
      <c r="Y47" s="143">
        <v>699</v>
      </c>
      <c r="Z47" s="143">
        <v>574</v>
      </c>
      <c r="AA47" s="275">
        <v>431</v>
      </c>
    </row>
    <row r="48" spans="1:27" x14ac:dyDescent="0.2">
      <c r="A48" s="134" t="s">
        <v>64</v>
      </c>
      <c r="B48" s="176" t="s">
        <v>65</v>
      </c>
      <c r="C48" s="199">
        <v>1223</v>
      </c>
      <c r="D48" s="143">
        <v>1158</v>
      </c>
      <c r="E48" s="143">
        <v>917</v>
      </c>
      <c r="F48" s="143">
        <v>808</v>
      </c>
      <c r="G48" s="227">
        <v>565</v>
      </c>
      <c r="H48" s="199">
        <v>86</v>
      </c>
      <c r="I48" s="143">
        <v>72</v>
      </c>
      <c r="J48" s="143">
        <v>46</v>
      </c>
      <c r="K48" s="143">
        <v>31</v>
      </c>
      <c r="L48" s="227">
        <v>23</v>
      </c>
      <c r="M48" s="199">
        <v>1137</v>
      </c>
      <c r="N48" s="143">
        <v>1086</v>
      </c>
      <c r="O48" s="143">
        <v>871</v>
      </c>
      <c r="P48" s="143">
        <v>777</v>
      </c>
      <c r="Q48" s="227">
        <v>542</v>
      </c>
      <c r="R48" s="199">
        <v>207</v>
      </c>
      <c r="S48" s="143">
        <v>176</v>
      </c>
      <c r="T48" s="143">
        <v>113</v>
      </c>
      <c r="U48" s="143">
        <v>89</v>
      </c>
      <c r="V48" s="227">
        <v>56</v>
      </c>
      <c r="W48" s="199">
        <v>1016</v>
      </c>
      <c r="X48" s="143">
        <v>982</v>
      </c>
      <c r="Y48" s="143">
        <v>804</v>
      </c>
      <c r="Z48" s="143">
        <v>719</v>
      </c>
      <c r="AA48" s="275">
        <v>509</v>
      </c>
    </row>
    <row r="49" spans="1:27" x14ac:dyDescent="0.2">
      <c r="A49" s="134" t="s">
        <v>66</v>
      </c>
      <c r="B49" s="176" t="s">
        <v>67</v>
      </c>
      <c r="C49" s="199">
        <v>1100</v>
      </c>
      <c r="D49" s="143">
        <v>1086</v>
      </c>
      <c r="E49" s="143">
        <v>852</v>
      </c>
      <c r="F49" s="143">
        <v>675</v>
      </c>
      <c r="G49" s="227" t="s">
        <v>1169</v>
      </c>
      <c r="H49" s="199">
        <v>61</v>
      </c>
      <c r="I49" s="143" t="s">
        <v>1169</v>
      </c>
      <c r="J49" s="143">
        <v>26</v>
      </c>
      <c r="K49" s="143">
        <v>16</v>
      </c>
      <c r="L49" s="227" t="s">
        <v>1169</v>
      </c>
      <c r="M49" s="199">
        <v>1039</v>
      </c>
      <c r="N49" s="143" t="s">
        <v>1169</v>
      </c>
      <c r="O49" s="143">
        <v>826</v>
      </c>
      <c r="P49" s="143">
        <v>659</v>
      </c>
      <c r="Q49" s="227" t="s">
        <v>1169</v>
      </c>
      <c r="R49" s="199">
        <v>163</v>
      </c>
      <c r="S49" s="143">
        <v>138</v>
      </c>
      <c r="T49" s="143" t="s">
        <v>1169</v>
      </c>
      <c r="U49" s="143" t="s">
        <v>1169</v>
      </c>
      <c r="V49" s="227" t="s">
        <v>1169</v>
      </c>
      <c r="W49" s="199">
        <v>937</v>
      </c>
      <c r="X49" s="143">
        <v>948</v>
      </c>
      <c r="Y49" s="143" t="s">
        <v>1169</v>
      </c>
      <c r="Z49" s="143" t="s">
        <v>1169</v>
      </c>
      <c r="AA49" s="275" t="s">
        <v>1169</v>
      </c>
    </row>
    <row r="50" spans="1:27" x14ac:dyDescent="0.2">
      <c r="A50" s="134" t="s">
        <v>68</v>
      </c>
      <c r="B50" s="176" t="s">
        <v>69</v>
      </c>
      <c r="C50" s="199">
        <v>1569</v>
      </c>
      <c r="D50" s="143">
        <v>1410</v>
      </c>
      <c r="E50" s="143">
        <v>1074</v>
      </c>
      <c r="F50" s="143">
        <v>911</v>
      </c>
      <c r="G50" s="227">
        <v>537</v>
      </c>
      <c r="H50" s="199">
        <v>112</v>
      </c>
      <c r="I50" s="143">
        <v>83</v>
      </c>
      <c r="J50" s="143">
        <v>55</v>
      </c>
      <c r="K50" s="143">
        <v>44</v>
      </c>
      <c r="L50" s="227">
        <v>21</v>
      </c>
      <c r="M50" s="199">
        <v>1457</v>
      </c>
      <c r="N50" s="143">
        <v>1327</v>
      </c>
      <c r="O50" s="143">
        <v>1019</v>
      </c>
      <c r="P50" s="143">
        <v>867</v>
      </c>
      <c r="Q50" s="227">
        <v>516</v>
      </c>
      <c r="R50" s="199">
        <v>261</v>
      </c>
      <c r="S50" s="143">
        <v>216</v>
      </c>
      <c r="T50" s="143">
        <v>140</v>
      </c>
      <c r="U50" s="143">
        <v>108</v>
      </c>
      <c r="V50" s="227">
        <v>52</v>
      </c>
      <c r="W50" s="199">
        <v>1308</v>
      </c>
      <c r="X50" s="143">
        <v>1194</v>
      </c>
      <c r="Y50" s="143">
        <v>934</v>
      </c>
      <c r="Z50" s="143">
        <v>803</v>
      </c>
      <c r="AA50" s="275">
        <v>485</v>
      </c>
    </row>
    <row r="51" spans="1:27" x14ac:dyDescent="0.2">
      <c r="A51" s="134" t="s">
        <v>70</v>
      </c>
      <c r="B51" s="176" t="s">
        <v>71</v>
      </c>
      <c r="C51" s="199">
        <v>1603</v>
      </c>
      <c r="D51" s="143">
        <v>1385</v>
      </c>
      <c r="E51" s="143">
        <v>1023</v>
      </c>
      <c r="F51" s="143">
        <v>903</v>
      </c>
      <c r="G51" s="227">
        <v>737</v>
      </c>
      <c r="H51" s="199">
        <v>137</v>
      </c>
      <c r="I51" s="143">
        <v>110</v>
      </c>
      <c r="J51" s="143">
        <v>74</v>
      </c>
      <c r="K51" s="143">
        <v>60</v>
      </c>
      <c r="L51" s="227">
        <v>40</v>
      </c>
      <c r="M51" s="199">
        <v>1466</v>
      </c>
      <c r="N51" s="143">
        <v>1275</v>
      </c>
      <c r="O51" s="143">
        <v>949</v>
      </c>
      <c r="P51" s="143">
        <v>843</v>
      </c>
      <c r="Q51" s="227">
        <v>697</v>
      </c>
      <c r="R51" s="199">
        <v>349</v>
      </c>
      <c r="S51" s="143">
        <v>269</v>
      </c>
      <c r="T51" s="143">
        <v>180</v>
      </c>
      <c r="U51" s="143">
        <v>143</v>
      </c>
      <c r="V51" s="227">
        <v>115</v>
      </c>
      <c r="W51" s="199">
        <v>1254</v>
      </c>
      <c r="X51" s="143">
        <v>1116</v>
      </c>
      <c r="Y51" s="143">
        <v>843</v>
      </c>
      <c r="Z51" s="143">
        <v>760</v>
      </c>
      <c r="AA51" s="275">
        <v>622</v>
      </c>
    </row>
    <row r="52" spans="1:27" x14ac:dyDescent="0.2">
      <c r="A52" s="134" t="s">
        <v>72</v>
      </c>
      <c r="B52" s="176" t="s">
        <v>73</v>
      </c>
      <c r="C52" s="199">
        <v>1688</v>
      </c>
      <c r="D52" s="143">
        <v>1522</v>
      </c>
      <c r="E52" s="143">
        <v>1153</v>
      </c>
      <c r="F52" s="143">
        <v>1027</v>
      </c>
      <c r="G52" s="227">
        <v>697</v>
      </c>
      <c r="H52" s="199">
        <v>245</v>
      </c>
      <c r="I52" s="143">
        <v>220</v>
      </c>
      <c r="J52" s="143">
        <v>147</v>
      </c>
      <c r="K52" s="143">
        <v>123</v>
      </c>
      <c r="L52" s="227">
        <v>93</v>
      </c>
      <c r="M52" s="199">
        <v>1443</v>
      </c>
      <c r="N52" s="143">
        <v>1302</v>
      </c>
      <c r="O52" s="143">
        <v>1006</v>
      </c>
      <c r="P52" s="143">
        <v>904</v>
      </c>
      <c r="Q52" s="227">
        <v>604</v>
      </c>
      <c r="R52" s="199">
        <v>550</v>
      </c>
      <c r="S52" s="143">
        <v>470</v>
      </c>
      <c r="T52" s="143">
        <v>337</v>
      </c>
      <c r="U52" s="143">
        <v>280</v>
      </c>
      <c r="V52" s="227">
        <v>201</v>
      </c>
      <c r="W52" s="199">
        <v>1138</v>
      </c>
      <c r="X52" s="143">
        <v>1052</v>
      </c>
      <c r="Y52" s="143">
        <v>816</v>
      </c>
      <c r="Z52" s="143">
        <v>747</v>
      </c>
      <c r="AA52" s="275">
        <v>496</v>
      </c>
    </row>
    <row r="53" spans="1:27" x14ac:dyDescent="0.2">
      <c r="A53" s="134" t="s">
        <v>74</v>
      </c>
      <c r="B53" s="176" t="s">
        <v>75</v>
      </c>
      <c r="C53" s="199">
        <v>1623</v>
      </c>
      <c r="D53" s="143">
        <v>1505</v>
      </c>
      <c r="E53" s="143">
        <v>1298</v>
      </c>
      <c r="F53" s="143">
        <v>1118</v>
      </c>
      <c r="G53" s="227">
        <v>841</v>
      </c>
      <c r="H53" s="199">
        <v>95</v>
      </c>
      <c r="I53" s="143">
        <v>83</v>
      </c>
      <c r="J53" s="143">
        <v>62</v>
      </c>
      <c r="K53" s="143">
        <v>39</v>
      </c>
      <c r="L53" s="227">
        <v>23</v>
      </c>
      <c r="M53" s="199">
        <v>1528</v>
      </c>
      <c r="N53" s="143">
        <v>1422</v>
      </c>
      <c r="O53" s="143">
        <v>1236</v>
      </c>
      <c r="P53" s="143">
        <v>1079</v>
      </c>
      <c r="Q53" s="227">
        <v>818</v>
      </c>
      <c r="R53" s="199">
        <v>277</v>
      </c>
      <c r="S53" s="143">
        <v>231</v>
      </c>
      <c r="T53" s="143">
        <v>184</v>
      </c>
      <c r="U53" s="143">
        <v>120</v>
      </c>
      <c r="V53" s="227">
        <v>78</v>
      </c>
      <c r="W53" s="199">
        <v>1346</v>
      </c>
      <c r="X53" s="143">
        <v>1274</v>
      </c>
      <c r="Y53" s="143">
        <v>1114</v>
      </c>
      <c r="Z53" s="143">
        <v>998</v>
      </c>
      <c r="AA53" s="275">
        <v>763</v>
      </c>
    </row>
    <row r="54" spans="1:27" x14ac:dyDescent="0.2">
      <c r="A54" s="134" t="s">
        <v>76</v>
      </c>
      <c r="B54" s="176" t="s">
        <v>77</v>
      </c>
      <c r="C54" s="199">
        <v>1272</v>
      </c>
      <c r="D54" s="143">
        <v>1170</v>
      </c>
      <c r="E54" s="143">
        <v>882</v>
      </c>
      <c r="F54" s="143">
        <v>684</v>
      </c>
      <c r="G54" s="227">
        <v>643</v>
      </c>
      <c r="H54" s="199">
        <v>106</v>
      </c>
      <c r="I54" s="143">
        <v>85</v>
      </c>
      <c r="J54" s="143">
        <v>51</v>
      </c>
      <c r="K54" s="143">
        <v>37</v>
      </c>
      <c r="L54" s="227">
        <v>34</v>
      </c>
      <c r="M54" s="199">
        <v>1166</v>
      </c>
      <c r="N54" s="143">
        <v>1085</v>
      </c>
      <c r="O54" s="143">
        <v>831</v>
      </c>
      <c r="P54" s="143">
        <v>647</v>
      </c>
      <c r="Q54" s="227">
        <v>609</v>
      </c>
      <c r="R54" s="199">
        <v>246</v>
      </c>
      <c r="S54" s="143">
        <v>210</v>
      </c>
      <c r="T54" s="143">
        <v>124</v>
      </c>
      <c r="U54" s="143">
        <v>88</v>
      </c>
      <c r="V54" s="227">
        <v>76</v>
      </c>
      <c r="W54" s="199">
        <v>1026</v>
      </c>
      <c r="X54" s="143">
        <v>960</v>
      </c>
      <c r="Y54" s="143">
        <v>758</v>
      </c>
      <c r="Z54" s="143">
        <v>596</v>
      </c>
      <c r="AA54" s="275">
        <v>567</v>
      </c>
    </row>
    <row r="55" spans="1:27" x14ac:dyDescent="0.2">
      <c r="A55" s="134" t="s">
        <v>78</v>
      </c>
      <c r="B55" s="176" t="s">
        <v>79</v>
      </c>
      <c r="C55" s="199">
        <v>2314</v>
      </c>
      <c r="D55" s="143">
        <v>2052</v>
      </c>
      <c r="E55" s="143">
        <v>1609</v>
      </c>
      <c r="F55" s="143">
        <v>1296</v>
      </c>
      <c r="G55" s="227">
        <v>1065</v>
      </c>
      <c r="H55" s="199">
        <v>155</v>
      </c>
      <c r="I55" s="143">
        <v>120</v>
      </c>
      <c r="J55" s="143">
        <v>87</v>
      </c>
      <c r="K55" s="143">
        <v>58</v>
      </c>
      <c r="L55" s="227">
        <v>39</v>
      </c>
      <c r="M55" s="199">
        <v>2159</v>
      </c>
      <c r="N55" s="143">
        <v>1932</v>
      </c>
      <c r="O55" s="143">
        <v>1522</v>
      </c>
      <c r="P55" s="143">
        <v>1238</v>
      </c>
      <c r="Q55" s="227">
        <v>1026</v>
      </c>
      <c r="R55" s="199">
        <v>435</v>
      </c>
      <c r="S55" s="143">
        <v>348</v>
      </c>
      <c r="T55" s="143">
        <v>233</v>
      </c>
      <c r="U55" s="143">
        <v>176</v>
      </c>
      <c r="V55" s="227">
        <v>124</v>
      </c>
      <c r="W55" s="199">
        <v>1879</v>
      </c>
      <c r="X55" s="143">
        <v>1704</v>
      </c>
      <c r="Y55" s="143">
        <v>1376</v>
      </c>
      <c r="Z55" s="143">
        <v>1120</v>
      </c>
      <c r="AA55" s="275">
        <v>941</v>
      </c>
    </row>
    <row r="56" spans="1:27" x14ac:dyDescent="0.2">
      <c r="A56" s="134" t="s">
        <v>80</v>
      </c>
      <c r="B56" s="176" t="s">
        <v>81</v>
      </c>
      <c r="C56" s="199">
        <v>798</v>
      </c>
      <c r="D56" s="143">
        <v>747</v>
      </c>
      <c r="E56" s="143">
        <v>610</v>
      </c>
      <c r="F56" s="143">
        <v>595</v>
      </c>
      <c r="G56" s="227">
        <v>316</v>
      </c>
      <c r="H56" s="199">
        <v>36</v>
      </c>
      <c r="I56" s="143">
        <v>35</v>
      </c>
      <c r="J56" s="143">
        <v>15</v>
      </c>
      <c r="K56" s="143">
        <v>20</v>
      </c>
      <c r="L56" s="227">
        <v>9</v>
      </c>
      <c r="M56" s="199">
        <v>762</v>
      </c>
      <c r="N56" s="143">
        <v>712</v>
      </c>
      <c r="O56" s="143">
        <v>595</v>
      </c>
      <c r="P56" s="143">
        <v>575</v>
      </c>
      <c r="Q56" s="227">
        <v>307</v>
      </c>
      <c r="R56" s="199">
        <v>98</v>
      </c>
      <c r="S56" s="143">
        <v>88</v>
      </c>
      <c r="T56" s="143">
        <v>54</v>
      </c>
      <c r="U56" s="143">
        <v>53</v>
      </c>
      <c r="V56" s="227">
        <v>21</v>
      </c>
      <c r="W56" s="199">
        <v>700</v>
      </c>
      <c r="X56" s="143">
        <v>659</v>
      </c>
      <c r="Y56" s="143">
        <v>556</v>
      </c>
      <c r="Z56" s="143">
        <v>542</v>
      </c>
      <c r="AA56" s="275">
        <v>295</v>
      </c>
    </row>
    <row r="57" spans="1:27" x14ac:dyDescent="0.2">
      <c r="A57" s="134" t="s">
        <v>82</v>
      </c>
      <c r="B57" s="176" t="s">
        <v>83</v>
      </c>
      <c r="C57" s="199">
        <v>1464</v>
      </c>
      <c r="D57" s="143">
        <v>1345</v>
      </c>
      <c r="E57" s="143">
        <v>1152</v>
      </c>
      <c r="F57" s="143">
        <v>1014</v>
      </c>
      <c r="G57" s="227">
        <v>723</v>
      </c>
      <c r="H57" s="199">
        <v>55</v>
      </c>
      <c r="I57" s="143">
        <v>43</v>
      </c>
      <c r="J57" s="143">
        <v>31</v>
      </c>
      <c r="K57" s="143">
        <v>25</v>
      </c>
      <c r="L57" s="227">
        <v>20</v>
      </c>
      <c r="M57" s="199">
        <v>1409</v>
      </c>
      <c r="N57" s="143">
        <v>1302</v>
      </c>
      <c r="O57" s="143">
        <v>1121</v>
      </c>
      <c r="P57" s="143">
        <v>989</v>
      </c>
      <c r="Q57" s="227">
        <v>703</v>
      </c>
      <c r="R57" s="199">
        <v>153</v>
      </c>
      <c r="S57" s="143">
        <v>131</v>
      </c>
      <c r="T57" s="143">
        <v>89</v>
      </c>
      <c r="U57" s="143">
        <v>74</v>
      </c>
      <c r="V57" s="227">
        <v>55</v>
      </c>
      <c r="W57" s="199">
        <v>1311</v>
      </c>
      <c r="X57" s="143">
        <v>1214</v>
      </c>
      <c r="Y57" s="143">
        <v>1063</v>
      </c>
      <c r="Z57" s="143">
        <v>940</v>
      </c>
      <c r="AA57" s="275">
        <v>668</v>
      </c>
    </row>
    <row r="58" spans="1:27" x14ac:dyDescent="0.2">
      <c r="A58" s="134" t="s">
        <v>84</v>
      </c>
      <c r="B58" s="176" t="s">
        <v>85</v>
      </c>
      <c r="C58" s="199">
        <v>870</v>
      </c>
      <c r="D58" s="143">
        <v>798</v>
      </c>
      <c r="E58" s="143">
        <v>628</v>
      </c>
      <c r="F58" s="143">
        <v>522</v>
      </c>
      <c r="G58" s="227">
        <v>428</v>
      </c>
      <c r="H58" s="199">
        <v>81</v>
      </c>
      <c r="I58" s="143">
        <v>63</v>
      </c>
      <c r="J58" s="143">
        <v>33</v>
      </c>
      <c r="K58" s="143">
        <v>26</v>
      </c>
      <c r="L58" s="227">
        <v>15</v>
      </c>
      <c r="M58" s="199">
        <v>789</v>
      </c>
      <c r="N58" s="143">
        <v>735</v>
      </c>
      <c r="O58" s="143">
        <v>595</v>
      </c>
      <c r="P58" s="143">
        <v>496</v>
      </c>
      <c r="Q58" s="227">
        <v>413</v>
      </c>
      <c r="R58" s="199">
        <v>169</v>
      </c>
      <c r="S58" s="143">
        <v>128</v>
      </c>
      <c r="T58" s="143">
        <v>73</v>
      </c>
      <c r="U58" s="143">
        <v>61</v>
      </c>
      <c r="V58" s="227">
        <v>37</v>
      </c>
      <c r="W58" s="199">
        <v>701</v>
      </c>
      <c r="X58" s="143">
        <v>670</v>
      </c>
      <c r="Y58" s="143">
        <v>555</v>
      </c>
      <c r="Z58" s="143">
        <v>461</v>
      </c>
      <c r="AA58" s="275">
        <v>391</v>
      </c>
    </row>
    <row r="59" spans="1:27" x14ac:dyDescent="0.2">
      <c r="A59" s="134" t="s">
        <v>86</v>
      </c>
      <c r="B59" s="176" t="s">
        <v>87</v>
      </c>
      <c r="C59" s="199">
        <v>1338</v>
      </c>
      <c r="D59" s="143">
        <v>1265</v>
      </c>
      <c r="E59" s="143">
        <v>1059</v>
      </c>
      <c r="F59" s="143">
        <v>759</v>
      </c>
      <c r="G59" s="227">
        <v>707</v>
      </c>
      <c r="H59" s="199">
        <v>100</v>
      </c>
      <c r="I59" s="143">
        <v>86</v>
      </c>
      <c r="J59" s="143">
        <v>65</v>
      </c>
      <c r="K59" s="143">
        <v>33</v>
      </c>
      <c r="L59" s="227">
        <v>33</v>
      </c>
      <c r="M59" s="199">
        <v>1238</v>
      </c>
      <c r="N59" s="143">
        <v>1179</v>
      </c>
      <c r="O59" s="143">
        <v>994</v>
      </c>
      <c r="P59" s="143">
        <v>726</v>
      </c>
      <c r="Q59" s="227">
        <v>674</v>
      </c>
      <c r="R59" s="199">
        <v>292</v>
      </c>
      <c r="S59" s="143">
        <v>267</v>
      </c>
      <c r="T59" s="143">
        <v>194</v>
      </c>
      <c r="U59" s="143">
        <v>118</v>
      </c>
      <c r="V59" s="227">
        <v>87</v>
      </c>
      <c r="W59" s="199">
        <v>1046</v>
      </c>
      <c r="X59" s="143">
        <v>998</v>
      </c>
      <c r="Y59" s="143">
        <v>865</v>
      </c>
      <c r="Z59" s="143">
        <v>641</v>
      </c>
      <c r="AA59" s="275">
        <v>620</v>
      </c>
    </row>
    <row r="60" spans="1:27" x14ac:dyDescent="0.2">
      <c r="A60" s="134" t="s">
        <v>88</v>
      </c>
      <c r="B60" s="176" t="s">
        <v>89</v>
      </c>
      <c r="C60" s="199">
        <v>1230</v>
      </c>
      <c r="D60" s="143">
        <v>1117</v>
      </c>
      <c r="E60" s="143">
        <v>930</v>
      </c>
      <c r="F60" s="143">
        <v>812</v>
      </c>
      <c r="G60" s="227">
        <v>591</v>
      </c>
      <c r="H60" s="199">
        <v>66</v>
      </c>
      <c r="I60" s="143">
        <v>54</v>
      </c>
      <c r="J60" s="143">
        <v>42</v>
      </c>
      <c r="K60" s="143">
        <v>30</v>
      </c>
      <c r="L60" s="227">
        <v>25</v>
      </c>
      <c r="M60" s="199">
        <v>1164</v>
      </c>
      <c r="N60" s="143">
        <v>1063</v>
      </c>
      <c r="O60" s="143">
        <v>888</v>
      </c>
      <c r="P60" s="143">
        <v>782</v>
      </c>
      <c r="Q60" s="227">
        <v>566</v>
      </c>
      <c r="R60" s="199">
        <v>168</v>
      </c>
      <c r="S60" s="143">
        <v>146</v>
      </c>
      <c r="T60" s="143">
        <v>105</v>
      </c>
      <c r="U60" s="143">
        <v>80</v>
      </c>
      <c r="V60" s="227">
        <v>63</v>
      </c>
      <c r="W60" s="199">
        <v>1062</v>
      </c>
      <c r="X60" s="143">
        <v>971</v>
      </c>
      <c r="Y60" s="143">
        <v>825</v>
      </c>
      <c r="Z60" s="143">
        <v>732</v>
      </c>
      <c r="AA60" s="275">
        <v>528</v>
      </c>
    </row>
    <row r="61" spans="1:27" x14ac:dyDescent="0.2">
      <c r="A61" s="134" t="s">
        <v>90</v>
      </c>
      <c r="B61" s="176" t="s">
        <v>91</v>
      </c>
      <c r="C61" s="199">
        <v>1291</v>
      </c>
      <c r="D61" s="143">
        <v>1253</v>
      </c>
      <c r="E61" s="143">
        <v>997</v>
      </c>
      <c r="F61" s="143">
        <v>897</v>
      </c>
      <c r="G61" s="227">
        <v>693</v>
      </c>
      <c r="H61" s="199">
        <v>57</v>
      </c>
      <c r="I61" s="143">
        <v>49</v>
      </c>
      <c r="J61" s="143">
        <v>23</v>
      </c>
      <c r="K61" s="143">
        <v>20</v>
      </c>
      <c r="L61" s="227">
        <v>11</v>
      </c>
      <c r="M61" s="199">
        <v>1234</v>
      </c>
      <c r="N61" s="143">
        <v>1204</v>
      </c>
      <c r="O61" s="143">
        <v>974</v>
      </c>
      <c r="P61" s="143">
        <v>877</v>
      </c>
      <c r="Q61" s="227">
        <v>682</v>
      </c>
      <c r="R61" s="199">
        <v>135</v>
      </c>
      <c r="S61" s="143">
        <v>116</v>
      </c>
      <c r="T61" s="143">
        <v>63</v>
      </c>
      <c r="U61" s="143">
        <v>55</v>
      </c>
      <c r="V61" s="227">
        <v>30</v>
      </c>
      <c r="W61" s="199">
        <v>1156</v>
      </c>
      <c r="X61" s="143">
        <v>1137</v>
      </c>
      <c r="Y61" s="143">
        <v>934</v>
      </c>
      <c r="Z61" s="143">
        <v>842</v>
      </c>
      <c r="AA61" s="275">
        <v>663</v>
      </c>
    </row>
    <row r="62" spans="1:27" x14ac:dyDescent="0.2">
      <c r="A62" s="134" t="s">
        <v>92</v>
      </c>
      <c r="B62" s="176" t="s">
        <v>93</v>
      </c>
      <c r="C62" s="199">
        <v>2017</v>
      </c>
      <c r="D62" s="143">
        <v>1869</v>
      </c>
      <c r="E62" s="143">
        <v>1430</v>
      </c>
      <c r="F62" s="143">
        <v>1304</v>
      </c>
      <c r="G62" s="227">
        <v>829</v>
      </c>
      <c r="H62" s="199">
        <v>134</v>
      </c>
      <c r="I62" s="143">
        <v>115</v>
      </c>
      <c r="J62" s="143">
        <v>78</v>
      </c>
      <c r="K62" s="143">
        <v>69</v>
      </c>
      <c r="L62" s="227">
        <v>37</v>
      </c>
      <c r="M62" s="199">
        <v>1883</v>
      </c>
      <c r="N62" s="143">
        <v>1754</v>
      </c>
      <c r="O62" s="143">
        <v>1352</v>
      </c>
      <c r="P62" s="143">
        <v>1235</v>
      </c>
      <c r="Q62" s="227">
        <v>792</v>
      </c>
      <c r="R62" s="199">
        <v>390</v>
      </c>
      <c r="S62" s="143">
        <v>347</v>
      </c>
      <c r="T62" s="143">
        <v>221</v>
      </c>
      <c r="U62" s="143">
        <v>190</v>
      </c>
      <c r="V62" s="227">
        <v>117</v>
      </c>
      <c r="W62" s="199">
        <v>1627</v>
      </c>
      <c r="X62" s="143">
        <v>1522</v>
      </c>
      <c r="Y62" s="143">
        <v>1209</v>
      </c>
      <c r="Z62" s="143">
        <v>1114</v>
      </c>
      <c r="AA62" s="275">
        <v>712</v>
      </c>
    </row>
    <row r="63" spans="1:27" x14ac:dyDescent="0.2">
      <c r="A63" s="134" t="s">
        <v>94</v>
      </c>
      <c r="B63" s="176" t="s">
        <v>95</v>
      </c>
      <c r="C63" s="199">
        <v>1640</v>
      </c>
      <c r="D63" s="143">
        <v>1498</v>
      </c>
      <c r="E63" s="143">
        <v>1255</v>
      </c>
      <c r="F63" s="143">
        <v>1017</v>
      </c>
      <c r="G63" s="227">
        <v>799</v>
      </c>
      <c r="H63" s="199">
        <v>127</v>
      </c>
      <c r="I63" s="143">
        <v>105</v>
      </c>
      <c r="J63" s="143">
        <v>77</v>
      </c>
      <c r="K63" s="143">
        <v>55</v>
      </c>
      <c r="L63" s="227">
        <v>36</v>
      </c>
      <c r="M63" s="199">
        <v>1513</v>
      </c>
      <c r="N63" s="143">
        <v>1393</v>
      </c>
      <c r="O63" s="143">
        <v>1178</v>
      </c>
      <c r="P63" s="143">
        <v>962</v>
      </c>
      <c r="Q63" s="227">
        <v>763</v>
      </c>
      <c r="R63" s="199">
        <v>330</v>
      </c>
      <c r="S63" s="143">
        <v>268</v>
      </c>
      <c r="T63" s="143">
        <v>201</v>
      </c>
      <c r="U63" s="143">
        <v>149</v>
      </c>
      <c r="V63" s="227">
        <v>108</v>
      </c>
      <c r="W63" s="199">
        <v>1310</v>
      </c>
      <c r="X63" s="143">
        <v>1230</v>
      </c>
      <c r="Y63" s="143">
        <v>1054</v>
      </c>
      <c r="Z63" s="143">
        <v>868</v>
      </c>
      <c r="AA63" s="275">
        <v>691</v>
      </c>
    </row>
    <row r="64" spans="1:27" x14ac:dyDescent="0.2">
      <c r="A64" s="134" t="s">
        <v>96</v>
      </c>
      <c r="B64" s="176" t="s">
        <v>97</v>
      </c>
      <c r="C64" s="199">
        <v>1184</v>
      </c>
      <c r="D64" s="143">
        <v>1139</v>
      </c>
      <c r="E64" s="143">
        <v>787</v>
      </c>
      <c r="F64" s="143">
        <v>789</v>
      </c>
      <c r="G64" s="227">
        <v>452</v>
      </c>
      <c r="H64" s="199">
        <v>139</v>
      </c>
      <c r="I64" s="143">
        <v>138</v>
      </c>
      <c r="J64" s="143">
        <v>75</v>
      </c>
      <c r="K64" s="143">
        <v>82</v>
      </c>
      <c r="L64" s="227">
        <v>39</v>
      </c>
      <c r="M64" s="199">
        <v>1045</v>
      </c>
      <c r="N64" s="143">
        <v>1001</v>
      </c>
      <c r="O64" s="143">
        <v>712</v>
      </c>
      <c r="P64" s="143">
        <v>707</v>
      </c>
      <c r="Q64" s="227">
        <v>413</v>
      </c>
      <c r="R64" s="199">
        <v>339</v>
      </c>
      <c r="S64" s="143">
        <v>313</v>
      </c>
      <c r="T64" s="143">
        <v>186</v>
      </c>
      <c r="U64" s="143">
        <v>189</v>
      </c>
      <c r="V64" s="227">
        <v>88</v>
      </c>
      <c r="W64" s="199">
        <v>845</v>
      </c>
      <c r="X64" s="143">
        <v>826</v>
      </c>
      <c r="Y64" s="143">
        <v>601</v>
      </c>
      <c r="Z64" s="143">
        <v>600</v>
      </c>
      <c r="AA64" s="275">
        <v>364</v>
      </c>
    </row>
    <row r="65" spans="1:27" x14ac:dyDescent="0.2">
      <c r="A65" s="134" t="s">
        <v>98</v>
      </c>
      <c r="B65" s="176" t="s">
        <v>99</v>
      </c>
      <c r="C65" s="199">
        <v>1338</v>
      </c>
      <c r="D65" s="143">
        <v>1213</v>
      </c>
      <c r="E65" s="143">
        <v>900</v>
      </c>
      <c r="F65" s="143">
        <v>823</v>
      </c>
      <c r="G65" s="227">
        <v>568</v>
      </c>
      <c r="H65" s="199">
        <v>168</v>
      </c>
      <c r="I65" s="143">
        <v>129</v>
      </c>
      <c r="J65" s="143">
        <v>83</v>
      </c>
      <c r="K65" s="143">
        <v>69</v>
      </c>
      <c r="L65" s="227">
        <v>42</v>
      </c>
      <c r="M65" s="199">
        <v>1170</v>
      </c>
      <c r="N65" s="143">
        <v>1084</v>
      </c>
      <c r="O65" s="143">
        <v>817</v>
      </c>
      <c r="P65" s="143">
        <v>754</v>
      </c>
      <c r="Q65" s="227">
        <v>526</v>
      </c>
      <c r="R65" s="199">
        <v>376</v>
      </c>
      <c r="S65" s="143">
        <v>322</v>
      </c>
      <c r="T65" s="143">
        <v>211</v>
      </c>
      <c r="U65" s="143">
        <v>169</v>
      </c>
      <c r="V65" s="227">
        <v>121</v>
      </c>
      <c r="W65" s="199">
        <v>962</v>
      </c>
      <c r="X65" s="143">
        <v>891</v>
      </c>
      <c r="Y65" s="143">
        <v>689</v>
      </c>
      <c r="Z65" s="143">
        <v>654</v>
      </c>
      <c r="AA65" s="275">
        <v>447</v>
      </c>
    </row>
    <row r="66" spans="1:27" x14ac:dyDescent="0.2">
      <c r="A66" s="134" t="s">
        <v>100</v>
      </c>
      <c r="B66" s="176" t="s">
        <v>101</v>
      </c>
      <c r="C66" s="199">
        <v>927</v>
      </c>
      <c r="D66" s="143">
        <v>744</v>
      </c>
      <c r="E66" s="143">
        <v>530</v>
      </c>
      <c r="F66" s="143">
        <v>456</v>
      </c>
      <c r="G66" s="227">
        <v>220</v>
      </c>
      <c r="H66" s="199">
        <v>71</v>
      </c>
      <c r="I66" s="143">
        <v>51</v>
      </c>
      <c r="J66" s="143">
        <v>26</v>
      </c>
      <c r="K66" s="143">
        <v>23</v>
      </c>
      <c r="L66" s="227">
        <v>12</v>
      </c>
      <c r="M66" s="199">
        <v>856</v>
      </c>
      <c r="N66" s="143">
        <v>693</v>
      </c>
      <c r="O66" s="143">
        <v>504</v>
      </c>
      <c r="P66" s="143">
        <v>433</v>
      </c>
      <c r="Q66" s="227">
        <v>208</v>
      </c>
      <c r="R66" s="199">
        <v>212</v>
      </c>
      <c r="S66" s="143">
        <v>148</v>
      </c>
      <c r="T66" s="143">
        <v>82</v>
      </c>
      <c r="U66" s="143">
        <v>69</v>
      </c>
      <c r="V66" s="227">
        <v>30</v>
      </c>
      <c r="W66" s="199">
        <v>715</v>
      </c>
      <c r="X66" s="143">
        <v>596</v>
      </c>
      <c r="Y66" s="143">
        <v>448</v>
      </c>
      <c r="Z66" s="143">
        <v>387</v>
      </c>
      <c r="AA66" s="275">
        <v>190</v>
      </c>
    </row>
    <row r="67" spans="1:27" x14ac:dyDescent="0.2">
      <c r="A67" s="134" t="s">
        <v>102</v>
      </c>
      <c r="B67" s="176" t="s">
        <v>103</v>
      </c>
      <c r="C67" s="199">
        <v>3713</v>
      </c>
      <c r="D67" s="143">
        <v>3378</v>
      </c>
      <c r="E67" s="143">
        <v>2607</v>
      </c>
      <c r="F67" s="143">
        <v>2338</v>
      </c>
      <c r="G67" s="227">
        <v>1617</v>
      </c>
      <c r="H67" s="199">
        <v>434</v>
      </c>
      <c r="I67" s="143">
        <v>368</v>
      </c>
      <c r="J67" s="143">
        <v>247</v>
      </c>
      <c r="K67" s="143">
        <v>208</v>
      </c>
      <c r="L67" s="227">
        <v>115</v>
      </c>
      <c r="M67" s="199">
        <v>3279</v>
      </c>
      <c r="N67" s="143">
        <v>3010</v>
      </c>
      <c r="O67" s="143">
        <v>2360</v>
      </c>
      <c r="P67" s="143">
        <v>2130</v>
      </c>
      <c r="Q67" s="227">
        <v>1502</v>
      </c>
      <c r="R67" s="199">
        <v>987</v>
      </c>
      <c r="S67" s="143">
        <v>855</v>
      </c>
      <c r="T67" s="143">
        <v>559</v>
      </c>
      <c r="U67" s="143">
        <v>471</v>
      </c>
      <c r="V67" s="227">
        <v>301</v>
      </c>
      <c r="W67" s="199">
        <v>2726</v>
      </c>
      <c r="X67" s="143">
        <v>2523</v>
      </c>
      <c r="Y67" s="143">
        <v>2048</v>
      </c>
      <c r="Z67" s="143">
        <v>1867</v>
      </c>
      <c r="AA67" s="275">
        <v>1316</v>
      </c>
    </row>
    <row r="68" spans="1:27" x14ac:dyDescent="0.2">
      <c r="A68" s="134" t="s">
        <v>104</v>
      </c>
      <c r="B68" s="176" t="s">
        <v>105</v>
      </c>
      <c r="C68" s="199">
        <v>2945</v>
      </c>
      <c r="D68" s="143">
        <v>2724</v>
      </c>
      <c r="E68" s="143">
        <v>2188</v>
      </c>
      <c r="F68" s="143">
        <v>1905</v>
      </c>
      <c r="G68" s="227">
        <v>1315</v>
      </c>
      <c r="H68" s="199">
        <v>124</v>
      </c>
      <c r="I68" s="143">
        <v>100</v>
      </c>
      <c r="J68" s="143">
        <v>60</v>
      </c>
      <c r="K68" s="143">
        <v>51</v>
      </c>
      <c r="L68" s="227">
        <v>32</v>
      </c>
      <c r="M68" s="199">
        <v>2821</v>
      </c>
      <c r="N68" s="143">
        <v>2624</v>
      </c>
      <c r="O68" s="143">
        <v>2128</v>
      </c>
      <c r="P68" s="143">
        <v>1854</v>
      </c>
      <c r="Q68" s="227">
        <v>1283</v>
      </c>
      <c r="R68" s="199">
        <v>362</v>
      </c>
      <c r="S68" s="143">
        <v>304</v>
      </c>
      <c r="T68" s="143">
        <v>195</v>
      </c>
      <c r="U68" s="143">
        <v>163</v>
      </c>
      <c r="V68" s="227">
        <v>93</v>
      </c>
      <c r="W68" s="199">
        <v>2583</v>
      </c>
      <c r="X68" s="143">
        <v>2420</v>
      </c>
      <c r="Y68" s="143">
        <v>1993</v>
      </c>
      <c r="Z68" s="143">
        <v>1742</v>
      </c>
      <c r="AA68" s="275">
        <v>1222</v>
      </c>
    </row>
    <row r="69" spans="1:27" x14ac:dyDescent="0.2">
      <c r="A69" s="134" t="s">
        <v>106</v>
      </c>
      <c r="B69" s="176" t="s">
        <v>107</v>
      </c>
      <c r="C69" s="199">
        <v>2680</v>
      </c>
      <c r="D69" s="143">
        <v>2414</v>
      </c>
      <c r="E69" s="143">
        <v>2016</v>
      </c>
      <c r="F69" s="143">
        <v>1743</v>
      </c>
      <c r="G69" s="227">
        <v>1425</v>
      </c>
      <c r="H69" s="199">
        <v>165</v>
      </c>
      <c r="I69" s="143">
        <v>143</v>
      </c>
      <c r="J69" s="143">
        <v>98</v>
      </c>
      <c r="K69" s="143">
        <v>69</v>
      </c>
      <c r="L69" s="227">
        <v>53</v>
      </c>
      <c r="M69" s="199">
        <v>2515</v>
      </c>
      <c r="N69" s="143">
        <v>2271</v>
      </c>
      <c r="O69" s="143">
        <v>1918</v>
      </c>
      <c r="P69" s="143">
        <v>1674</v>
      </c>
      <c r="Q69" s="227">
        <v>1372</v>
      </c>
      <c r="R69" s="199">
        <v>425</v>
      </c>
      <c r="S69" s="143">
        <v>362</v>
      </c>
      <c r="T69" s="143">
        <v>257</v>
      </c>
      <c r="U69" s="143">
        <v>183</v>
      </c>
      <c r="V69" s="227">
        <v>147</v>
      </c>
      <c r="W69" s="199">
        <v>2255</v>
      </c>
      <c r="X69" s="143">
        <v>2052</v>
      </c>
      <c r="Y69" s="143">
        <v>1759</v>
      </c>
      <c r="Z69" s="143">
        <v>1560</v>
      </c>
      <c r="AA69" s="275">
        <v>1278</v>
      </c>
    </row>
    <row r="70" spans="1:27" x14ac:dyDescent="0.2">
      <c r="A70" s="134" t="s">
        <v>108</v>
      </c>
      <c r="B70" s="176" t="s">
        <v>109</v>
      </c>
      <c r="C70" s="199">
        <v>2231</v>
      </c>
      <c r="D70" s="143">
        <v>2109</v>
      </c>
      <c r="E70" s="143">
        <v>1796</v>
      </c>
      <c r="F70" s="143">
        <v>1633</v>
      </c>
      <c r="G70" s="227">
        <v>928</v>
      </c>
      <c r="H70" s="199">
        <v>117</v>
      </c>
      <c r="I70" s="143">
        <v>123</v>
      </c>
      <c r="J70" s="143">
        <v>90</v>
      </c>
      <c r="K70" s="143">
        <v>69</v>
      </c>
      <c r="L70" s="227">
        <v>29</v>
      </c>
      <c r="M70" s="199">
        <v>2114</v>
      </c>
      <c r="N70" s="143">
        <v>1986</v>
      </c>
      <c r="O70" s="143">
        <v>1706</v>
      </c>
      <c r="P70" s="143">
        <v>1564</v>
      </c>
      <c r="Q70" s="227">
        <v>899</v>
      </c>
      <c r="R70" s="199">
        <v>327</v>
      </c>
      <c r="S70" s="143">
        <v>312</v>
      </c>
      <c r="T70" s="143">
        <v>232</v>
      </c>
      <c r="U70" s="143">
        <v>194</v>
      </c>
      <c r="V70" s="227">
        <v>90</v>
      </c>
      <c r="W70" s="199">
        <v>1904</v>
      </c>
      <c r="X70" s="143">
        <v>1797</v>
      </c>
      <c r="Y70" s="143">
        <v>1564</v>
      </c>
      <c r="Z70" s="143">
        <v>1439</v>
      </c>
      <c r="AA70" s="275">
        <v>838</v>
      </c>
    </row>
    <row r="71" spans="1:27" x14ac:dyDescent="0.2">
      <c r="A71" s="134" t="s">
        <v>110</v>
      </c>
      <c r="B71" s="176" t="s">
        <v>111</v>
      </c>
      <c r="C71" s="199">
        <v>4246</v>
      </c>
      <c r="D71" s="143">
        <v>3751</v>
      </c>
      <c r="E71" s="143">
        <v>3039</v>
      </c>
      <c r="F71" s="143">
        <v>2540</v>
      </c>
      <c r="G71" s="227">
        <v>1318</v>
      </c>
      <c r="H71" s="199">
        <v>340</v>
      </c>
      <c r="I71" s="143">
        <v>255</v>
      </c>
      <c r="J71" s="143">
        <v>178</v>
      </c>
      <c r="K71" s="143">
        <v>133</v>
      </c>
      <c r="L71" s="227">
        <v>51</v>
      </c>
      <c r="M71" s="199">
        <v>3906</v>
      </c>
      <c r="N71" s="143">
        <v>3496</v>
      </c>
      <c r="O71" s="143">
        <v>2861</v>
      </c>
      <c r="P71" s="143">
        <v>2407</v>
      </c>
      <c r="Q71" s="227">
        <v>1267</v>
      </c>
      <c r="R71" s="199">
        <v>843</v>
      </c>
      <c r="S71" s="143">
        <v>675</v>
      </c>
      <c r="T71" s="143">
        <v>484</v>
      </c>
      <c r="U71" s="143">
        <v>372</v>
      </c>
      <c r="V71" s="227">
        <v>154</v>
      </c>
      <c r="W71" s="199">
        <v>3403</v>
      </c>
      <c r="X71" s="143">
        <v>3076</v>
      </c>
      <c r="Y71" s="143">
        <v>2555</v>
      </c>
      <c r="Z71" s="143">
        <v>2168</v>
      </c>
      <c r="AA71" s="275">
        <v>1164</v>
      </c>
    </row>
    <row r="72" spans="1:27" x14ac:dyDescent="0.2">
      <c r="A72" s="134" t="s">
        <v>112</v>
      </c>
      <c r="B72" s="176" t="s">
        <v>113</v>
      </c>
      <c r="C72" s="199">
        <v>21</v>
      </c>
      <c r="D72" s="143">
        <v>17</v>
      </c>
      <c r="E72" s="143">
        <v>11</v>
      </c>
      <c r="F72" s="143">
        <v>6</v>
      </c>
      <c r="G72" s="227" t="s">
        <v>1169</v>
      </c>
      <c r="H72" s="199" t="s">
        <v>1151</v>
      </c>
      <c r="I72" s="143" t="s">
        <v>1169</v>
      </c>
      <c r="J72" s="143" t="s">
        <v>1151</v>
      </c>
      <c r="K72" s="143" t="s">
        <v>1151</v>
      </c>
      <c r="L72" s="227" t="s">
        <v>1151</v>
      </c>
      <c r="M72" s="199">
        <v>21</v>
      </c>
      <c r="N72" s="143" t="s">
        <v>1169</v>
      </c>
      <c r="O72" s="143">
        <v>11</v>
      </c>
      <c r="P72" s="143">
        <v>6</v>
      </c>
      <c r="Q72" s="227" t="s">
        <v>1169</v>
      </c>
      <c r="R72" s="199">
        <v>3</v>
      </c>
      <c r="S72" s="143">
        <v>3</v>
      </c>
      <c r="T72" s="143" t="s">
        <v>1169</v>
      </c>
      <c r="U72" s="143" t="s">
        <v>1169</v>
      </c>
      <c r="V72" s="227" t="s">
        <v>1151</v>
      </c>
      <c r="W72" s="199">
        <v>18</v>
      </c>
      <c r="X72" s="143">
        <v>14</v>
      </c>
      <c r="Y72" s="143" t="s">
        <v>1169</v>
      </c>
      <c r="Z72" s="143" t="s">
        <v>1169</v>
      </c>
      <c r="AA72" s="275" t="s">
        <v>1169</v>
      </c>
    </row>
    <row r="73" spans="1:27" x14ac:dyDescent="0.2">
      <c r="A73" s="134" t="s">
        <v>114</v>
      </c>
      <c r="B73" s="176" t="s">
        <v>115</v>
      </c>
      <c r="C73" s="199">
        <v>3754</v>
      </c>
      <c r="D73" s="143">
        <v>3534</v>
      </c>
      <c r="E73" s="143">
        <v>2918</v>
      </c>
      <c r="F73" s="143">
        <v>2534</v>
      </c>
      <c r="G73" s="227">
        <v>1666</v>
      </c>
      <c r="H73" s="199">
        <v>154</v>
      </c>
      <c r="I73" s="143">
        <v>142</v>
      </c>
      <c r="J73" s="143">
        <v>88</v>
      </c>
      <c r="K73" s="143">
        <v>77</v>
      </c>
      <c r="L73" s="227">
        <v>30</v>
      </c>
      <c r="M73" s="199">
        <v>3600</v>
      </c>
      <c r="N73" s="143">
        <v>3392</v>
      </c>
      <c r="O73" s="143">
        <v>2830</v>
      </c>
      <c r="P73" s="143">
        <v>2457</v>
      </c>
      <c r="Q73" s="227">
        <v>1636</v>
      </c>
      <c r="R73" s="199">
        <v>415</v>
      </c>
      <c r="S73" s="143">
        <v>371</v>
      </c>
      <c r="T73" s="143">
        <v>250</v>
      </c>
      <c r="U73" s="143">
        <v>203</v>
      </c>
      <c r="V73" s="227">
        <v>108</v>
      </c>
      <c r="W73" s="199">
        <v>3339</v>
      </c>
      <c r="X73" s="143">
        <v>3163</v>
      </c>
      <c r="Y73" s="143">
        <v>2668</v>
      </c>
      <c r="Z73" s="143">
        <v>2331</v>
      </c>
      <c r="AA73" s="275">
        <v>1558</v>
      </c>
    </row>
    <row r="74" spans="1:27" x14ac:dyDescent="0.2">
      <c r="A74" s="134" t="s">
        <v>116</v>
      </c>
      <c r="B74" s="176" t="s">
        <v>117</v>
      </c>
      <c r="C74" s="199">
        <v>1377</v>
      </c>
      <c r="D74" s="143">
        <v>1189</v>
      </c>
      <c r="E74" s="143">
        <v>942</v>
      </c>
      <c r="F74" s="143">
        <v>806</v>
      </c>
      <c r="G74" s="227">
        <v>488</v>
      </c>
      <c r="H74" s="199">
        <v>118</v>
      </c>
      <c r="I74" s="143">
        <v>85</v>
      </c>
      <c r="J74" s="143">
        <v>52</v>
      </c>
      <c r="K74" s="143">
        <v>47</v>
      </c>
      <c r="L74" s="227">
        <v>22</v>
      </c>
      <c r="M74" s="199">
        <v>1259</v>
      </c>
      <c r="N74" s="143">
        <v>1104</v>
      </c>
      <c r="O74" s="143">
        <v>890</v>
      </c>
      <c r="P74" s="143">
        <v>759</v>
      </c>
      <c r="Q74" s="227">
        <v>466</v>
      </c>
      <c r="R74" s="199">
        <v>289</v>
      </c>
      <c r="S74" s="143">
        <v>222</v>
      </c>
      <c r="T74" s="143">
        <v>150</v>
      </c>
      <c r="U74" s="143">
        <v>127</v>
      </c>
      <c r="V74" s="227">
        <v>71</v>
      </c>
      <c r="W74" s="199">
        <v>1088</v>
      </c>
      <c r="X74" s="143">
        <v>967</v>
      </c>
      <c r="Y74" s="143">
        <v>792</v>
      </c>
      <c r="Z74" s="143">
        <v>679</v>
      </c>
      <c r="AA74" s="275">
        <v>417</v>
      </c>
    </row>
    <row r="75" spans="1:27" x14ac:dyDescent="0.2">
      <c r="A75" s="134" t="s">
        <v>118</v>
      </c>
      <c r="B75" s="176" t="s">
        <v>119</v>
      </c>
      <c r="C75" s="199">
        <v>1939</v>
      </c>
      <c r="D75" s="143">
        <v>1825</v>
      </c>
      <c r="E75" s="143">
        <v>1345</v>
      </c>
      <c r="F75" s="143">
        <v>1237</v>
      </c>
      <c r="G75" s="227">
        <v>681</v>
      </c>
      <c r="H75" s="199">
        <v>102</v>
      </c>
      <c r="I75" s="143">
        <v>84</v>
      </c>
      <c r="J75" s="143">
        <v>57</v>
      </c>
      <c r="K75" s="143">
        <v>51</v>
      </c>
      <c r="L75" s="227">
        <v>25</v>
      </c>
      <c r="M75" s="199">
        <v>1837</v>
      </c>
      <c r="N75" s="143">
        <v>1741</v>
      </c>
      <c r="O75" s="143">
        <v>1288</v>
      </c>
      <c r="P75" s="143">
        <v>1186</v>
      </c>
      <c r="Q75" s="227">
        <v>656</v>
      </c>
      <c r="R75" s="199">
        <v>250</v>
      </c>
      <c r="S75" s="143">
        <v>216</v>
      </c>
      <c r="T75" s="143">
        <v>139</v>
      </c>
      <c r="U75" s="143">
        <v>129</v>
      </c>
      <c r="V75" s="227">
        <v>66</v>
      </c>
      <c r="W75" s="199">
        <v>1689</v>
      </c>
      <c r="X75" s="143">
        <v>1609</v>
      </c>
      <c r="Y75" s="143">
        <v>1206</v>
      </c>
      <c r="Z75" s="143">
        <v>1108</v>
      </c>
      <c r="AA75" s="275">
        <v>615</v>
      </c>
    </row>
    <row r="76" spans="1:27" x14ac:dyDescent="0.2">
      <c r="A76" s="134" t="s">
        <v>120</v>
      </c>
      <c r="B76" s="176" t="s">
        <v>121</v>
      </c>
      <c r="C76" s="199">
        <v>2316</v>
      </c>
      <c r="D76" s="143">
        <v>2189</v>
      </c>
      <c r="E76" s="143">
        <v>1729</v>
      </c>
      <c r="F76" s="143">
        <v>1343</v>
      </c>
      <c r="G76" s="227">
        <v>803</v>
      </c>
      <c r="H76" s="199">
        <v>151</v>
      </c>
      <c r="I76" s="143">
        <v>131</v>
      </c>
      <c r="J76" s="143">
        <v>78</v>
      </c>
      <c r="K76" s="143">
        <v>59</v>
      </c>
      <c r="L76" s="227">
        <v>26</v>
      </c>
      <c r="M76" s="199">
        <v>2165</v>
      </c>
      <c r="N76" s="143">
        <v>2058</v>
      </c>
      <c r="O76" s="143">
        <v>1651</v>
      </c>
      <c r="P76" s="143">
        <v>1284</v>
      </c>
      <c r="Q76" s="227">
        <v>777</v>
      </c>
      <c r="R76" s="199">
        <v>381</v>
      </c>
      <c r="S76" s="143">
        <v>324</v>
      </c>
      <c r="T76" s="143">
        <v>205</v>
      </c>
      <c r="U76" s="143">
        <v>152</v>
      </c>
      <c r="V76" s="227">
        <v>62</v>
      </c>
      <c r="W76" s="199">
        <v>1935</v>
      </c>
      <c r="X76" s="143">
        <v>1865</v>
      </c>
      <c r="Y76" s="143">
        <v>1524</v>
      </c>
      <c r="Z76" s="143">
        <v>1191</v>
      </c>
      <c r="AA76" s="275">
        <v>741</v>
      </c>
    </row>
    <row r="77" spans="1:27" x14ac:dyDescent="0.2">
      <c r="A77" s="134" t="s">
        <v>122</v>
      </c>
      <c r="B77" s="176" t="s">
        <v>123</v>
      </c>
      <c r="C77" s="199">
        <v>1614</v>
      </c>
      <c r="D77" s="143">
        <v>1482</v>
      </c>
      <c r="E77" s="143">
        <v>1218</v>
      </c>
      <c r="F77" s="143">
        <v>1076</v>
      </c>
      <c r="G77" s="227">
        <v>905</v>
      </c>
      <c r="H77" s="199">
        <v>51</v>
      </c>
      <c r="I77" s="143">
        <v>40</v>
      </c>
      <c r="J77" s="143">
        <v>24</v>
      </c>
      <c r="K77" s="143">
        <v>14</v>
      </c>
      <c r="L77" s="227">
        <v>12</v>
      </c>
      <c r="M77" s="199">
        <v>1563</v>
      </c>
      <c r="N77" s="143">
        <v>1442</v>
      </c>
      <c r="O77" s="143">
        <v>1194</v>
      </c>
      <c r="P77" s="143">
        <v>1062</v>
      </c>
      <c r="Q77" s="227">
        <v>893</v>
      </c>
      <c r="R77" s="199">
        <v>148</v>
      </c>
      <c r="S77" s="143">
        <v>119</v>
      </c>
      <c r="T77" s="143">
        <v>80</v>
      </c>
      <c r="U77" s="143">
        <v>57</v>
      </c>
      <c r="V77" s="227">
        <v>40</v>
      </c>
      <c r="W77" s="199">
        <v>1466</v>
      </c>
      <c r="X77" s="143">
        <v>1363</v>
      </c>
      <c r="Y77" s="143">
        <v>1138</v>
      </c>
      <c r="Z77" s="143">
        <v>1019</v>
      </c>
      <c r="AA77" s="275">
        <v>865</v>
      </c>
    </row>
    <row r="78" spans="1:27" x14ac:dyDescent="0.2">
      <c r="A78" s="134" t="s">
        <v>126</v>
      </c>
      <c r="B78" s="176" t="s">
        <v>127</v>
      </c>
      <c r="C78" s="199">
        <v>1141</v>
      </c>
      <c r="D78" s="143">
        <v>1117</v>
      </c>
      <c r="E78" s="143">
        <v>921</v>
      </c>
      <c r="F78" s="143">
        <v>865</v>
      </c>
      <c r="G78" s="227">
        <v>657</v>
      </c>
      <c r="H78" s="199">
        <v>27</v>
      </c>
      <c r="I78" s="143">
        <v>32</v>
      </c>
      <c r="J78" s="143">
        <v>20</v>
      </c>
      <c r="K78" s="143">
        <v>14</v>
      </c>
      <c r="L78" s="227">
        <v>8</v>
      </c>
      <c r="M78" s="199">
        <v>1114</v>
      </c>
      <c r="N78" s="143">
        <v>1085</v>
      </c>
      <c r="O78" s="143">
        <v>901</v>
      </c>
      <c r="P78" s="143">
        <v>851</v>
      </c>
      <c r="Q78" s="227">
        <v>649</v>
      </c>
      <c r="R78" s="199">
        <v>94</v>
      </c>
      <c r="S78" s="143">
        <v>95</v>
      </c>
      <c r="T78" s="143">
        <v>58</v>
      </c>
      <c r="U78" s="143">
        <v>55</v>
      </c>
      <c r="V78" s="227">
        <v>26</v>
      </c>
      <c r="W78" s="199">
        <v>1047</v>
      </c>
      <c r="X78" s="143">
        <v>1022</v>
      </c>
      <c r="Y78" s="143">
        <v>863</v>
      </c>
      <c r="Z78" s="143">
        <v>810</v>
      </c>
      <c r="AA78" s="275">
        <v>631</v>
      </c>
    </row>
    <row r="79" spans="1:27" x14ac:dyDescent="0.2">
      <c r="A79" s="134" t="s">
        <v>128</v>
      </c>
      <c r="B79" s="176" t="s">
        <v>129</v>
      </c>
      <c r="C79" s="199">
        <v>453</v>
      </c>
      <c r="D79" s="143">
        <v>426</v>
      </c>
      <c r="E79" s="143">
        <v>365</v>
      </c>
      <c r="F79" s="143">
        <v>303</v>
      </c>
      <c r="G79" s="227">
        <v>265</v>
      </c>
      <c r="H79" s="199">
        <v>17</v>
      </c>
      <c r="I79" s="143">
        <v>11</v>
      </c>
      <c r="J79" s="143">
        <v>10</v>
      </c>
      <c r="K79" s="143">
        <v>7</v>
      </c>
      <c r="L79" s="227">
        <v>7</v>
      </c>
      <c r="M79" s="199">
        <v>436</v>
      </c>
      <c r="N79" s="143">
        <v>415</v>
      </c>
      <c r="O79" s="143">
        <v>355</v>
      </c>
      <c r="P79" s="143">
        <v>296</v>
      </c>
      <c r="Q79" s="227">
        <v>258</v>
      </c>
      <c r="R79" s="199">
        <v>39</v>
      </c>
      <c r="S79" s="143">
        <v>26</v>
      </c>
      <c r="T79" s="143">
        <v>20</v>
      </c>
      <c r="U79" s="143">
        <v>11</v>
      </c>
      <c r="V79" s="227">
        <v>14</v>
      </c>
      <c r="W79" s="199">
        <v>414</v>
      </c>
      <c r="X79" s="143">
        <v>400</v>
      </c>
      <c r="Y79" s="143">
        <v>345</v>
      </c>
      <c r="Z79" s="143">
        <v>292</v>
      </c>
      <c r="AA79" s="275">
        <v>251</v>
      </c>
    </row>
    <row r="80" spans="1:27" x14ac:dyDescent="0.2">
      <c r="A80" s="134" t="s">
        <v>130</v>
      </c>
      <c r="B80" s="176" t="s">
        <v>131</v>
      </c>
      <c r="C80" s="199">
        <v>1377</v>
      </c>
      <c r="D80" s="143">
        <v>1356</v>
      </c>
      <c r="E80" s="143">
        <v>1133</v>
      </c>
      <c r="F80" s="143">
        <v>1017</v>
      </c>
      <c r="G80" s="227">
        <v>799</v>
      </c>
      <c r="H80" s="199">
        <v>42</v>
      </c>
      <c r="I80" s="143">
        <v>48</v>
      </c>
      <c r="J80" s="143">
        <v>28</v>
      </c>
      <c r="K80" s="143">
        <v>19</v>
      </c>
      <c r="L80" s="227">
        <v>18</v>
      </c>
      <c r="M80" s="199">
        <v>1335</v>
      </c>
      <c r="N80" s="143">
        <v>1308</v>
      </c>
      <c r="O80" s="143">
        <v>1105</v>
      </c>
      <c r="P80" s="143">
        <v>998</v>
      </c>
      <c r="Q80" s="227">
        <v>781</v>
      </c>
      <c r="R80" s="199">
        <v>147</v>
      </c>
      <c r="S80" s="143">
        <v>147</v>
      </c>
      <c r="T80" s="143">
        <v>92</v>
      </c>
      <c r="U80" s="143">
        <v>84</v>
      </c>
      <c r="V80" s="227">
        <v>49</v>
      </c>
      <c r="W80" s="199">
        <v>1230</v>
      </c>
      <c r="X80" s="143">
        <v>1209</v>
      </c>
      <c r="Y80" s="143">
        <v>1041</v>
      </c>
      <c r="Z80" s="143">
        <v>933</v>
      </c>
      <c r="AA80" s="275">
        <v>750</v>
      </c>
    </row>
    <row r="81" spans="1:27" x14ac:dyDescent="0.2">
      <c r="A81" s="134" t="s">
        <v>132</v>
      </c>
      <c r="B81" s="176" t="s">
        <v>133</v>
      </c>
      <c r="C81" s="199">
        <v>715</v>
      </c>
      <c r="D81" s="143">
        <v>695</v>
      </c>
      <c r="E81" s="143">
        <v>543</v>
      </c>
      <c r="F81" s="143">
        <v>534</v>
      </c>
      <c r="G81" s="227">
        <v>426</v>
      </c>
      <c r="H81" s="199">
        <v>57</v>
      </c>
      <c r="I81" s="143">
        <v>41</v>
      </c>
      <c r="J81" s="143">
        <v>27</v>
      </c>
      <c r="K81" s="143">
        <v>26</v>
      </c>
      <c r="L81" s="227">
        <v>18</v>
      </c>
      <c r="M81" s="199">
        <v>658</v>
      </c>
      <c r="N81" s="143">
        <v>654</v>
      </c>
      <c r="O81" s="143">
        <v>516</v>
      </c>
      <c r="P81" s="143">
        <v>508</v>
      </c>
      <c r="Q81" s="227">
        <v>408</v>
      </c>
      <c r="R81" s="199">
        <v>130</v>
      </c>
      <c r="S81" s="143">
        <v>102</v>
      </c>
      <c r="T81" s="143">
        <v>60</v>
      </c>
      <c r="U81" s="143">
        <v>60</v>
      </c>
      <c r="V81" s="227">
        <v>46</v>
      </c>
      <c r="W81" s="199">
        <v>585</v>
      </c>
      <c r="X81" s="143">
        <v>593</v>
      </c>
      <c r="Y81" s="143">
        <v>483</v>
      </c>
      <c r="Z81" s="143">
        <v>474</v>
      </c>
      <c r="AA81" s="275">
        <v>380</v>
      </c>
    </row>
    <row r="82" spans="1:27" x14ac:dyDescent="0.2">
      <c r="A82" s="134" t="s">
        <v>140</v>
      </c>
      <c r="B82" s="176" t="s">
        <v>141</v>
      </c>
      <c r="C82" s="199">
        <v>1251</v>
      </c>
      <c r="D82" s="143">
        <v>1143</v>
      </c>
      <c r="E82" s="143">
        <v>877</v>
      </c>
      <c r="F82" s="143">
        <v>816</v>
      </c>
      <c r="G82" s="227">
        <v>383</v>
      </c>
      <c r="H82" s="199">
        <v>65</v>
      </c>
      <c r="I82" s="143">
        <v>50</v>
      </c>
      <c r="J82" s="143">
        <v>29</v>
      </c>
      <c r="K82" s="143">
        <v>27</v>
      </c>
      <c r="L82" s="227">
        <v>15</v>
      </c>
      <c r="M82" s="199">
        <v>1186</v>
      </c>
      <c r="N82" s="143">
        <v>1093</v>
      </c>
      <c r="O82" s="143">
        <v>848</v>
      </c>
      <c r="P82" s="143">
        <v>789</v>
      </c>
      <c r="Q82" s="227">
        <v>368</v>
      </c>
      <c r="R82" s="199">
        <v>178</v>
      </c>
      <c r="S82" s="143">
        <v>142</v>
      </c>
      <c r="T82" s="143">
        <v>94</v>
      </c>
      <c r="U82" s="143">
        <v>84</v>
      </c>
      <c r="V82" s="227">
        <v>36</v>
      </c>
      <c r="W82" s="199">
        <v>1073</v>
      </c>
      <c r="X82" s="143">
        <v>1001</v>
      </c>
      <c r="Y82" s="143">
        <v>783</v>
      </c>
      <c r="Z82" s="143">
        <v>732</v>
      </c>
      <c r="AA82" s="275">
        <v>347</v>
      </c>
    </row>
    <row r="83" spans="1:27" x14ac:dyDescent="0.2">
      <c r="A83" s="134" t="s">
        <v>142</v>
      </c>
      <c r="B83" s="176" t="s">
        <v>143</v>
      </c>
      <c r="C83" s="199">
        <v>1271</v>
      </c>
      <c r="D83" s="143">
        <v>1142</v>
      </c>
      <c r="E83" s="143">
        <v>1006</v>
      </c>
      <c r="F83" s="143">
        <v>901</v>
      </c>
      <c r="G83" s="227">
        <v>687</v>
      </c>
      <c r="H83" s="199">
        <v>39</v>
      </c>
      <c r="I83" s="143">
        <v>32</v>
      </c>
      <c r="J83" s="143">
        <v>22</v>
      </c>
      <c r="K83" s="143">
        <v>22</v>
      </c>
      <c r="L83" s="227">
        <v>8</v>
      </c>
      <c r="M83" s="199">
        <v>1232</v>
      </c>
      <c r="N83" s="143">
        <v>1110</v>
      </c>
      <c r="O83" s="143">
        <v>984</v>
      </c>
      <c r="P83" s="143">
        <v>879</v>
      </c>
      <c r="Q83" s="227">
        <v>679</v>
      </c>
      <c r="R83" s="199">
        <v>122</v>
      </c>
      <c r="S83" s="143">
        <v>99</v>
      </c>
      <c r="T83" s="143">
        <v>74</v>
      </c>
      <c r="U83" s="143">
        <v>63</v>
      </c>
      <c r="V83" s="227">
        <v>36</v>
      </c>
      <c r="W83" s="199">
        <v>1149</v>
      </c>
      <c r="X83" s="143">
        <v>1043</v>
      </c>
      <c r="Y83" s="143">
        <v>932</v>
      </c>
      <c r="Z83" s="143">
        <v>838</v>
      </c>
      <c r="AA83" s="275">
        <v>651</v>
      </c>
    </row>
    <row r="84" spans="1:27" x14ac:dyDescent="0.2">
      <c r="A84" s="134" t="s">
        <v>144</v>
      </c>
      <c r="B84" s="176" t="s">
        <v>145</v>
      </c>
      <c r="C84" s="199">
        <v>830</v>
      </c>
      <c r="D84" s="143">
        <v>813</v>
      </c>
      <c r="E84" s="143">
        <v>691</v>
      </c>
      <c r="F84" s="143">
        <v>557</v>
      </c>
      <c r="G84" s="227">
        <v>352</v>
      </c>
      <c r="H84" s="199">
        <v>40</v>
      </c>
      <c r="I84" s="143">
        <v>36</v>
      </c>
      <c r="J84" s="143">
        <v>26</v>
      </c>
      <c r="K84" s="143">
        <v>14</v>
      </c>
      <c r="L84" s="227">
        <v>11</v>
      </c>
      <c r="M84" s="199">
        <v>790</v>
      </c>
      <c r="N84" s="143">
        <v>777</v>
      </c>
      <c r="O84" s="143">
        <v>665</v>
      </c>
      <c r="P84" s="143">
        <v>543</v>
      </c>
      <c r="Q84" s="227">
        <v>341</v>
      </c>
      <c r="R84" s="199">
        <v>114</v>
      </c>
      <c r="S84" s="143">
        <v>107</v>
      </c>
      <c r="T84" s="143">
        <v>82</v>
      </c>
      <c r="U84" s="143">
        <v>45</v>
      </c>
      <c r="V84" s="227">
        <v>34</v>
      </c>
      <c r="W84" s="199">
        <v>716</v>
      </c>
      <c r="X84" s="143">
        <v>706</v>
      </c>
      <c r="Y84" s="143">
        <v>609</v>
      </c>
      <c r="Z84" s="143">
        <v>512</v>
      </c>
      <c r="AA84" s="275">
        <v>318</v>
      </c>
    </row>
    <row r="85" spans="1:27" x14ac:dyDescent="0.2">
      <c r="A85" s="134" t="s">
        <v>148</v>
      </c>
      <c r="B85" s="176" t="s">
        <v>149</v>
      </c>
      <c r="C85" s="199">
        <v>505</v>
      </c>
      <c r="D85" s="143">
        <v>460</v>
      </c>
      <c r="E85" s="143">
        <v>406</v>
      </c>
      <c r="F85" s="143">
        <v>319</v>
      </c>
      <c r="G85" s="227">
        <v>109</v>
      </c>
      <c r="H85" s="199">
        <v>41</v>
      </c>
      <c r="I85" s="143">
        <v>37</v>
      </c>
      <c r="J85" s="143">
        <v>27</v>
      </c>
      <c r="K85" s="143">
        <v>22</v>
      </c>
      <c r="L85" s="227">
        <v>9</v>
      </c>
      <c r="M85" s="199">
        <v>464</v>
      </c>
      <c r="N85" s="143">
        <v>423</v>
      </c>
      <c r="O85" s="143">
        <v>379</v>
      </c>
      <c r="P85" s="143">
        <v>297</v>
      </c>
      <c r="Q85" s="227">
        <v>100</v>
      </c>
      <c r="R85" s="199">
        <v>84</v>
      </c>
      <c r="S85" s="143">
        <v>70</v>
      </c>
      <c r="T85" s="143">
        <v>50</v>
      </c>
      <c r="U85" s="143">
        <v>47</v>
      </c>
      <c r="V85" s="227">
        <v>18</v>
      </c>
      <c r="W85" s="199">
        <v>421</v>
      </c>
      <c r="X85" s="143">
        <v>390</v>
      </c>
      <c r="Y85" s="143">
        <v>356</v>
      </c>
      <c r="Z85" s="143">
        <v>272</v>
      </c>
      <c r="AA85" s="275">
        <v>91</v>
      </c>
    </row>
    <row r="86" spans="1:27" x14ac:dyDescent="0.2">
      <c r="A86" s="134" t="s">
        <v>150</v>
      </c>
      <c r="B86" s="176" t="s">
        <v>151</v>
      </c>
      <c r="C86" s="199">
        <v>731</v>
      </c>
      <c r="D86" s="143">
        <v>648</v>
      </c>
      <c r="E86" s="143">
        <v>553</v>
      </c>
      <c r="F86" s="143">
        <v>453</v>
      </c>
      <c r="G86" s="227">
        <v>275</v>
      </c>
      <c r="H86" s="199">
        <v>44</v>
      </c>
      <c r="I86" s="143">
        <v>32</v>
      </c>
      <c r="J86" s="143">
        <v>27</v>
      </c>
      <c r="K86" s="143">
        <v>19</v>
      </c>
      <c r="L86" s="227">
        <v>8</v>
      </c>
      <c r="M86" s="199">
        <v>687</v>
      </c>
      <c r="N86" s="143">
        <v>616</v>
      </c>
      <c r="O86" s="143">
        <v>526</v>
      </c>
      <c r="P86" s="143">
        <v>434</v>
      </c>
      <c r="Q86" s="227">
        <v>267</v>
      </c>
      <c r="R86" s="199">
        <v>104</v>
      </c>
      <c r="S86" s="143">
        <v>87</v>
      </c>
      <c r="T86" s="143">
        <v>73</v>
      </c>
      <c r="U86" s="143">
        <v>57</v>
      </c>
      <c r="V86" s="227">
        <v>22</v>
      </c>
      <c r="W86" s="199">
        <v>627</v>
      </c>
      <c r="X86" s="143">
        <v>561</v>
      </c>
      <c r="Y86" s="143">
        <v>480</v>
      </c>
      <c r="Z86" s="143">
        <v>396</v>
      </c>
      <c r="AA86" s="275">
        <v>253</v>
      </c>
    </row>
    <row r="87" spans="1:27" x14ac:dyDescent="0.2">
      <c r="A87" s="134" t="s">
        <v>152</v>
      </c>
      <c r="B87" s="176" t="s">
        <v>153</v>
      </c>
      <c r="C87" s="199">
        <v>361</v>
      </c>
      <c r="D87" s="143">
        <v>340</v>
      </c>
      <c r="E87" s="143">
        <v>262</v>
      </c>
      <c r="F87" s="143">
        <v>213</v>
      </c>
      <c r="G87" s="227">
        <v>123</v>
      </c>
      <c r="H87" s="199">
        <v>27</v>
      </c>
      <c r="I87" s="143">
        <v>26</v>
      </c>
      <c r="J87" s="143">
        <v>13</v>
      </c>
      <c r="K87" s="143">
        <v>8</v>
      </c>
      <c r="L87" s="227">
        <v>6</v>
      </c>
      <c r="M87" s="199">
        <v>334</v>
      </c>
      <c r="N87" s="143">
        <v>314</v>
      </c>
      <c r="O87" s="143">
        <v>249</v>
      </c>
      <c r="P87" s="143">
        <v>205</v>
      </c>
      <c r="Q87" s="227">
        <v>117</v>
      </c>
      <c r="R87" s="199">
        <v>54</v>
      </c>
      <c r="S87" s="143">
        <v>52</v>
      </c>
      <c r="T87" s="143">
        <v>34</v>
      </c>
      <c r="U87" s="143">
        <v>22</v>
      </c>
      <c r="V87" s="227">
        <v>16</v>
      </c>
      <c r="W87" s="199">
        <v>307</v>
      </c>
      <c r="X87" s="143">
        <v>288</v>
      </c>
      <c r="Y87" s="143">
        <v>228</v>
      </c>
      <c r="Z87" s="143">
        <v>191</v>
      </c>
      <c r="AA87" s="275">
        <v>107</v>
      </c>
    </row>
    <row r="88" spans="1:27" x14ac:dyDescent="0.2">
      <c r="A88" s="134" t="s">
        <v>154</v>
      </c>
      <c r="B88" s="176" t="s">
        <v>155</v>
      </c>
      <c r="C88" s="199">
        <v>458</v>
      </c>
      <c r="D88" s="143">
        <v>434</v>
      </c>
      <c r="E88" s="143">
        <v>358</v>
      </c>
      <c r="F88" s="143">
        <v>321</v>
      </c>
      <c r="G88" s="227">
        <v>242</v>
      </c>
      <c r="H88" s="199">
        <v>11</v>
      </c>
      <c r="I88" s="143">
        <v>10</v>
      </c>
      <c r="J88" s="143">
        <v>8</v>
      </c>
      <c r="K88" s="143">
        <v>5</v>
      </c>
      <c r="L88" s="227" t="s">
        <v>1169</v>
      </c>
      <c r="M88" s="199">
        <v>447</v>
      </c>
      <c r="N88" s="143">
        <v>424</v>
      </c>
      <c r="O88" s="143">
        <v>350</v>
      </c>
      <c r="P88" s="143">
        <v>316</v>
      </c>
      <c r="Q88" s="227" t="s">
        <v>1169</v>
      </c>
      <c r="R88" s="199">
        <v>46</v>
      </c>
      <c r="S88" s="143">
        <v>38</v>
      </c>
      <c r="T88" s="143">
        <v>30</v>
      </c>
      <c r="U88" s="143">
        <v>18</v>
      </c>
      <c r="V88" s="227">
        <v>16</v>
      </c>
      <c r="W88" s="199">
        <v>412</v>
      </c>
      <c r="X88" s="143">
        <v>396</v>
      </c>
      <c r="Y88" s="143">
        <v>328</v>
      </c>
      <c r="Z88" s="143">
        <v>303</v>
      </c>
      <c r="AA88" s="275">
        <v>226</v>
      </c>
    </row>
    <row r="89" spans="1:27" x14ac:dyDescent="0.2">
      <c r="A89" s="134" t="s">
        <v>156</v>
      </c>
      <c r="B89" s="176" t="s">
        <v>157</v>
      </c>
      <c r="C89" s="199">
        <v>908</v>
      </c>
      <c r="D89" s="143">
        <v>885</v>
      </c>
      <c r="E89" s="143">
        <v>678</v>
      </c>
      <c r="F89" s="143">
        <v>593</v>
      </c>
      <c r="G89" s="227">
        <v>340</v>
      </c>
      <c r="H89" s="199">
        <v>21</v>
      </c>
      <c r="I89" s="143">
        <v>25</v>
      </c>
      <c r="J89" s="143">
        <v>13</v>
      </c>
      <c r="K89" s="143">
        <v>7</v>
      </c>
      <c r="L89" s="227" t="s">
        <v>1169</v>
      </c>
      <c r="M89" s="199">
        <v>887</v>
      </c>
      <c r="N89" s="143">
        <v>860</v>
      </c>
      <c r="O89" s="143">
        <v>665</v>
      </c>
      <c r="P89" s="143">
        <v>586</v>
      </c>
      <c r="Q89" s="227" t="s">
        <v>1169</v>
      </c>
      <c r="R89" s="199">
        <v>77</v>
      </c>
      <c r="S89" s="143">
        <v>84</v>
      </c>
      <c r="T89" s="143">
        <v>49</v>
      </c>
      <c r="U89" s="143">
        <v>40</v>
      </c>
      <c r="V89" s="227">
        <v>13</v>
      </c>
      <c r="W89" s="199">
        <v>831</v>
      </c>
      <c r="X89" s="143">
        <v>801</v>
      </c>
      <c r="Y89" s="143">
        <v>629</v>
      </c>
      <c r="Z89" s="143">
        <v>553</v>
      </c>
      <c r="AA89" s="275">
        <v>327</v>
      </c>
    </row>
    <row r="90" spans="1:27" x14ac:dyDescent="0.2">
      <c r="A90" s="134" t="s">
        <v>158</v>
      </c>
      <c r="B90" s="176" t="s">
        <v>159</v>
      </c>
      <c r="C90" s="199">
        <v>986</v>
      </c>
      <c r="D90" s="143">
        <v>927</v>
      </c>
      <c r="E90" s="143">
        <v>767</v>
      </c>
      <c r="F90" s="143">
        <v>599</v>
      </c>
      <c r="G90" s="227">
        <v>309</v>
      </c>
      <c r="H90" s="199">
        <v>58</v>
      </c>
      <c r="I90" s="143">
        <v>48</v>
      </c>
      <c r="J90" s="143">
        <v>27</v>
      </c>
      <c r="K90" s="143">
        <v>21</v>
      </c>
      <c r="L90" s="227">
        <v>10</v>
      </c>
      <c r="M90" s="199">
        <v>928</v>
      </c>
      <c r="N90" s="143">
        <v>879</v>
      </c>
      <c r="O90" s="143">
        <v>740</v>
      </c>
      <c r="P90" s="143">
        <v>578</v>
      </c>
      <c r="Q90" s="227">
        <v>299</v>
      </c>
      <c r="R90" s="199">
        <v>158</v>
      </c>
      <c r="S90" s="143">
        <v>127</v>
      </c>
      <c r="T90" s="143">
        <v>89</v>
      </c>
      <c r="U90" s="143">
        <v>66</v>
      </c>
      <c r="V90" s="227">
        <v>30</v>
      </c>
      <c r="W90" s="199">
        <v>828</v>
      </c>
      <c r="X90" s="143">
        <v>800</v>
      </c>
      <c r="Y90" s="143">
        <v>678</v>
      </c>
      <c r="Z90" s="143">
        <v>533</v>
      </c>
      <c r="AA90" s="275">
        <v>279</v>
      </c>
    </row>
    <row r="91" spans="1:27" x14ac:dyDescent="0.2">
      <c r="A91" s="134" t="s">
        <v>162</v>
      </c>
      <c r="B91" s="176" t="s">
        <v>163</v>
      </c>
      <c r="C91" s="199">
        <v>472</v>
      </c>
      <c r="D91" s="143">
        <v>455</v>
      </c>
      <c r="E91" s="143">
        <v>299</v>
      </c>
      <c r="F91" s="143">
        <v>261</v>
      </c>
      <c r="G91" s="227">
        <v>156</v>
      </c>
      <c r="H91" s="199">
        <v>52</v>
      </c>
      <c r="I91" s="143">
        <v>45</v>
      </c>
      <c r="J91" s="143">
        <v>26</v>
      </c>
      <c r="K91" s="143">
        <v>23</v>
      </c>
      <c r="L91" s="227">
        <v>10</v>
      </c>
      <c r="M91" s="199">
        <v>420</v>
      </c>
      <c r="N91" s="143">
        <v>410</v>
      </c>
      <c r="O91" s="143">
        <v>273</v>
      </c>
      <c r="P91" s="143">
        <v>238</v>
      </c>
      <c r="Q91" s="227">
        <v>146</v>
      </c>
      <c r="R91" s="199">
        <v>122</v>
      </c>
      <c r="S91" s="143">
        <v>115</v>
      </c>
      <c r="T91" s="143">
        <v>67</v>
      </c>
      <c r="U91" s="143">
        <v>59</v>
      </c>
      <c r="V91" s="227">
        <v>23</v>
      </c>
      <c r="W91" s="199">
        <v>350</v>
      </c>
      <c r="X91" s="143">
        <v>340</v>
      </c>
      <c r="Y91" s="143">
        <v>232</v>
      </c>
      <c r="Z91" s="143">
        <v>202</v>
      </c>
      <c r="AA91" s="275">
        <v>133</v>
      </c>
    </row>
    <row r="92" spans="1:27" x14ac:dyDescent="0.2">
      <c r="A92" s="134" t="s">
        <v>164</v>
      </c>
      <c r="B92" s="176" t="s">
        <v>165</v>
      </c>
      <c r="C92" s="199">
        <v>965</v>
      </c>
      <c r="D92" s="143">
        <v>941</v>
      </c>
      <c r="E92" s="143">
        <v>742</v>
      </c>
      <c r="F92" s="143">
        <v>667</v>
      </c>
      <c r="G92" s="227">
        <v>398</v>
      </c>
      <c r="H92" s="199">
        <v>102</v>
      </c>
      <c r="I92" s="143">
        <v>96</v>
      </c>
      <c r="J92" s="143">
        <v>70</v>
      </c>
      <c r="K92" s="143">
        <v>55</v>
      </c>
      <c r="L92" s="227">
        <v>19</v>
      </c>
      <c r="M92" s="199">
        <v>863</v>
      </c>
      <c r="N92" s="143">
        <v>845</v>
      </c>
      <c r="O92" s="143">
        <v>672</v>
      </c>
      <c r="P92" s="143">
        <v>612</v>
      </c>
      <c r="Q92" s="227">
        <v>379</v>
      </c>
      <c r="R92" s="199">
        <v>209</v>
      </c>
      <c r="S92" s="143">
        <v>193</v>
      </c>
      <c r="T92" s="143">
        <v>128</v>
      </c>
      <c r="U92" s="143">
        <v>105</v>
      </c>
      <c r="V92" s="227">
        <v>46</v>
      </c>
      <c r="W92" s="199">
        <v>756</v>
      </c>
      <c r="X92" s="143">
        <v>748</v>
      </c>
      <c r="Y92" s="143">
        <v>614</v>
      </c>
      <c r="Z92" s="143">
        <v>562</v>
      </c>
      <c r="AA92" s="275">
        <v>352</v>
      </c>
    </row>
    <row r="93" spans="1:27" x14ac:dyDescent="0.2">
      <c r="A93" s="134" t="s">
        <v>166</v>
      </c>
      <c r="B93" s="176" t="s">
        <v>167</v>
      </c>
      <c r="C93" s="199">
        <v>598</v>
      </c>
      <c r="D93" s="143">
        <v>604</v>
      </c>
      <c r="E93" s="143">
        <v>499</v>
      </c>
      <c r="F93" s="143">
        <v>449</v>
      </c>
      <c r="G93" s="227">
        <v>305</v>
      </c>
      <c r="H93" s="199">
        <v>19</v>
      </c>
      <c r="I93" s="143">
        <v>22</v>
      </c>
      <c r="J93" s="143">
        <v>13</v>
      </c>
      <c r="K93" s="143">
        <v>12</v>
      </c>
      <c r="L93" s="227">
        <v>7</v>
      </c>
      <c r="M93" s="199">
        <v>579</v>
      </c>
      <c r="N93" s="143">
        <v>582</v>
      </c>
      <c r="O93" s="143">
        <v>486</v>
      </c>
      <c r="P93" s="143">
        <v>437</v>
      </c>
      <c r="Q93" s="227">
        <v>298</v>
      </c>
      <c r="R93" s="199">
        <v>65</v>
      </c>
      <c r="S93" s="143">
        <v>63</v>
      </c>
      <c r="T93" s="143">
        <v>44</v>
      </c>
      <c r="U93" s="143">
        <v>39</v>
      </c>
      <c r="V93" s="227">
        <v>22</v>
      </c>
      <c r="W93" s="199">
        <v>533</v>
      </c>
      <c r="X93" s="143">
        <v>541</v>
      </c>
      <c r="Y93" s="143">
        <v>455</v>
      </c>
      <c r="Z93" s="143">
        <v>410</v>
      </c>
      <c r="AA93" s="275">
        <v>283</v>
      </c>
    </row>
    <row r="94" spans="1:27" x14ac:dyDescent="0.2">
      <c r="A94" s="134" t="s">
        <v>168</v>
      </c>
      <c r="B94" s="176" t="s">
        <v>169</v>
      </c>
      <c r="C94" s="199">
        <v>721</v>
      </c>
      <c r="D94" s="143">
        <v>691</v>
      </c>
      <c r="E94" s="143">
        <v>465</v>
      </c>
      <c r="F94" s="143">
        <v>416</v>
      </c>
      <c r="G94" s="227">
        <v>234</v>
      </c>
      <c r="H94" s="199">
        <v>57</v>
      </c>
      <c r="I94" s="143">
        <v>59</v>
      </c>
      <c r="J94" s="143">
        <v>30</v>
      </c>
      <c r="K94" s="143">
        <v>24</v>
      </c>
      <c r="L94" s="227">
        <v>13</v>
      </c>
      <c r="M94" s="199">
        <v>664</v>
      </c>
      <c r="N94" s="143">
        <v>632</v>
      </c>
      <c r="O94" s="143">
        <v>435</v>
      </c>
      <c r="P94" s="143">
        <v>392</v>
      </c>
      <c r="Q94" s="227">
        <v>221</v>
      </c>
      <c r="R94" s="199">
        <v>142</v>
      </c>
      <c r="S94" s="143">
        <v>142</v>
      </c>
      <c r="T94" s="143">
        <v>67</v>
      </c>
      <c r="U94" s="143">
        <v>53</v>
      </c>
      <c r="V94" s="227">
        <v>32</v>
      </c>
      <c r="W94" s="199">
        <v>579</v>
      </c>
      <c r="X94" s="143">
        <v>549</v>
      </c>
      <c r="Y94" s="143">
        <v>398</v>
      </c>
      <c r="Z94" s="143">
        <v>363</v>
      </c>
      <c r="AA94" s="275">
        <v>202</v>
      </c>
    </row>
    <row r="95" spans="1:27" x14ac:dyDescent="0.2">
      <c r="A95" s="134" t="s">
        <v>170</v>
      </c>
      <c r="B95" s="176" t="s">
        <v>171</v>
      </c>
      <c r="C95" s="199">
        <v>657</v>
      </c>
      <c r="D95" s="143">
        <v>678</v>
      </c>
      <c r="E95" s="143">
        <v>586</v>
      </c>
      <c r="F95" s="143">
        <v>483</v>
      </c>
      <c r="G95" s="227">
        <v>228</v>
      </c>
      <c r="H95" s="199">
        <v>44</v>
      </c>
      <c r="I95" s="143">
        <v>38</v>
      </c>
      <c r="J95" s="143">
        <v>26</v>
      </c>
      <c r="K95" s="143">
        <v>22</v>
      </c>
      <c r="L95" s="227">
        <v>4</v>
      </c>
      <c r="M95" s="199">
        <v>613</v>
      </c>
      <c r="N95" s="143">
        <v>640</v>
      </c>
      <c r="O95" s="143">
        <v>560</v>
      </c>
      <c r="P95" s="143">
        <v>461</v>
      </c>
      <c r="Q95" s="227">
        <v>224</v>
      </c>
      <c r="R95" s="199">
        <v>91</v>
      </c>
      <c r="S95" s="143">
        <v>78</v>
      </c>
      <c r="T95" s="143">
        <v>60</v>
      </c>
      <c r="U95" s="143">
        <v>42</v>
      </c>
      <c r="V95" s="227">
        <v>12</v>
      </c>
      <c r="W95" s="199">
        <v>566</v>
      </c>
      <c r="X95" s="143">
        <v>600</v>
      </c>
      <c r="Y95" s="143">
        <v>526</v>
      </c>
      <c r="Z95" s="143">
        <v>441</v>
      </c>
      <c r="AA95" s="275">
        <v>216</v>
      </c>
    </row>
    <row r="96" spans="1:27" x14ac:dyDescent="0.2">
      <c r="A96" s="134" t="s">
        <v>172</v>
      </c>
      <c r="B96" s="176" t="s">
        <v>173</v>
      </c>
      <c r="C96" s="199">
        <v>551</v>
      </c>
      <c r="D96" s="143">
        <v>566</v>
      </c>
      <c r="E96" s="143">
        <v>435</v>
      </c>
      <c r="F96" s="143">
        <v>377</v>
      </c>
      <c r="G96" s="227">
        <v>217</v>
      </c>
      <c r="H96" s="199">
        <v>34</v>
      </c>
      <c r="I96" s="143">
        <v>35</v>
      </c>
      <c r="J96" s="143">
        <v>20</v>
      </c>
      <c r="K96" s="143">
        <v>19</v>
      </c>
      <c r="L96" s="227">
        <v>8</v>
      </c>
      <c r="M96" s="199">
        <v>517</v>
      </c>
      <c r="N96" s="143">
        <v>531</v>
      </c>
      <c r="O96" s="143">
        <v>415</v>
      </c>
      <c r="P96" s="143">
        <v>358</v>
      </c>
      <c r="Q96" s="227">
        <v>209</v>
      </c>
      <c r="R96" s="199">
        <v>87</v>
      </c>
      <c r="S96" s="143">
        <v>89</v>
      </c>
      <c r="T96" s="143">
        <v>56</v>
      </c>
      <c r="U96" s="143">
        <v>44</v>
      </c>
      <c r="V96" s="227">
        <v>25</v>
      </c>
      <c r="W96" s="199">
        <v>464</v>
      </c>
      <c r="X96" s="143">
        <v>477</v>
      </c>
      <c r="Y96" s="143">
        <v>379</v>
      </c>
      <c r="Z96" s="143">
        <v>333</v>
      </c>
      <c r="AA96" s="275">
        <v>192</v>
      </c>
    </row>
    <row r="97" spans="1:27" x14ac:dyDescent="0.2">
      <c r="A97" s="134" t="s">
        <v>174</v>
      </c>
      <c r="B97" s="176" t="s">
        <v>175</v>
      </c>
      <c r="C97" s="199">
        <v>503</v>
      </c>
      <c r="D97" s="143">
        <v>471</v>
      </c>
      <c r="E97" s="143">
        <v>337</v>
      </c>
      <c r="F97" s="143">
        <v>280</v>
      </c>
      <c r="G97" s="227">
        <v>160</v>
      </c>
      <c r="H97" s="199">
        <v>25</v>
      </c>
      <c r="I97" s="143">
        <v>20</v>
      </c>
      <c r="J97" s="143">
        <v>12</v>
      </c>
      <c r="K97" s="143">
        <v>11</v>
      </c>
      <c r="L97" s="227" t="s">
        <v>1151</v>
      </c>
      <c r="M97" s="199">
        <v>478</v>
      </c>
      <c r="N97" s="143">
        <v>451</v>
      </c>
      <c r="O97" s="143">
        <v>325</v>
      </c>
      <c r="P97" s="143">
        <v>269</v>
      </c>
      <c r="Q97" s="227">
        <v>160</v>
      </c>
      <c r="R97" s="199">
        <v>74</v>
      </c>
      <c r="S97" s="143">
        <v>61</v>
      </c>
      <c r="T97" s="143">
        <v>36</v>
      </c>
      <c r="U97" s="143">
        <v>34</v>
      </c>
      <c r="V97" s="227">
        <v>5</v>
      </c>
      <c r="W97" s="199">
        <v>429</v>
      </c>
      <c r="X97" s="143">
        <v>410</v>
      </c>
      <c r="Y97" s="143">
        <v>301</v>
      </c>
      <c r="Z97" s="143">
        <v>246</v>
      </c>
      <c r="AA97" s="275">
        <v>155</v>
      </c>
    </row>
    <row r="98" spans="1:27" x14ac:dyDescent="0.2">
      <c r="A98" s="134" t="s">
        <v>176</v>
      </c>
      <c r="B98" s="176" t="s">
        <v>177</v>
      </c>
      <c r="C98" s="199">
        <v>993</v>
      </c>
      <c r="D98" s="143">
        <v>969</v>
      </c>
      <c r="E98" s="143">
        <v>766</v>
      </c>
      <c r="F98" s="143">
        <v>700</v>
      </c>
      <c r="G98" s="227">
        <v>395</v>
      </c>
      <c r="H98" s="199">
        <v>62</v>
      </c>
      <c r="I98" s="143">
        <v>63</v>
      </c>
      <c r="J98" s="143">
        <v>41</v>
      </c>
      <c r="K98" s="143">
        <v>36</v>
      </c>
      <c r="L98" s="227">
        <v>16</v>
      </c>
      <c r="M98" s="199">
        <v>931</v>
      </c>
      <c r="N98" s="143">
        <v>906</v>
      </c>
      <c r="O98" s="143">
        <v>725</v>
      </c>
      <c r="P98" s="143">
        <v>664</v>
      </c>
      <c r="Q98" s="227">
        <v>379</v>
      </c>
      <c r="R98" s="199">
        <v>126</v>
      </c>
      <c r="S98" s="143">
        <v>122</v>
      </c>
      <c r="T98" s="143">
        <v>89</v>
      </c>
      <c r="U98" s="143">
        <v>75</v>
      </c>
      <c r="V98" s="227">
        <v>34</v>
      </c>
      <c r="W98" s="199">
        <v>867</v>
      </c>
      <c r="X98" s="143">
        <v>847</v>
      </c>
      <c r="Y98" s="143">
        <v>677</v>
      </c>
      <c r="Z98" s="143">
        <v>625</v>
      </c>
      <c r="AA98" s="275">
        <v>361</v>
      </c>
    </row>
    <row r="99" spans="1:27" x14ac:dyDescent="0.2">
      <c r="A99" s="134" t="s">
        <v>180</v>
      </c>
      <c r="B99" s="176" t="s">
        <v>181</v>
      </c>
      <c r="C99" s="199">
        <v>742</v>
      </c>
      <c r="D99" s="143">
        <v>643</v>
      </c>
      <c r="E99" s="143">
        <v>513</v>
      </c>
      <c r="F99" s="143">
        <v>436</v>
      </c>
      <c r="G99" s="227">
        <v>297</v>
      </c>
      <c r="H99" s="199">
        <v>72</v>
      </c>
      <c r="I99" s="143">
        <v>54</v>
      </c>
      <c r="J99" s="143">
        <v>29</v>
      </c>
      <c r="K99" s="143">
        <v>24</v>
      </c>
      <c r="L99" s="227">
        <v>15</v>
      </c>
      <c r="M99" s="199">
        <v>670</v>
      </c>
      <c r="N99" s="143">
        <v>589</v>
      </c>
      <c r="O99" s="143">
        <v>484</v>
      </c>
      <c r="P99" s="143">
        <v>412</v>
      </c>
      <c r="Q99" s="227">
        <v>282</v>
      </c>
      <c r="R99" s="199">
        <v>138</v>
      </c>
      <c r="S99" s="143">
        <v>112</v>
      </c>
      <c r="T99" s="143">
        <v>65</v>
      </c>
      <c r="U99" s="143">
        <v>50</v>
      </c>
      <c r="V99" s="227">
        <v>31</v>
      </c>
      <c r="W99" s="199">
        <v>604</v>
      </c>
      <c r="X99" s="143">
        <v>531</v>
      </c>
      <c r="Y99" s="143">
        <v>448</v>
      </c>
      <c r="Z99" s="143">
        <v>386</v>
      </c>
      <c r="AA99" s="275">
        <v>266</v>
      </c>
    </row>
    <row r="100" spans="1:27" x14ac:dyDescent="0.2">
      <c r="A100" s="134" t="s">
        <v>182</v>
      </c>
      <c r="B100" s="176" t="s">
        <v>183</v>
      </c>
      <c r="C100" s="199">
        <v>598</v>
      </c>
      <c r="D100" s="143">
        <v>551</v>
      </c>
      <c r="E100" s="143">
        <v>434</v>
      </c>
      <c r="F100" s="143">
        <v>379</v>
      </c>
      <c r="G100" s="227">
        <v>220</v>
      </c>
      <c r="H100" s="199">
        <v>44</v>
      </c>
      <c r="I100" s="143">
        <v>35</v>
      </c>
      <c r="J100" s="143">
        <v>21</v>
      </c>
      <c r="K100" s="143">
        <v>18</v>
      </c>
      <c r="L100" s="227">
        <v>6</v>
      </c>
      <c r="M100" s="199">
        <v>554</v>
      </c>
      <c r="N100" s="143">
        <v>516</v>
      </c>
      <c r="O100" s="143">
        <v>413</v>
      </c>
      <c r="P100" s="143">
        <v>361</v>
      </c>
      <c r="Q100" s="227">
        <v>214</v>
      </c>
      <c r="R100" s="199">
        <v>93</v>
      </c>
      <c r="S100" s="143">
        <v>69</v>
      </c>
      <c r="T100" s="143">
        <v>46</v>
      </c>
      <c r="U100" s="143">
        <v>40</v>
      </c>
      <c r="V100" s="227">
        <v>15</v>
      </c>
      <c r="W100" s="199">
        <v>505</v>
      </c>
      <c r="X100" s="143">
        <v>482</v>
      </c>
      <c r="Y100" s="143">
        <v>388</v>
      </c>
      <c r="Z100" s="143">
        <v>339</v>
      </c>
      <c r="AA100" s="275">
        <v>205</v>
      </c>
    </row>
    <row r="101" spans="1:27" x14ac:dyDescent="0.2">
      <c r="A101" s="134" t="s">
        <v>184</v>
      </c>
      <c r="B101" s="176" t="s">
        <v>185</v>
      </c>
      <c r="C101" s="199">
        <v>751</v>
      </c>
      <c r="D101" s="143">
        <v>733</v>
      </c>
      <c r="E101" s="143">
        <v>573</v>
      </c>
      <c r="F101" s="143">
        <v>463</v>
      </c>
      <c r="G101" s="227">
        <v>295</v>
      </c>
      <c r="H101" s="199">
        <v>59</v>
      </c>
      <c r="I101" s="143">
        <v>57</v>
      </c>
      <c r="J101" s="143">
        <v>37</v>
      </c>
      <c r="K101" s="143">
        <v>28</v>
      </c>
      <c r="L101" s="227">
        <v>11</v>
      </c>
      <c r="M101" s="199">
        <v>692</v>
      </c>
      <c r="N101" s="143">
        <v>676</v>
      </c>
      <c r="O101" s="143">
        <v>536</v>
      </c>
      <c r="P101" s="143">
        <v>435</v>
      </c>
      <c r="Q101" s="227">
        <v>284</v>
      </c>
      <c r="R101" s="199">
        <v>118</v>
      </c>
      <c r="S101" s="143">
        <v>113</v>
      </c>
      <c r="T101" s="143">
        <v>74</v>
      </c>
      <c r="U101" s="143">
        <v>58</v>
      </c>
      <c r="V101" s="227">
        <v>28</v>
      </c>
      <c r="W101" s="199">
        <v>633</v>
      </c>
      <c r="X101" s="143">
        <v>620</v>
      </c>
      <c r="Y101" s="143">
        <v>499</v>
      </c>
      <c r="Z101" s="143">
        <v>405</v>
      </c>
      <c r="AA101" s="275">
        <v>267</v>
      </c>
    </row>
    <row r="102" spans="1:27" x14ac:dyDescent="0.2">
      <c r="A102" s="134" t="s">
        <v>186</v>
      </c>
      <c r="B102" s="176" t="s">
        <v>187</v>
      </c>
      <c r="C102" s="199">
        <v>703</v>
      </c>
      <c r="D102" s="143">
        <v>619</v>
      </c>
      <c r="E102" s="143">
        <v>535</v>
      </c>
      <c r="F102" s="143">
        <v>481</v>
      </c>
      <c r="G102" s="227">
        <v>283</v>
      </c>
      <c r="H102" s="199">
        <v>45</v>
      </c>
      <c r="I102" s="143">
        <v>29</v>
      </c>
      <c r="J102" s="143">
        <v>20</v>
      </c>
      <c r="K102" s="143">
        <v>15</v>
      </c>
      <c r="L102" s="227">
        <v>7</v>
      </c>
      <c r="M102" s="199">
        <v>658</v>
      </c>
      <c r="N102" s="143">
        <v>590</v>
      </c>
      <c r="O102" s="143">
        <v>515</v>
      </c>
      <c r="P102" s="143">
        <v>466</v>
      </c>
      <c r="Q102" s="227">
        <v>276</v>
      </c>
      <c r="R102" s="199">
        <v>88</v>
      </c>
      <c r="S102" s="143">
        <v>66</v>
      </c>
      <c r="T102" s="143">
        <v>47</v>
      </c>
      <c r="U102" s="143">
        <v>41</v>
      </c>
      <c r="V102" s="227">
        <v>22</v>
      </c>
      <c r="W102" s="199">
        <v>615</v>
      </c>
      <c r="X102" s="143">
        <v>553</v>
      </c>
      <c r="Y102" s="143">
        <v>488</v>
      </c>
      <c r="Z102" s="143">
        <v>440</v>
      </c>
      <c r="AA102" s="275">
        <v>261</v>
      </c>
    </row>
    <row r="103" spans="1:27" x14ac:dyDescent="0.2">
      <c r="A103" s="134" t="s">
        <v>188</v>
      </c>
      <c r="B103" s="176" t="s">
        <v>189</v>
      </c>
      <c r="C103" s="199">
        <v>845</v>
      </c>
      <c r="D103" s="143">
        <v>795</v>
      </c>
      <c r="E103" s="143">
        <v>574</v>
      </c>
      <c r="F103" s="143">
        <v>584</v>
      </c>
      <c r="G103" s="227">
        <v>398</v>
      </c>
      <c r="H103" s="199">
        <v>72</v>
      </c>
      <c r="I103" s="143">
        <v>58</v>
      </c>
      <c r="J103" s="143">
        <v>37</v>
      </c>
      <c r="K103" s="143">
        <v>29</v>
      </c>
      <c r="L103" s="227">
        <v>24</v>
      </c>
      <c r="M103" s="199">
        <v>773</v>
      </c>
      <c r="N103" s="143">
        <v>737</v>
      </c>
      <c r="O103" s="143">
        <v>537</v>
      </c>
      <c r="P103" s="143">
        <v>555</v>
      </c>
      <c r="Q103" s="227">
        <v>374</v>
      </c>
      <c r="R103" s="199">
        <v>142</v>
      </c>
      <c r="S103" s="143">
        <v>121</v>
      </c>
      <c r="T103" s="143">
        <v>74</v>
      </c>
      <c r="U103" s="143">
        <v>71</v>
      </c>
      <c r="V103" s="227">
        <v>46</v>
      </c>
      <c r="W103" s="199">
        <v>703</v>
      </c>
      <c r="X103" s="143">
        <v>674</v>
      </c>
      <c r="Y103" s="143">
        <v>500</v>
      </c>
      <c r="Z103" s="143">
        <v>513</v>
      </c>
      <c r="AA103" s="275">
        <v>352</v>
      </c>
    </row>
    <row r="104" spans="1:27" x14ac:dyDescent="0.2">
      <c r="A104" s="134" t="s">
        <v>190</v>
      </c>
      <c r="B104" s="176" t="s">
        <v>191</v>
      </c>
      <c r="C104" s="199">
        <v>369</v>
      </c>
      <c r="D104" s="143">
        <v>354</v>
      </c>
      <c r="E104" s="143">
        <v>305</v>
      </c>
      <c r="F104" s="143">
        <v>258</v>
      </c>
      <c r="G104" s="227">
        <v>175</v>
      </c>
      <c r="H104" s="199">
        <v>31</v>
      </c>
      <c r="I104" s="143">
        <v>30</v>
      </c>
      <c r="J104" s="143">
        <v>22</v>
      </c>
      <c r="K104" s="143">
        <v>16</v>
      </c>
      <c r="L104" s="227">
        <v>10</v>
      </c>
      <c r="M104" s="199">
        <v>338</v>
      </c>
      <c r="N104" s="143">
        <v>324</v>
      </c>
      <c r="O104" s="143">
        <v>283</v>
      </c>
      <c r="P104" s="143">
        <v>242</v>
      </c>
      <c r="Q104" s="227">
        <v>165</v>
      </c>
      <c r="R104" s="199">
        <v>59</v>
      </c>
      <c r="S104" s="143">
        <v>59</v>
      </c>
      <c r="T104" s="143">
        <v>45</v>
      </c>
      <c r="U104" s="143">
        <v>33</v>
      </c>
      <c r="V104" s="227">
        <v>22</v>
      </c>
      <c r="W104" s="199">
        <v>310</v>
      </c>
      <c r="X104" s="143">
        <v>295</v>
      </c>
      <c r="Y104" s="143">
        <v>260</v>
      </c>
      <c r="Z104" s="143">
        <v>225</v>
      </c>
      <c r="AA104" s="275">
        <v>153</v>
      </c>
    </row>
    <row r="105" spans="1:27" x14ac:dyDescent="0.2">
      <c r="A105" s="134" t="s">
        <v>192</v>
      </c>
      <c r="B105" s="176" t="s">
        <v>193</v>
      </c>
      <c r="C105" s="199">
        <v>310</v>
      </c>
      <c r="D105" s="143">
        <v>286</v>
      </c>
      <c r="E105" s="143">
        <v>191</v>
      </c>
      <c r="F105" s="143">
        <v>211</v>
      </c>
      <c r="G105" s="227">
        <v>121</v>
      </c>
      <c r="H105" s="199">
        <v>26</v>
      </c>
      <c r="I105" s="143">
        <v>21</v>
      </c>
      <c r="J105" s="143">
        <v>13</v>
      </c>
      <c r="K105" s="143">
        <v>10</v>
      </c>
      <c r="L105" s="227">
        <v>5</v>
      </c>
      <c r="M105" s="199">
        <v>284</v>
      </c>
      <c r="N105" s="143">
        <v>265</v>
      </c>
      <c r="O105" s="143">
        <v>178</v>
      </c>
      <c r="P105" s="143">
        <v>201</v>
      </c>
      <c r="Q105" s="227">
        <v>116</v>
      </c>
      <c r="R105" s="199">
        <v>52</v>
      </c>
      <c r="S105" s="143">
        <v>47</v>
      </c>
      <c r="T105" s="143">
        <v>29</v>
      </c>
      <c r="U105" s="143">
        <v>28</v>
      </c>
      <c r="V105" s="227">
        <v>14</v>
      </c>
      <c r="W105" s="199">
        <v>258</v>
      </c>
      <c r="X105" s="143">
        <v>239</v>
      </c>
      <c r="Y105" s="143">
        <v>162</v>
      </c>
      <c r="Z105" s="143">
        <v>183</v>
      </c>
      <c r="AA105" s="275">
        <v>107</v>
      </c>
    </row>
    <row r="106" spans="1:27" x14ac:dyDescent="0.2">
      <c r="A106" s="134" t="s">
        <v>194</v>
      </c>
      <c r="B106" s="176" t="s">
        <v>195</v>
      </c>
      <c r="C106" s="199">
        <v>512</v>
      </c>
      <c r="D106" s="143">
        <v>428</v>
      </c>
      <c r="E106" s="143">
        <v>328</v>
      </c>
      <c r="F106" s="143">
        <v>255</v>
      </c>
      <c r="G106" s="227">
        <v>211</v>
      </c>
      <c r="H106" s="199">
        <v>54</v>
      </c>
      <c r="I106" s="143">
        <v>38</v>
      </c>
      <c r="J106" s="143">
        <v>18</v>
      </c>
      <c r="K106" s="143">
        <v>15</v>
      </c>
      <c r="L106" s="227">
        <v>13</v>
      </c>
      <c r="M106" s="199">
        <v>458</v>
      </c>
      <c r="N106" s="143">
        <v>390</v>
      </c>
      <c r="O106" s="143">
        <v>310</v>
      </c>
      <c r="P106" s="143">
        <v>240</v>
      </c>
      <c r="Q106" s="227">
        <v>198</v>
      </c>
      <c r="R106" s="199">
        <v>84</v>
      </c>
      <c r="S106" s="143">
        <v>58</v>
      </c>
      <c r="T106" s="143">
        <v>33</v>
      </c>
      <c r="U106" s="143">
        <v>26</v>
      </c>
      <c r="V106" s="227">
        <v>18</v>
      </c>
      <c r="W106" s="199">
        <v>428</v>
      </c>
      <c r="X106" s="143">
        <v>370</v>
      </c>
      <c r="Y106" s="143">
        <v>295</v>
      </c>
      <c r="Z106" s="143">
        <v>229</v>
      </c>
      <c r="AA106" s="275">
        <v>193</v>
      </c>
    </row>
    <row r="107" spans="1:27" x14ac:dyDescent="0.2">
      <c r="A107" s="134" t="s">
        <v>198</v>
      </c>
      <c r="B107" s="176" t="s">
        <v>199</v>
      </c>
      <c r="C107" s="199">
        <v>426</v>
      </c>
      <c r="D107" s="143">
        <v>377</v>
      </c>
      <c r="E107" s="143">
        <v>317</v>
      </c>
      <c r="F107" s="143">
        <v>231</v>
      </c>
      <c r="G107" s="227">
        <v>173</v>
      </c>
      <c r="H107" s="199">
        <v>20</v>
      </c>
      <c r="I107" s="143">
        <v>21</v>
      </c>
      <c r="J107" s="143">
        <v>13</v>
      </c>
      <c r="K107" s="143">
        <v>7</v>
      </c>
      <c r="L107" s="227">
        <v>6</v>
      </c>
      <c r="M107" s="199">
        <v>406</v>
      </c>
      <c r="N107" s="143">
        <v>356</v>
      </c>
      <c r="O107" s="143">
        <v>304</v>
      </c>
      <c r="P107" s="143">
        <v>224</v>
      </c>
      <c r="Q107" s="227">
        <v>167</v>
      </c>
      <c r="R107" s="199">
        <v>37</v>
      </c>
      <c r="S107" s="143">
        <v>37</v>
      </c>
      <c r="T107" s="143">
        <v>25</v>
      </c>
      <c r="U107" s="143">
        <v>14</v>
      </c>
      <c r="V107" s="227">
        <v>12</v>
      </c>
      <c r="W107" s="199">
        <v>389</v>
      </c>
      <c r="X107" s="143">
        <v>340</v>
      </c>
      <c r="Y107" s="143">
        <v>292</v>
      </c>
      <c r="Z107" s="143">
        <v>217</v>
      </c>
      <c r="AA107" s="275">
        <v>161</v>
      </c>
    </row>
    <row r="108" spans="1:27" x14ac:dyDescent="0.2">
      <c r="A108" s="134" t="s">
        <v>200</v>
      </c>
      <c r="B108" s="176" t="s">
        <v>201</v>
      </c>
      <c r="C108" s="199">
        <v>537</v>
      </c>
      <c r="D108" s="143">
        <v>480</v>
      </c>
      <c r="E108" s="143">
        <v>401</v>
      </c>
      <c r="F108" s="143">
        <v>361</v>
      </c>
      <c r="G108" s="227">
        <v>208</v>
      </c>
      <c r="H108" s="199">
        <v>45</v>
      </c>
      <c r="I108" s="143">
        <v>37</v>
      </c>
      <c r="J108" s="143">
        <v>26</v>
      </c>
      <c r="K108" s="143">
        <v>24</v>
      </c>
      <c r="L108" s="227">
        <v>15</v>
      </c>
      <c r="M108" s="199">
        <v>492</v>
      </c>
      <c r="N108" s="143">
        <v>443</v>
      </c>
      <c r="O108" s="143">
        <v>375</v>
      </c>
      <c r="P108" s="143">
        <v>337</v>
      </c>
      <c r="Q108" s="227">
        <v>193</v>
      </c>
      <c r="R108" s="199">
        <v>83</v>
      </c>
      <c r="S108" s="143">
        <v>71</v>
      </c>
      <c r="T108" s="143">
        <v>47</v>
      </c>
      <c r="U108" s="143">
        <v>44</v>
      </c>
      <c r="V108" s="227">
        <v>25</v>
      </c>
      <c r="W108" s="199">
        <v>454</v>
      </c>
      <c r="X108" s="143">
        <v>409</v>
      </c>
      <c r="Y108" s="143">
        <v>354</v>
      </c>
      <c r="Z108" s="143">
        <v>317</v>
      </c>
      <c r="AA108" s="275">
        <v>183</v>
      </c>
    </row>
    <row r="109" spans="1:27" x14ac:dyDescent="0.2">
      <c r="A109" s="134" t="s">
        <v>202</v>
      </c>
      <c r="B109" s="176" t="s">
        <v>203</v>
      </c>
      <c r="C109" s="199">
        <v>351</v>
      </c>
      <c r="D109" s="143">
        <v>285</v>
      </c>
      <c r="E109" s="143">
        <v>244</v>
      </c>
      <c r="F109" s="143">
        <v>192</v>
      </c>
      <c r="G109" s="227">
        <v>104</v>
      </c>
      <c r="H109" s="199">
        <v>29</v>
      </c>
      <c r="I109" s="143">
        <v>26</v>
      </c>
      <c r="J109" s="143">
        <v>16</v>
      </c>
      <c r="K109" s="143">
        <v>14</v>
      </c>
      <c r="L109" s="227">
        <v>7</v>
      </c>
      <c r="M109" s="199">
        <v>322</v>
      </c>
      <c r="N109" s="143">
        <v>259</v>
      </c>
      <c r="O109" s="143">
        <v>228</v>
      </c>
      <c r="P109" s="143">
        <v>178</v>
      </c>
      <c r="Q109" s="227">
        <v>97</v>
      </c>
      <c r="R109" s="199">
        <v>63</v>
      </c>
      <c r="S109" s="143">
        <v>52</v>
      </c>
      <c r="T109" s="143">
        <v>37</v>
      </c>
      <c r="U109" s="143">
        <v>27</v>
      </c>
      <c r="V109" s="227">
        <v>16</v>
      </c>
      <c r="W109" s="199">
        <v>288</v>
      </c>
      <c r="X109" s="143">
        <v>233</v>
      </c>
      <c r="Y109" s="143">
        <v>207</v>
      </c>
      <c r="Z109" s="143">
        <v>165</v>
      </c>
      <c r="AA109" s="275">
        <v>88</v>
      </c>
    </row>
    <row r="110" spans="1:27" x14ac:dyDescent="0.2">
      <c r="A110" s="134" t="s">
        <v>204</v>
      </c>
      <c r="B110" s="176" t="s">
        <v>205</v>
      </c>
      <c r="C110" s="199">
        <v>1119</v>
      </c>
      <c r="D110" s="143">
        <v>1082</v>
      </c>
      <c r="E110" s="143">
        <v>904</v>
      </c>
      <c r="F110" s="143">
        <v>862</v>
      </c>
      <c r="G110" s="227">
        <v>513</v>
      </c>
      <c r="H110" s="199">
        <v>89</v>
      </c>
      <c r="I110" s="143">
        <v>82</v>
      </c>
      <c r="J110" s="143">
        <v>56</v>
      </c>
      <c r="K110" s="143">
        <v>52</v>
      </c>
      <c r="L110" s="227">
        <v>21</v>
      </c>
      <c r="M110" s="199">
        <v>1030</v>
      </c>
      <c r="N110" s="143">
        <v>1000</v>
      </c>
      <c r="O110" s="143">
        <v>848</v>
      </c>
      <c r="P110" s="143">
        <v>810</v>
      </c>
      <c r="Q110" s="227">
        <v>492</v>
      </c>
      <c r="R110" s="199">
        <v>151</v>
      </c>
      <c r="S110" s="143">
        <v>141</v>
      </c>
      <c r="T110" s="143">
        <v>96</v>
      </c>
      <c r="U110" s="143">
        <v>85</v>
      </c>
      <c r="V110" s="227">
        <v>43</v>
      </c>
      <c r="W110" s="199">
        <v>968</v>
      </c>
      <c r="X110" s="143">
        <v>941</v>
      </c>
      <c r="Y110" s="143">
        <v>808</v>
      </c>
      <c r="Z110" s="143">
        <v>777</v>
      </c>
      <c r="AA110" s="275">
        <v>470</v>
      </c>
    </row>
    <row r="111" spans="1:27" x14ac:dyDescent="0.2">
      <c r="A111" s="134" t="s">
        <v>206</v>
      </c>
      <c r="B111" s="176" t="s">
        <v>207</v>
      </c>
      <c r="C111" s="199">
        <v>282</v>
      </c>
      <c r="D111" s="143">
        <v>274</v>
      </c>
      <c r="E111" s="143">
        <v>189</v>
      </c>
      <c r="F111" s="143">
        <v>158</v>
      </c>
      <c r="G111" s="227">
        <v>101</v>
      </c>
      <c r="H111" s="199">
        <v>35</v>
      </c>
      <c r="I111" s="143">
        <v>32</v>
      </c>
      <c r="J111" s="143">
        <v>18</v>
      </c>
      <c r="K111" s="143">
        <v>14</v>
      </c>
      <c r="L111" s="227">
        <v>9</v>
      </c>
      <c r="M111" s="199">
        <v>247</v>
      </c>
      <c r="N111" s="143">
        <v>242</v>
      </c>
      <c r="O111" s="143">
        <v>171</v>
      </c>
      <c r="P111" s="143">
        <v>144</v>
      </c>
      <c r="Q111" s="227">
        <v>92</v>
      </c>
      <c r="R111" s="199">
        <v>51</v>
      </c>
      <c r="S111" s="143">
        <v>52</v>
      </c>
      <c r="T111" s="143">
        <v>27</v>
      </c>
      <c r="U111" s="143">
        <v>24</v>
      </c>
      <c r="V111" s="227">
        <v>16</v>
      </c>
      <c r="W111" s="199">
        <v>231</v>
      </c>
      <c r="X111" s="143">
        <v>222</v>
      </c>
      <c r="Y111" s="143">
        <v>162</v>
      </c>
      <c r="Z111" s="143">
        <v>134</v>
      </c>
      <c r="AA111" s="275">
        <v>85</v>
      </c>
    </row>
    <row r="112" spans="1:27" x14ac:dyDescent="0.2">
      <c r="A112" s="134" t="s">
        <v>208</v>
      </c>
      <c r="B112" s="176" t="s">
        <v>209</v>
      </c>
      <c r="C112" s="199">
        <v>696</v>
      </c>
      <c r="D112" s="143">
        <v>589</v>
      </c>
      <c r="E112" s="143">
        <v>441</v>
      </c>
      <c r="F112" s="143">
        <v>370</v>
      </c>
      <c r="G112" s="227">
        <v>209</v>
      </c>
      <c r="H112" s="199">
        <v>71</v>
      </c>
      <c r="I112" s="143">
        <v>48</v>
      </c>
      <c r="J112" s="143">
        <v>32</v>
      </c>
      <c r="K112" s="143">
        <v>24</v>
      </c>
      <c r="L112" s="227">
        <v>13</v>
      </c>
      <c r="M112" s="199">
        <v>625</v>
      </c>
      <c r="N112" s="143">
        <v>541</v>
      </c>
      <c r="O112" s="143">
        <v>409</v>
      </c>
      <c r="P112" s="143">
        <v>346</v>
      </c>
      <c r="Q112" s="227">
        <v>196</v>
      </c>
      <c r="R112" s="199">
        <v>143</v>
      </c>
      <c r="S112" s="143">
        <v>109</v>
      </c>
      <c r="T112" s="143">
        <v>67</v>
      </c>
      <c r="U112" s="143">
        <v>56</v>
      </c>
      <c r="V112" s="227">
        <v>25</v>
      </c>
      <c r="W112" s="199">
        <v>553</v>
      </c>
      <c r="X112" s="143">
        <v>480</v>
      </c>
      <c r="Y112" s="143">
        <v>374</v>
      </c>
      <c r="Z112" s="143">
        <v>314</v>
      </c>
      <c r="AA112" s="275">
        <v>184</v>
      </c>
    </row>
    <row r="113" spans="1:27" x14ac:dyDescent="0.2">
      <c r="A113" s="134" t="s">
        <v>214</v>
      </c>
      <c r="B113" s="176" t="s">
        <v>215</v>
      </c>
      <c r="C113" s="199">
        <v>776</v>
      </c>
      <c r="D113" s="143">
        <v>707</v>
      </c>
      <c r="E113" s="143">
        <v>593</v>
      </c>
      <c r="F113" s="143">
        <v>385</v>
      </c>
      <c r="G113" s="227">
        <v>358</v>
      </c>
      <c r="H113" s="199">
        <v>53</v>
      </c>
      <c r="I113" s="143">
        <v>40</v>
      </c>
      <c r="J113" s="143">
        <v>28</v>
      </c>
      <c r="K113" s="143">
        <v>16</v>
      </c>
      <c r="L113" s="227">
        <v>14</v>
      </c>
      <c r="M113" s="199">
        <v>723</v>
      </c>
      <c r="N113" s="143">
        <v>667</v>
      </c>
      <c r="O113" s="143">
        <v>565</v>
      </c>
      <c r="P113" s="143">
        <v>369</v>
      </c>
      <c r="Q113" s="227">
        <v>344</v>
      </c>
      <c r="R113" s="199">
        <v>128</v>
      </c>
      <c r="S113" s="143">
        <v>102</v>
      </c>
      <c r="T113" s="143">
        <v>71</v>
      </c>
      <c r="U113" s="143">
        <v>47</v>
      </c>
      <c r="V113" s="227">
        <v>35</v>
      </c>
      <c r="W113" s="199">
        <v>648</v>
      </c>
      <c r="X113" s="143">
        <v>605</v>
      </c>
      <c r="Y113" s="143">
        <v>522</v>
      </c>
      <c r="Z113" s="143">
        <v>338</v>
      </c>
      <c r="AA113" s="275">
        <v>323</v>
      </c>
    </row>
    <row r="114" spans="1:27" x14ac:dyDescent="0.2">
      <c r="A114" s="134" t="s">
        <v>216</v>
      </c>
      <c r="B114" s="176" t="s">
        <v>217</v>
      </c>
      <c r="C114" s="199">
        <v>737</v>
      </c>
      <c r="D114" s="143">
        <v>673</v>
      </c>
      <c r="E114" s="143">
        <v>577</v>
      </c>
      <c r="F114" s="143">
        <v>508</v>
      </c>
      <c r="G114" s="227">
        <v>297</v>
      </c>
      <c r="H114" s="199">
        <v>47</v>
      </c>
      <c r="I114" s="143">
        <v>44</v>
      </c>
      <c r="J114" s="143">
        <v>30</v>
      </c>
      <c r="K114" s="143">
        <v>23</v>
      </c>
      <c r="L114" s="227">
        <v>8</v>
      </c>
      <c r="M114" s="199">
        <v>690</v>
      </c>
      <c r="N114" s="143">
        <v>629</v>
      </c>
      <c r="O114" s="143">
        <v>547</v>
      </c>
      <c r="P114" s="143">
        <v>485</v>
      </c>
      <c r="Q114" s="227">
        <v>289</v>
      </c>
      <c r="R114" s="199">
        <v>118</v>
      </c>
      <c r="S114" s="143">
        <v>107</v>
      </c>
      <c r="T114" s="143">
        <v>82</v>
      </c>
      <c r="U114" s="143">
        <v>55</v>
      </c>
      <c r="V114" s="227">
        <v>28</v>
      </c>
      <c r="W114" s="199">
        <v>619</v>
      </c>
      <c r="X114" s="143">
        <v>566</v>
      </c>
      <c r="Y114" s="143">
        <v>495</v>
      </c>
      <c r="Z114" s="143">
        <v>453</v>
      </c>
      <c r="AA114" s="275">
        <v>269</v>
      </c>
    </row>
    <row r="115" spans="1:27" x14ac:dyDescent="0.2">
      <c r="A115" s="134" t="s">
        <v>218</v>
      </c>
      <c r="B115" s="176" t="s">
        <v>219</v>
      </c>
      <c r="C115" s="199">
        <v>988</v>
      </c>
      <c r="D115" s="143">
        <v>953</v>
      </c>
      <c r="E115" s="143">
        <v>799</v>
      </c>
      <c r="F115" s="143">
        <v>676</v>
      </c>
      <c r="G115" s="227">
        <v>442</v>
      </c>
      <c r="H115" s="199">
        <v>31</v>
      </c>
      <c r="I115" s="143">
        <v>33</v>
      </c>
      <c r="J115" s="143">
        <v>23</v>
      </c>
      <c r="K115" s="143">
        <v>14</v>
      </c>
      <c r="L115" s="227">
        <v>8</v>
      </c>
      <c r="M115" s="199">
        <v>957</v>
      </c>
      <c r="N115" s="143">
        <v>920</v>
      </c>
      <c r="O115" s="143">
        <v>776</v>
      </c>
      <c r="P115" s="143">
        <v>662</v>
      </c>
      <c r="Q115" s="227">
        <v>434</v>
      </c>
      <c r="R115" s="199">
        <v>105</v>
      </c>
      <c r="S115" s="143">
        <v>97</v>
      </c>
      <c r="T115" s="143">
        <v>70</v>
      </c>
      <c r="U115" s="143">
        <v>48</v>
      </c>
      <c r="V115" s="227">
        <v>35</v>
      </c>
      <c r="W115" s="199">
        <v>883</v>
      </c>
      <c r="X115" s="143">
        <v>856</v>
      </c>
      <c r="Y115" s="143">
        <v>729</v>
      </c>
      <c r="Z115" s="143">
        <v>628</v>
      </c>
      <c r="AA115" s="275">
        <v>407</v>
      </c>
    </row>
    <row r="116" spans="1:27" x14ac:dyDescent="0.2">
      <c r="A116" s="134" t="s">
        <v>220</v>
      </c>
      <c r="B116" s="176" t="s">
        <v>221</v>
      </c>
      <c r="C116" s="199">
        <v>1272</v>
      </c>
      <c r="D116" s="143">
        <v>1127</v>
      </c>
      <c r="E116" s="143">
        <v>874</v>
      </c>
      <c r="F116" s="143">
        <v>708</v>
      </c>
      <c r="G116" s="227">
        <v>498</v>
      </c>
      <c r="H116" s="199">
        <v>109</v>
      </c>
      <c r="I116" s="143">
        <v>92</v>
      </c>
      <c r="J116" s="143">
        <v>57</v>
      </c>
      <c r="K116" s="143">
        <v>40</v>
      </c>
      <c r="L116" s="227">
        <v>32</v>
      </c>
      <c r="M116" s="199">
        <v>1163</v>
      </c>
      <c r="N116" s="143">
        <v>1035</v>
      </c>
      <c r="O116" s="143">
        <v>817</v>
      </c>
      <c r="P116" s="143">
        <v>668</v>
      </c>
      <c r="Q116" s="227">
        <v>466</v>
      </c>
      <c r="R116" s="199">
        <v>265</v>
      </c>
      <c r="S116" s="143">
        <v>217</v>
      </c>
      <c r="T116" s="143">
        <v>141</v>
      </c>
      <c r="U116" s="143">
        <v>106</v>
      </c>
      <c r="V116" s="227">
        <v>75</v>
      </c>
      <c r="W116" s="199">
        <v>1007</v>
      </c>
      <c r="X116" s="143">
        <v>910</v>
      </c>
      <c r="Y116" s="143">
        <v>733</v>
      </c>
      <c r="Z116" s="143">
        <v>602</v>
      </c>
      <c r="AA116" s="275">
        <v>423</v>
      </c>
    </row>
    <row r="117" spans="1:27" x14ac:dyDescent="0.2">
      <c r="A117" s="134" t="s">
        <v>224</v>
      </c>
      <c r="B117" s="176" t="s">
        <v>225</v>
      </c>
      <c r="C117" s="199">
        <v>1053</v>
      </c>
      <c r="D117" s="143">
        <v>855</v>
      </c>
      <c r="E117" s="143">
        <v>704</v>
      </c>
      <c r="F117" s="143">
        <v>585</v>
      </c>
      <c r="G117" s="227">
        <v>336</v>
      </c>
      <c r="H117" s="199">
        <v>69</v>
      </c>
      <c r="I117" s="143">
        <v>49</v>
      </c>
      <c r="J117" s="143">
        <v>30</v>
      </c>
      <c r="K117" s="143">
        <v>24</v>
      </c>
      <c r="L117" s="227">
        <v>11</v>
      </c>
      <c r="M117" s="199">
        <v>984</v>
      </c>
      <c r="N117" s="143">
        <v>806</v>
      </c>
      <c r="O117" s="143">
        <v>674</v>
      </c>
      <c r="P117" s="143">
        <v>561</v>
      </c>
      <c r="Q117" s="227">
        <v>325</v>
      </c>
      <c r="R117" s="199">
        <v>189</v>
      </c>
      <c r="S117" s="143">
        <v>138</v>
      </c>
      <c r="T117" s="143">
        <v>94</v>
      </c>
      <c r="U117" s="143">
        <v>69</v>
      </c>
      <c r="V117" s="227">
        <v>41</v>
      </c>
      <c r="W117" s="199">
        <v>864</v>
      </c>
      <c r="X117" s="143">
        <v>717</v>
      </c>
      <c r="Y117" s="143">
        <v>610</v>
      </c>
      <c r="Z117" s="143">
        <v>516</v>
      </c>
      <c r="AA117" s="275">
        <v>295</v>
      </c>
    </row>
    <row r="118" spans="1:27" x14ac:dyDescent="0.2">
      <c r="A118" s="134" t="s">
        <v>226</v>
      </c>
      <c r="B118" s="176" t="s">
        <v>227</v>
      </c>
      <c r="C118" s="199">
        <v>917</v>
      </c>
      <c r="D118" s="143">
        <v>860</v>
      </c>
      <c r="E118" s="143">
        <v>742</v>
      </c>
      <c r="F118" s="143">
        <v>588</v>
      </c>
      <c r="G118" s="227">
        <v>477</v>
      </c>
      <c r="H118" s="199">
        <v>33</v>
      </c>
      <c r="I118" s="143">
        <v>29</v>
      </c>
      <c r="J118" s="143">
        <v>26</v>
      </c>
      <c r="K118" s="143">
        <v>18</v>
      </c>
      <c r="L118" s="227">
        <v>12</v>
      </c>
      <c r="M118" s="199">
        <v>884</v>
      </c>
      <c r="N118" s="143">
        <v>831</v>
      </c>
      <c r="O118" s="143">
        <v>716</v>
      </c>
      <c r="P118" s="143">
        <v>570</v>
      </c>
      <c r="Q118" s="227">
        <v>465</v>
      </c>
      <c r="R118" s="199">
        <v>86</v>
      </c>
      <c r="S118" s="143">
        <v>75</v>
      </c>
      <c r="T118" s="143">
        <v>66</v>
      </c>
      <c r="U118" s="143">
        <v>48</v>
      </c>
      <c r="V118" s="227">
        <v>37</v>
      </c>
      <c r="W118" s="199">
        <v>831</v>
      </c>
      <c r="X118" s="143">
        <v>785</v>
      </c>
      <c r="Y118" s="143">
        <v>676</v>
      </c>
      <c r="Z118" s="143">
        <v>540</v>
      </c>
      <c r="AA118" s="275">
        <v>440</v>
      </c>
    </row>
    <row r="119" spans="1:27" x14ac:dyDescent="0.2">
      <c r="A119" s="134" t="s">
        <v>228</v>
      </c>
      <c r="B119" s="176" t="s">
        <v>229</v>
      </c>
      <c r="C119" s="199">
        <v>802</v>
      </c>
      <c r="D119" s="143">
        <v>664</v>
      </c>
      <c r="E119" s="143">
        <v>484</v>
      </c>
      <c r="F119" s="143">
        <v>414</v>
      </c>
      <c r="G119" s="227">
        <v>313</v>
      </c>
      <c r="H119" s="199">
        <v>59</v>
      </c>
      <c r="I119" s="143">
        <v>35</v>
      </c>
      <c r="J119" s="143">
        <v>19</v>
      </c>
      <c r="K119" s="143">
        <v>20</v>
      </c>
      <c r="L119" s="227">
        <v>14</v>
      </c>
      <c r="M119" s="199">
        <v>743</v>
      </c>
      <c r="N119" s="143">
        <v>629</v>
      </c>
      <c r="O119" s="143">
        <v>465</v>
      </c>
      <c r="P119" s="143">
        <v>394</v>
      </c>
      <c r="Q119" s="227">
        <v>299</v>
      </c>
      <c r="R119" s="199">
        <v>139</v>
      </c>
      <c r="S119" s="143">
        <v>92</v>
      </c>
      <c r="T119" s="143">
        <v>58</v>
      </c>
      <c r="U119" s="143">
        <v>55</v>
      </c>
      <c r="V119" s="227">
        <v>34</v>
      </c>
      <c r="W119" s="199">
        <v>663</v>
      </c>
      <c r="X119" s="143">
        <v>572</v>
      </c>
      <c r="Y119" s="143">
        <v>426</v>
      </c>
      <c r="Z119" s="143">
        <v>359</v>
      </c>
      <c r="AA119" s="275">
        <v>279</v>
      </c>
    </row>
    <row r="120" spans="1:27" x14ac:dyDescent="0.2">
      <c r="A120" s="134" t="s">
        <v>230</v>
      </c>
      <c r="B120" s="176" t="s">
        <v>231</v>
      </c>
      <c r="C120" s="199">
        <v>1598</v>
      </c>
      <c r="D120" s="143">
        <v>1484</v>
      </c>
      <c r="E120" s="143">
        <v>1235</v>
      </c>
      <c r="F120" s="143">
        <v>1136</v>
      </c>
      <c r="G120" s="227">
        <v>846</v>
      </c>
      <c r="H120" s="199">
        <v>74</v>
      </c>
      <c r="I120" s="143">
        <v>64</v>
      </c>
      <c r="J120" s="143">
        <v>45</v>
      </c>
      <c r="K120" s="143">
        <v>37</v>
      </c>
      <c r="L120" s="227">
        <v>21</v>
      </c>
      <c r="M120" s="199">
        <v>1524</v>
      </c>
      <c r="N120" s="143">
        <v>1420</v>
      </c>
      <c r="O120" s="143">
        <v>1190</v>
      </c>
      <c r="P120" s="143">
        <v>1099</v>
      </c>
      <c r="Q120" s="227">
        <v>825</v>
      </c>
      <c r="R120" s="199">
        <v>198</v>
      </c>
      <c r="S120" s="143">
        <v>170</v>
      </c>
      <c r="T120" s="143">
        <v>120</v>
      </c>
      <c r="U120" s="143">
        <v>97</v>
      </c>
      <c r="V120" s="227">
        <v>70</v>
      </c>
      <c r="W120" s="199">
        <v>1400</v>
      </c>
      <c r="X120" s="143">
        <v>1314</v>
      </c>
      <c r="Y120" s="143">
        <v>1115</v>
      </c>
      <c r="Z120" s="143">
        <v>1039</v>
      </c>
      <c r="AA120" s="275">
        <v>776</v>
      </c>
    </row>
    <row r="121" spans="1:27" x14ac:dyDescent="0.2">
      <c r="A121" s="134" t="s">
        <v>232</v>
      </c>
      <c r="B121" s="176" t="s">
        <v>233</v>
      </c>
      <c r="C121" s="199">
        <v>1479</v>
      </c>
      <c r="D121" s="143">
        <v>1309</v>
      </c>
      <c r="E121" s="143">
        <v>1129</v>
      </c>
      <c r="F121" s="143">
        <v>969</v>
      </c>
      <c r="G121" s="227">
        <v>592</v>
      </c>
      <c r="H121" s="199">
        <v>92</v>
      </c>
      <c r="I121" s="143">
        <v>75</v>
      </c>
      <c r="J121" s="143">
        <v>49</v>
      </c>
      <c r="K121" s="143">
        <v>50</v>
      </c>
      <c r="L121" s="227">
        <v>15</v>
      </c>
      <c r="M121" s="199">
        <v>1387</v>
      </c>
      <c r="N121" s="143">
        <v>1234</v>
      </c>
      <c r="O121" s="143">
        <v>1080</v>
      </c>
      <c r="P121" s="143">
        <v>919</v>
      </c>
      <c r="Q121" s="227">
        <v>577</v>
      </c>
      <c r="R121" s="199">
        <v>280</v>
      </c>
      <c r="S121" s="143">
        <v>227</v>
      </c>
      <c r="T121" s="143">
        <v>174</v>
      </c>
      <c r="U121" s="143">
        <v>147</v>
      </c>
      <c r="V121" s="227">
        <v>67</v>
      </c>
      <c r="W121" s="199">
        <v>1199</v>
      </c>
      <c r="X121" s="143">
        <v>1082</v>
      </c>
      <c r="Y121" s="143">
        <v>955</v>
      </c>
      <c r="Z121" s="143">
        <v>822</v>
      </c>
      <c r="AA121" s="275">
        <v>525</v>
      </c>
    </row>
    <row r="122" spans="1:27" x14ac:dyDescent="0.2">
      <c r="A122" s="134" t="s">
        <v>234</v>
      </c>
      <c r="B122" s="176" t="s">
        <v>235</v>
      </c>
      <c r="C122" s="199">
        <v>795</v>
      </c>
      <c r="D122" s="143">
        <v>704</v>
      </c>
      <c r="E122" s="143">
        <v>598</v>
      </c>
      <c r="F122" s="143">
        <v>459</v>
      </c>
      <c r="G122" s="227">
        <v>357</v>
      </c>
      <c r="H122" s="199">
        <v>49</v>
      </c>
      <c r="I122" s="143">
        <v>42</v>
      </c>
      <c r="J122" s="143">
        <v>32</v>
      </c>
      <c r="K122" s="143">
        <v>18</v>
      </c>
      <c r="L122" s="227">
        <v>18</v>
      </c>
      <c r="M122" s="199">
        <v>746</v>
      </c>
      <c r="N122" s="143">
        <v>662</v>
      </c>
      <c r="O122" s="143">
        <v>566</v>
      </c>
      <c r="P122" s="143">
        <v>441</v>
      </c>
      <c r="Q122" s="227">
        <v>339</v>
      </c>
      <c r="R122" s="199">
        <v>160</v>
      </c>
      <c r="S122" s="143">
        <v>134</v>
      </c>
      <c r="T122" s="143">
        <v>104</v>
      </c>
      <c r="U122" s="143">
        <v>73</v>
      </c>
      <c r="V122" s="227">
        <v>65</v>
      </c>
      <c r="W122" s="199">
        <v>635</v>
      </c>
      <c r="X122" s="143">
        <v>570</v>
      </c>
      <c r="Y122" s="143">
        <v>494</v>
      </c>
      <c r="Z122" s="143">
        <v>386</v>
      </c>
      <c r="AA122" s="275">
        <v>292</v>
      </c>
    </row>
    <row r="123" spans="1:27" x14ac:dyDescent="0.2">
      <c r="A123" s="134" t="s">
        <v>236</v>
      </c>
      <c r="B123" s="176" t="s">
        <v>237</v>
      </c>
      <c r="C123" s="199">
        <v>711</v>
      </c>
      <c r="D123" s="143">
        <v>612</v>
      </c>
      <c r="E123" s="143">
        <v>440</v>
      </c>
      <c r="F123" s="143">
        <v>353</v>
      </c>
      <c r="G123" s="227">
        <v>231</v>
      </c>
      <c r="H123" s="199">
        <v>67</v>
      </c>
      <c r="I123" s="143">
        <v>55</v>
      </c>
      <c r="J123" s="143">
        <v>32</v>
      </c>
      <c r="K123" s="143">
        <v>27</v>
      </c>
      <c r="L123" s="227">
        <v>14</v>
      </c>
      <c r="M123" s="199">
        <v>644</v>
      </c>
      <c r="N123" s="143">
        <v>557</v>
      </c>
      <c r="O123" s="143">
        <v>408</v>
      </c>
      <c r="P123" s="143">
        <v>326</v>
      </c>
      <c r="Q123" s="227">
        <v>217</v>
      </c>
      <c r="R123" s="199">
        <v>164</v>
      </c>
      <c r="S123" s="143">
        <v>133</v>
      </c>
      <c r="T123" s="143">
        <v>77</v>
      </c>
      <c r="U123" s="143">
        <v>52</v>
      </c>
      <c r="V123" s="227">
        <v>36</v>
      </c>
      <c r="W123" s="199">
        <v>547</v>
      </c>
      <c r="X123" s="143">
        <v>479</v>
      </c>
      <c r="Y123" s="143">
        <v>363</v>
      </c>
      <c r="Z123" s="143">
        <v>301</v>
      </c>
      <c r="AA123" s="275">
        <v>195</v>
      </c>
    </row>
    <row r="124" spans="1:27" x14ac:dyDescent="0.2">
      <c r="A124" s="134" t="s">
        <v>238</v>
      </c>
      <c r="B124" s="176" t="s">
        <v>239</v>
      </c>
      <c r="C124" s="199">
        <v>302</v>
      </c>
      <c r="D124" s="143">
        <v>275</v>
      </c>
      <c r="E124" s="143">
        <v>239</v>
      </c>
      <c r="F124" s="143">
        <v>210</v>
      </c>
      <c r="G124" s="227">
        <v>137</v>
      </c>
      <c r="H124" s="199">
        <v>22</v>
      </c>
      <c r="I124" s="143">
        <v>22</v>
      </c>
      <c r="J124" s="143">
        <v>18</v>
      </c>
      <c r="K124" s="143">
        <v>11</v>
      </c>
      <c r="L124" s="227">
        <v>3</v>
      </c>
      <c r="M124" s="199">
        <v>280</v>
      </c>
      <c r="N124" s="143">
        <v>253</v>
      </c>
      <c r="O124" s="143">
        <v>221</v>
      </c>
      <c r="P124" s="143">
        <v>199</v>
      </c>
      <c r="Q124" s="227">
        <v>134</v>
      </c>
      <c r="R124" s="199">
        <v>49</v>
      </c>
      <c r="S124" s="143">
        <v>44</v>
      </c>
      <c r="T124" s="143">
        <v>34</v>
      </c>
      <c r="U124" s="143">
        <v>27</v>
      </c>
      <c r="V124" s="227">
        <v>11</v>
      </c>
      <c r="W124" s="199">
        <v>253</v>
      </c>
      <c r="X124" s="143">
        <v>231</v>
      </c>
      <c r="Y124" s="143">
        <v>205</v>
      </c>
      <c r="Z124" s="143">
        <v>183</v>
      </c>
      <c r="AA124" s="275">
        <v>126</v>
      </c>
    </row>
    <row r="125" spans="1:27" x14ac:dyDescent="0.2">
      <c r="A125" s="134" t="s">
        <v>240</v>
      </c>
      <c r="B125" s="176" t="s">
        <v>241</v>
      </c>
      <c r="C125" s="199">
        <v>831</v>
      </c>
      <c r="D125" s="143">
        <v>753</v>
      </c>
      <c r="E125" s="143">
        <v>587</v>
      </c>
      <c r="F125" s="143">
        <v>474</v>
      </c>
      <c r="G125" s="227">
        <v>261</v>
      </c>
      <c r="H125" s="199">
        <v>35</v>
      </c>
      <c r="I125" s="143">
        <v>26</v>
      </c>
      <c r="J125" s="143">
        <v>16</v>
      </c>
      <c r="K125" s="143">
        <v>10</v>
      </c>
      <c r="L125" s="227">
        <v>3</v>
      </c>
      <c r="M125" s="199">
        <v>796</v>
      </c>
      <c r="N125" s="143">
        <v>727</v>
      </c>
      <c r="O125" s="143">
        <v>571</v>
      </c>
      <c r="P125" s="143">
        <v>464</v>
      </c>
      <c r="Q125" s="227">
        <v>258</v>
      </c>
      <c r="R125" s="199">
        <v>105</v>
      </c>
      <c r="S125" s="143">
        <v>85</v>
      </c>
      <c r="T125" s="143">
        <v>53</v>
      </c>
      <c r="U125" s="143">
        <v>35</v>
      </c>
      <c r="V125" s="227">
        <v>14</v>
      </c>
      <c r="W125" s="199">
        <v>726</v>
      </c>
      <c r="X125" s="143">
        <v>668</v>
      </c>
      <c r="Y125" s="143">
        <v>534</v>
      </c>
      <c r="Z125" s="143">
        <v>439</v>
      </c>
      <c r="AA125" s="275">
        <v>247</v>
      </c>
    </row>
    <row r="126" spans="1:27" x14ac:dyDescent="0.2">
      <c r="A126" s="134" t="s">
        <v>242</v>
      </c>
      <c r="B126" s="176" t="s">
        <v>243</v>
      </c>
      <c r="C126" s="199">
        <v>1041</v>
      </c>
      <c r="D126" s="143">
        <v>861</v>
      </c>
      <c r="E126" s="143">
        <v>632</v>
      </c>
      <c r="F126" s="143">
        <v>474</v>
      </c>
      <c r="G126" s="227">
        <v>216</v>
      </c>
      <c r="H126" s="199">
        <v>106</v>
      </c>
      <c r="I126" s="143">
        <v>85</v>
      </c>
      <c r="J126" s="143">
        <v>47</v>
      </c>
      <c r="K126" s="143">
        <v>36</v>
      </c>
      <c r="L126" s="227">
        <v>15</v>
      </c>
      <c r="M126" s="199">
        <v>935</v>
      </c>
      <c r="N126" s="143">
        <v>776</v>
      </c>
      <c r="O126" s="143">
        <v>585</v>
      </c>
      <c r="P126" s="143">
        <v>438</v>
      </c>
      <c r="Q126" s="227">
        <v>201</v>
      </c>
      <c r="R126" s="199">
        <v>256</v>
      </c>
      <c r="S126" s="143">
        <v>196</v>
      </c>
      <c r="T126" s="143">
        <v>115</v>
      </c>
      <c r="U126" s="143">
        <v>84</v>
      </c>
      <c r="V126" s="227">
        <v>32</v>
      </c>
      <c r="W126" s="199">
        <v>785</v>
      </c>
      <c r="X126" s="143">
        <v>665</v>
      </c>
      <c r="Y126" s="143">
        <v>517</v>
      </c>
      <c r="Z126" s="143">
        <v>390</v>
      </c>
      <c r="AA126" s="275">
        <v>184</v>
      </c>
    </row>
    <row r="127" spans="1:27" x14ac:dyDescent="0.2">
      <c r="A127" s="134" t="s">
        <v>244</v>
      </c>
      <c r="B127" s="176" t="s">
        <v>245</v>
      </c>
      <c r="C127" s="199">
        <v>583</v>
      </c>
      <c r="D127" s="143">
        <v>531</v>
      </c>
      <c r="E127" s="143">
        <v>451</v>
      </c>
      <c r="F127" s="143">
        <v>426</v>
      </c>
      <c r="G127" s="227">
        <v>339</v>
      </c>
      <c r="H127" s="199">
        <v>20</v>
      </c>
      <c r="I127" s="143">
        <v>17</v>
      </c>
      <c r="J127" s="143">
        <v>12</v>
      </c>
      <c r="K127" s="143">
        <v>12</v>
      </c>
      <c r="L127" s="227">
        <v>8</v>
      </c>
      <c r="M127" s="199">
        <v>563</v>
      </c>
      <c r="N127" s="143">
        <v>514</v>
      </c>
      <c r="O127" s="143">
        <v>439</v>
      </c>
      <c r="P127" s="143">
        <v>414</v>
      </c>
      <c r="Q127" s="227">
        <v>331</v>
      </c>
      <c r="R127" s="199">
        <v>60</v>
      </c>
      <c r="S127" s="143">
        <v>47</v>
      </c>
      <c r="T127" s="143">
        <v>37</v>
      </c>
      <c r="U127" s="143">
        <v>31</v>
      </c>
      <c r="V127" s="227">
        <v>29</v>
      </c>
      <c r="W127" s="199">
        <v>523</v>
      </c>
      <c r="X127" s="143">
        <v>484</v>
      </c>
      <c r="Y127" s="143">
        <v>414</v>
      </c>
      <c r="Z127" s="143">
        <v>395</v>
      </c>
      <c r="AA127" s="275">
        <v>310</v>
      </c>
    </row>
    <row r="128" spans="1:27" x14ac:dyDescent="0.2">
      <c r="A128" s="134" t="s">
        <v>246</v>
      </c>
      <c r="B128" s="176" t="s">
        <v>247</v>
      </c>
      <c r="C128" s="199">
        <v>674</v>
      </c>
      <c r="D128" s="143">
        <v>646</v>
      </c>
      <c r="E128" s="143">
        <v>549</v>
      </c>
      <c r="F128" s="143">
        <v>510</v>
      </c>
      <c r="G128" s="227">
        <v>358</v>
      </c>
      <c r="H128" s="199">
        <v>40</v>
      </c>
      <c r="I128" s="143">
        <v>30</v>
      </c>
      <c r="J128" s="143">
        <v>22</v>
      </c>
      <c r="K128" s="143">
        <v>15</v>
      </c>
      <c r="L128" s="227">
        <v>12</v>
      </c>
      <c r="M128" s="199">
        <v>634</v>
      </c>
      <c r="N128" s="143">
        <v>616</v>
      </c>
      <c r="O128" s="143">
        <v>527</v>
      </c>
      <c r="P128" s="143">
        <v>495</v>
      </c>
      <c r="Q128" s="227">
        <v>346</v>
      </c>
      <c r="R128" s="199">
        <v>96</v>
      </c>
      <c r="S128" s="143">
        <v>81</v>
      </c>
      <c r="T128" s="143">
        <v>56</v>
      </c>
      <c r="U128" s="143">
        <v>47</v>
      </c>
      <c r="V128" s="227">
        <v>27</v>
      </c>
      <c r="W128" s="199">
        <v>578</v>
      </c>
      <c r="X128" s="143">
        <v>565</v>
      </c>
      <c r="Y128" s="143">
        <v>493</v>
      </c>
      <c r="Z128" s="143">
        <v>463</v>
      </c>
      <c r="AA128" s="275">
        <v>331</v>
      </c>
    </row>
    <row r="129" spans="1:27" x14ac:dyDescent="0.2">
      <c r="A129" s="134" t="s">
        <v>250</v>
      </c>
      <c r="B129" s="176" t="s">
        <v>251</v>
      </c>
      <c r="C129" s="199">
        <v>829</v>
      </c>
      <c r="D129" s="143">
        <v>749</v>
      </c>
      <c r="E129" s="143">
        <v>705</v>
      </c>
      <c r="F129" s="143">
        <v>618</v>
      </c>
      <c r="G129" s="227">
        <v>406</v>
      </c>
      <c r="H129" s="199">
        <v>23</v>
      </c>
      <c r="I129" s="143">
        <v>18</v>
      </c>
      <c r="J129" s="143">
        <v>17</v>
      </c>
      <c r="K129" s="143">
        <v>14</v>
      </c>
      <c r="L129" s="227" t="s">
        <v>1169</v>
      </c>
      <c r="M129" s="199">
        <v>806</v>
      </c>
      <c r="N129" s="143">
        <v>731</v>
      </c>
      <c r="O129" s="143">
        <v>688</v>
      </c>
      <c r="P129" s="143">
        <v>604</v>
      </c>
      <c r="Q129" s="227" t="s">
        <v>1169</v>
      </c>
      <c r="R129" s="199">
        <v>82</v>
      </c>
      <c r="S129" s="143">
        <v>62</v>
      </c>
      <c r="T129" s="143">
        <v>60</v>
      </c>
      <c r="U129" s="143">
        <v>45</v>
      </c>
      <c r="V129" s="227">
        <v>23</v>
      </c>
      <c r="W129" s="199">
        <v>747</v>
      </c>
      <c r="X129" s="143">
        <v>687</v>
      </c>
      <c r="Y129" s="143">
        <v>645</v>
      </c>
      <c r="Z129" s="143">
        <v>573</v>
      </c>
      <c r="AA129" s="275">
        <v>383</v>
      </c>
    </row>
    <row r="130" spans="1:27" x14ac:dyDescent="0.2">
      <c r="A130" s="134" t="s">
        <v>252</v>
      </c>
      <c r="B130" s="176" t="s">
        <v>253</v>
      </c>
      <c r="C130" s="199">
        <v>639</v>
      </c>
      <c r="D130" s="143">
        <v>563</v>
      </c>
      <c r="E130" s="143">
        <v>447</v>
      </c>
      <c r="F130" s="143">
        <v>345</v>
      </c>
      <c r="G130" s="227">
        <v>173</v>
      </c>
      <c r="H130" s="199">
        <v>40</v>
      </c>
      <c r="I130" s="143">
        <v>30</v>
      </c>
      <c r="J130" s="143">
        <v>18</v>
      </c>
      <c r="K130" s="143">
        <v>12</v>
      </c>
      <c r="L130" s="227" t="s">
        <v>1169</v>
      </c>
      <c r="M130" s="199">
        <v>599</v>
      </c>
      <c r="N130" s="143">
        <v>533</v>
      </c>
      <c r="O130" s="143">
        <v>429</v>
      </c>
      <c r="P130" s="143">
        <v>333</v>
      </c>
      <c r="Q130" s="227" t="s">
        <v>1169</v>
      </c>
      <c r="R130" s="199">
        <v>85</v>
      </c>
      <c r="S130" s="143">
        <v>71</v>
      </c>
      <c r="T130" s="143">
        <v>48</v>
      </c>
      <c r="U130" s="143">
        <v>36</v>
      </c>
      <c r="V130" s="227">
        <v>12</v>
      </c>
      <c r="W130" s="199">
        <v>554</v>
      </c>
      <c r="X130" s="143">
        <v>492</v>
      </c>
      <c r="Y130" s="143">
        <v>399</v>
      </c>
      <c r="Z130" s="143">
        <v>309</v>
      </c>
      <c r="AA130" s="275">
        <v>161</v>
      </c>
    </row>
    <row r="131" spans="1:27" x14ac:dyDescent="0.2">
      <c r="A131" s="134" t="s">
        <v>254</v>
      </c>
      <c r="B131" s="176" t="s">
        <v>255</v>
      </c>
      <c r="C131" s="199">
        <v>1064</v>
      </c>
      <c r="D131" s="143">
        <v>982</v>
      </c>
      <c r="E131" s="143">
        <v>820</v>
      </c>
      <c r="F131" s="143">
        <v>730</v>
      </c>
      <c r="G131" s="227">
        <v>537</v>
      </c>
      <c r="H131" s="199">
        <v>67</v>
      </c>
      <c r="I131" s="143">
        <v>59</v>
      </c>
      <c r="J131" s="143">
        <v>39</v>
      </c>
      <c r="K131" s="143">
        <v>35</v>
      </c>
      <c r="L131" s="227">
        <v>19</v>
      </c>
      <c r="M131" s="199">
        <v>997</v>
      </c>
      <c r="N131" s="143">
        <v>923</v>
      </c>
      <c r="O131" s="143">
        <v>781</v>
      </c>
      <c r="P131" s="143">
        <v>695</v>
      </c>
      <c r="Q131" s="227">
        <v>518</v>
      </c>
      <c r="R131" s="199">
        <v>141</v>
      </c>
      <c r="S131" s="143">
        <v>115</v>
      </c>
      <c r="T131" s="143">
        <v>75</v>
      </c>
      <c r="U131" s="143">
        <v>68</v>
      </c>
      <c r="V131" s="227">
        <v>43</v>
      </c>
      <c r="W131" s="199">
        <v>923</v>
      </c>
      <c r="X131" s="143">
        <v>867</v>
      </c>
      <c r="Y131" s="143">
        <v>745</v>
      </c>
      <c r="Z131" s="143">
        <v>662</v>
      </c>
      <c r="AA131" s="275">
        <v>494</v>
      </c>
    </row>
    <row r="132" spans="1:27" x14ac:dyDescent="0.2">
      <c r="A132" s="134" t="s">
        <v>256</v>
      </c>
      <c r="B132" s="176" t="s">
        <v>257</v>
      </c>
      <c r="C132" s="199">
        <v>943</v>
      </c>
      <c r="D132" s="143">
        <v>858</v>
      </c>
      <c r="E132" s="143">
        <v>766</v>
      </c>
      <c r="F132" s="143">
        <v>673</v>
      </c>
      <c r="G132" s="227">
        <v>451</v>
      </c>
      <c r="H132" s="199">
        <v>39</v>
      </c>
      <c r="I132" s="143">
        <v>27</v>
      </c>
      <c r="J132" s="143">
        <v>20</v>
      </c>
      <c r="K132" s="143">
        <v>16</v>
      </c>
      <c r="L132" s="227">
        <v>10</v>
      </c>
      <c r="M132" s="199">
        <v>904</v>
      </c>
      <c r="N132" s="143">
        <v>831</v>
      </c>
      <c r="O132" s="143">
        <v>746</v>
      </c>
      <c r="P132" s="143">
        <v>657</v>
      </c>
      <c r="Q132" s="227">
        <v>441</v>
      </c>
      <c r="R132" s="199">
        <v>115</v>
      </c>
      <c r="S132" s="143">
        <v>98</v>
      </c>
      <c r="T132" s="143">
        <v>71</v>
      </c>
      <c r="U132" s="143">
        <v>56</v>
      </c>
      <c r="V132" s="227">
        <v>32</v>
      </c>
      <c r="W132" s="199">
        <v>828</v>
      </c>
      <c r="X132" s="143">
        <v>760</v>
      </c>
      <c r="Y132" s="143">
        <v>695</v>
      </c>
      <c r="Z132" s="143">
        <v>617</v>
      </c>
      <c r="AA132" s="275">
        <v>419</v>
      </c>
    </row>
    <row r="133" spans="1:27" x14ac:dyDescent="0.2">
      <c r="A133" s="134" t="s">
        <v>258</v>
      </c>
      <c r="B133" s="176" t="s">
        <v>259</v>
      </c>
      <c r="C133" s="199">
        <v>869</v>
      </c>
      <c r="D133" s="143">
        <v>746</v>
      </c>
      <c r="E133" s="143">
        <v>612</v>
      </c>
      <c r="F133" s="143">
        <v>464</v>
      </c>
      <c r="G133" s="227">
        <v>273</v>
      </c>
      <c r="H133" s="199">
        <v>43</v>
      </c>
      <c r="I133" s="143">
        <v>33</v>
      </c>
      <c r="J133" s="143">
        <v>21</v>
      </c>
      <c r="K133" s="143">
        <v>18</v>
      </c>
      <c r="L133" s="227">
        <v>9</v>
      </c>
      <c r="M133" s="199">
        <v>826</v>
      </c>
      <c r="N133" s="143">
        <v>713</v>
      </c>
      <c r="O133" s="143">
        <v>591</v>
      </c>
      <c r="P133" s="143">
        <v>446</v>
      </c>
      <c r="Q133" s="227">
        <v>264</v>
      </c>
      <c r="R133" s="199">
        <v>127</v>
      </c>
      <c r="S133" s="143">
        <v>90</v>
      </c>
      <c r="T133" s="143">
        <v>70</v>
      </c>
      <c r="U133" s="143">
        <v>48</v>
      </c>
      <c r="V133" s="227">
        <v>22</v>
      </c>
      <c r="W133" s="199">
        <v>742</v>
      </c>
      <c r="X133" s="143">
        <v>656</v>
      </c>
      <c r="Y133" s="143">
        <v>542</v>
      </c>
      <c r="Z133" s="143">
        <v>416</v>
      </c>
      <c r="AA133" s="275">
        <v>251</v>
      </c>
    </row>
    <row r="134" spans="1:27" x14ac:dyDescent="0.2">
      <c r="A134" s="134" t="s">
        <v>260</v>
      </c>
      <c r="B134" s="176" t="s">
        <v>261</v>
      </c>
      <c r="C134" s="199">
        <v>1152</v>
      </c>
      <c r="D134" s="143">
        <v>1091</v>
      </c>
      <c r="E134" s="143">
        <v>803</v>
      </c>
      <c r="F134" s="143">
        <v>730</v>
      </c>
      <c r="G134" s="227">
        <v>417</v>
      </c>
      <c r="H134" s="199">
        <v>70</v>
      </c>
      <c r="I134" s="143">
        <v>62</v>
      </c>
      <c r="J134" s="143">
        <v>35</v>
      </c>
      <c r="K134" s="143">
        <v>27</v>
      </c>
      <c r="L134" s="227">
        <v>9</v>
      </c>
      <c r="M134" s="199">
        <v>1082</v>
      </c>
      <c r="N134" s="143">
        <v>1029</v>
      </c>
      <c r="O134" s="143">
        <v>768</v>
      </c>
      <c r="P134" s="143">
        <v>703</v>
      </c>
      <c r="Q134" s="227">
        <v>408</v>
      </c>
      <c r="R134" s="199">
        <v>145</v>
      </c>
      <c r="S134" s="143">
        <v>125</v>
      </c>
      <c r="T134" s="143">
        <v>80</v>
      </c>
      <c r="U134" s="143">
        <v>64</v>
      </c>
      <c r="V134" s="227">
        <v>23</v>
      </c>
      <c r="W134" s="199">
        <v>1007</v>
      </c>
      <c r="X134" s="143">
        <v>966</v>
      </c>
      <c r="Y134" s="143">
        <v>723</v>
      </c>
      <c r="Z134" s="143">
        <v>666</v>
      </c>
      <c r="AA134" s="275">
        <v>394</v>
      </c>
    </row>
    <row r="135" spans="1:27" x14ac:dyDescent="0.2">
      <c r="A135" s="134" t="s">
        <v>264</v>
      </c>
      <c r="B135" s="176" t="s">
        <v>265</v>
      </c>
      <c r="C135" s="199">
        <v>940</v>
      </c>
      <c r="D135" s="143">
        <v>958</v>
      </c>
      <c r="E135" s="143">
        <v>728</v>
      </c>
      <c r="F135" s="143">
        <v>703</v>
      </c>
      <c r="G135" s="227">
        <v>428</v>
      </c>
      <c r="H135" s="199">
        <v>37</v>
      </c>
      <c r="I135" s="143">
        <v>39</v>
      </c>
      <c r="J135" s="143">
        <v>22</v>
      </c>
      <c r="K135" s="143">
        <v>14</v>
      </c>
      <c r="L135" s="227">
        <v>8</v>
      </c>
      <c r="M135" s="199">
        <v>903</v>
      </c>
      <c r="N135" s="143">
        <v>919</v>
      </c>
      <c r="O135" s="143">
        <v>706</v>
      </c>
      <c r="P135" s="143">
        <v>689</v>
      </c>
      <c r="Q135" s="227">
        <v>420</v>
      </c>
      <c r="R135" s="199">
        <v>93</v>
      </c>
      <c r="S135" s="143">
        <v>100</v>
      </c>
      <c r="T135" s="143">
        <v>56</v>
      </c>
      <c r="U135" s="143">
        <v>45</v>
      </c>
      <c r="V135" s="227">
        <v>22</v>
      </c>
      <c r="W135" s="199">
        <v>847</v>
      </c>
      <c r="X135" s="143">
        <v>858</v>
      </c>
      <c r="Y135" s="143">
        <v>672</v>
      </c>
      <c r="Z135" s="143">
        <v>658</v>
      </c>
      <c r="AA135" s="275">
        <v>406</v>
      </c>
    </row>
    <row r="136" spans="1:27" x14ac:dyDescent="0.2">
      <c r="A136" s="134" t="s">
        <v>266</v>
      </c>
      <c r="B136" s="176" t="s">
        <v>267</v>
      </c>
      <c r="C136" s="199">
        <v>1183</v>
      </c>
      <c r="D136" s="143">
        <v>1089</v>
      </c>
      <c r="E136" s="143">
        <v>976</v>
      </c>
      <c r="F136" s="143">
        <v>815</v>
      </c>
      <c r="G136" s="227">
        <v>533</v>
      </c>
      <c r="H136" s="199">
        <v>47</v>
      </c>
      <c r="I136" s="143">
        <v>41</v>
      </c>
      <c r="J136" s="143">
        <v>31</v>
      </c>
      <c r="K136" s="143">
        <v>20</v>
      </c>
      <c r="L136" s="227">
        <v>9</v>
      </c>
      <c r="M136" s="199">
        <v>1136</v>
      </c>
      <c r="N136" s="143">
        <v>1048</v>
      </c>
      <c r="O136" s="143">
        <v>945</v>
      </c>
      <c r="P136" s="143">
        <v>795</v>
      </c>
      <c r="Q136" s="227">
        <v>524</v>
      </c>
      <c r="R136" s="199">
        <v>130</v>
      </c>
      <c r="S136" s="143">
        <v>112</v>
      </c>
      <c r="T136" s="143">
        <v>88</v>
      </c>
      <c r="U136" s="143">
        <v>61</v>
      </c>
      <c r="V136" s="227">
        <v>29</v>
      </c>
      <c r="W136" s="199">
        <v>1053</v>
      </c>
      <c r="X136" s="143">
        <v>977</v>
      </c>
      <c r="Y136" s="143">
        <v>888</v>
      </c>
      <c r="Z136" s="143">
        <v>754</v>
      </c>
      <c r="AA136" s="275">
        <v>504</v>
      </c>
    </row>
    <row r="137" spans="1:27" x14ac:dyDescent="0.2">
      <c r="A137" s="134" t="s">
        <v>268</v>
      </c>
      <c r="B137" s="176" t="s">
        <v>269</v>
      </c>
      <c r="C137" s="199">
        <v>912</v>
      </c>
      <c r="D137" s="143">
        <v>927</v>
      </c>
      <c r="E137" s="143">
        <v>807</v>
      </c>
      <c r="F137" s="143">
        <v>692</v>
      </c>
      <c r="G137" s="227">
        <v>393</v>
      </c>
      <c r="H137" s="199">
        <v>47</v>
      </c>
      <c r="I137" s="143">
        <v>47</v>
      </c>
      <c r="J137" s="143">
        <v>35</v>
      </c>
      <c r="K137" s="143">
        <v>23</v>
      </c>
      <c r="L137" s="227">
        <v>15</v>
      </c>
      <c r="M137" s="199">
        <v>865</v>
      </c>
      <c r="N137" s="143">
        <v>880</v>
      </c>
      <c r="O137" s="143">
        <v>772</v>
      </c>
      <c r="P137" s="143">
        <v>669</v>
      </c>
      <c r="Q137" s="227">
        <v>378</v>
      </c>
      <c r="R137" s="199">
        <v>105</v>
      </c>
      <c r="S137" s="143">
        <v>117</v>
      </c>
      <c r="T137" s="143">
        <v>87</v>
      </c>
      <c r="U137" s="143">
        <v>59</v>
      </c>
      <c r="V137" s="227">
        <v>36</v>
      </c>
      <c r="W137" s="199">
        <v>807</v>
      </c>
      <c r="X137" s="143">
        <v>810</v>
      </c>
      <c r="Y137" s="143">
        <v>720</v>
      </c>
      <c r="Z137" s="143">
        <v>633</v>
      </c>
      <c r="AA137" s="275">
        <v>357</v>
      </c>
    </row>
    <row r="138" spans="1:27" x14ac:dyDescent="0.2">
      <c r="A138" s="134" t="s">
        <v>270</v>
      </c>
      <c r="B138" s="176" t="s">
        <v>271</v>
      </c>
      <c r="C138" s="199">
        <v>561</v>
      </c>
      <c r="D138" s="143">
        <v>423</v>
      </c>
      <c r="E138" s="143">
        <v>303</v>
      </c>
      <c r="F138" s="143">
        <v>361</v>
      </c>
      <c r="G138" s="227">
        <v>162</v>
      </c>
      <c r="H138" s="199">
        <v>39</v>
      </c>
      <c r="I138" s="143">
        <v>23</v>
      </c>
      <c r="J138" s="143">
        <v>16</v>
      </c>
      <c r="K138" s="143">
        <v>18</v>
      </c>
      <c r="L138" s="227">
        <v>3</v>
      </c>
      <c r="M138" s="199">
        <v>522</v>
      </c>
      <c r="N138" s="143">
        <v>400</v>
      </c>
      <c r="O138" s="143">
        <v>287</v>
      </c>
      <c r="P138" s="143">
        <v>343</v>
      </c>
      <c r="Q138" s="227">
        <v>159</v>
      </c>
      <c r="R138" s="199">
        <v>129</v>
      </c>
      <c r="S138" s="143">
        <v>78</v>
      </c>
      <c r="T138" s="143">
        <v>51</v>
      </c>
      <c r="U138" s="143">
        <v>55</v>
      </c>
      <c r="V138" s="227">
        <v>19</v>
      </c>
      <c r="W138" s="199">
        <v>432</v>
      </c>
      <c r="X138" s="143">
        <v>345</v>
      </c>
      <c r="Y138" s="143">
        <v>252</v>
      </c>
      <c r="Z138" s="143">
        <v>306</v>
      </c>
      <c r="AA138" s="275">
        <v>143</v>
      </c>
    </row>
    <row r="139" spans="1:27" x14ac:dyDescent="0.2">
      <c r="A139" s="134" t="s">
        <v>272</v>
      </c>
      <c r="B139" s="176" t="s">
        <v>273</v>
      </c>
      <c r="C139" s="199">
        <v>917</v>
      </c>
      <c r="D139" s="143">
        <v>854</v>
      </c>
      <c r="E139" s="143">
        <v>727</v>
      </c>
      <c r="F139" s="143">
        <v>614</v>
      </c>
      <c r="G139" s="227">
        <v>453</v>
      </c>
      <c r="H139" s="199">
        <v>18</v>
      </c>
      <c r="I139" s="143">
        <v>18</v>
      </c>
      <c r="J139" s="143">
        <v>10</v>
      </c>
      <c r="K139" s="143">
        <v>9</v>
      </c>
      <c r="L139" s="227">
        <v>5</v>
      </c>
      <c r="M139" s="199">
        <v>899</v>
      </c>
      <c r="N139" s="143">
        <v>836</v>
      </c>
      <c r="O139" s="143">
        <v>717</v>
      </c>
      <c r="P139" s="143">
        <v>605</v>
      </c>
      <c r="Q139" s="227">
        <v>448</v>
      </c>
      <c r="R139" s="199">
        <v>58</v>
      </c>
      <c r="S139" s="143">
        <v>49</v>
      </c>
      <c r="T139" s="143">
        <v>36</v>
      </c>
      <c r="U139" s="143">
        <v>32</v>
      </c>
      <c r="V139" s="227">
        <v>19</v>
      </c>
      <c r="W139" s="199">
        <v>859</v>
      </c>
      <c r="X139" s="143">
        <v>805</v>
      </c>
      <c r="Y139" s="143">
        <v>691</v>
      </c>
      <c r="Z139" s="143">
        <v>582</v>
      </c>
      <c r="AA139" s="275">
        <v>434</v>
      </c>
    </row>
    <row r="140" spans="1:27" x14ac:dyDescent="0.2">
      <c r="A140" s="134" t="s">
        <v>274</v>
      </c>
      <c r="B140" s="176" t="s">
        <v>275</v>
      </c>
      <c r="C140" s="199">
        <v>857</v>
      </c>
      <c r="D140" s="143">
        <v>718</v>
      </c>
      <c r="E140" s="143">
        <v>567</v>
      </c>
      <c r="F140" s="143">
        <v>473</v>
      </c>
      <c r="G140" s="227">
        <v>315</v>
      </c>
      <c r="H140" s="199">
        <v>80</v>
      </c>
      <c r="I140" s="143">
        <v>60</v>
      </c>
      <c r="J140" s="143">
        <v>41</v>
      </c>
      <c r="K140" s="143">
        <v>25</v>
      </c>
      <c r="L140" s="227">
        <v>14</v>
      </c>
      <c r="M140" s="199">
        <v>777</v>
      </c>
      <c r="N140" s="143">
        <v>658</v>
      </c>
      <c r="O140" s="143">
        <v>526</v>
      </c>
      <c r="P140" s="143">
        <v>448</v>
      </c>
      <c r="Q140" s="227">
        <v>301</v>
      </c>
      <c r="R140" s="199">
        <v>203</v>
      </c>
      <c r="S140" s="143">
        <v>154</v>
      </c>
      <c r="T140" s="143">
        <v>108</v>
      </c>
      <c r="U140" s="143">
        <v>66</v>
      </c>
      <c r="V140" s="227">
        <v>42</v>
      </c>
      <c r="W140" s="199">
        <v>654</v>
      </c>
      <c r="X140" s="143">
        <v>564</v>
      </c>
      <c r="Y140" s="143">
        <v>459</v>
      </c>
      <c r="Z140" s="143">
        <v>407</v>
      </c>
      <c r="AA140" s="275">
        <v>273</v>
      </c>
    </row>
    <row r="141" spans="1:27" x14ac:dyDescent="0.2">
      <c r="A141" s="134" t="s">
        <v>276</v>
      </c>
      <c r="B141" s="176" t="s">
        <v>277</v>
      </c>
      <c r="C141" s="199">
        <v>1247</v>
      </c>
      <c r="D141" s="143">
        <v>1190</v>
      </c>
      <c r="E141" s="143">
        <v>947</v>
      </c>
      <c r="F141" s="143">
        <v>841</v>
      </c>
      <c r="G141" s="227">
        <v>561</v>
      </c>
      <c r="H141" s="199">
        <v>56</v>
      </c>
      <c r="I141" s="143">
        <v>50</v>
      </c>
      <c r="J141" s="143">
        <v>34</v>
      </c>
      <c r="K141" s="143">
        <v>30</v>
      </c>
      <c r="L141" s="227">
        <v>17</v>
      </c>
      <c r="M141" s="199">
        <v>1191</v>
      </c>
      <c r="N141" s="143">
        <v>1140</v>
      </c>
      <c r="O141" s="143">
        <v>913</v>
      </c>
      <c r="P141" s="143">
        <v>811</v>
      </c>
      <c r="Q141" s="227">
        <v>544</v>
      </c>
      <c r="R141" s="199">
        <v>156</v>
      </c>
      <c r="S141" s="143">
        <v>141</v>
      </c>
      <c r="T141" s="143">
        <v>91</v>
      </c>
      <c r="U141" s="143">
        <v>84</v>
      </c>
      <c r="V141" s="227">
        <v>45</v>
      </c>
      <c r="W141" s="199">
        <v>1091</v>
      </c>
      <c r="X141" s="143">
        <v>1049</v>
      </c>
      <c r="Y141" s="143">
        <v>856</v>
      </c>
      <c r="Z141" s="143">
        <v>757</v>
      </c>
      <c r="AA141" s="275">
        <v>516</v>
      </c>
    </row>
    <row r="142" spans="1:27" x14ac:dyDescent="0.2">
      <c r="A142" s="134" t="s">
        <v>278</v>
      </c>
      <c r="B142" s="176" t="s">
        <v>279</v>
      </c>
      <c r="C142" s="199">
        <v>459</v>
      </c>
      <c r="D142" s="143">
        <v>402</v>
      </c>
      <c r="E142" s="143">
        <v>325</v>
      </c>
      <c r="F142" s="143">
        <v>268</v>
      </c>
      <c r="G142" s="227">
        <v>204</v>
      </c>
      <c r="H142" s="199">
        <v>27</v>
      </c>
      <c r="I142" s="143">
        <v>24</v>
      </c>
      <c r="J142" s="143">
        <v>17</v>
      </c>
      <c r="K142" s="143">
        <v>13</v>
      </c>
      <c r="L142" s="227">
        <v>14</v>
      </c>
      <c r="M142" s="199">
        <v>432</v>
      </c>
      <c r="N142" s="143">
        <v>378</v>
      </c>
      <c r="O142" s="143">
        <v>308</v>
      </c>
      <c r="P142" s="143">
        <v>255</v>
      </c>
      <c r="Q142" s="227">
        <v>190</v>
      </c>
      <c r="R142" s="199">
        <v>71</v>
      </c>
      <c r="S142" s="143">
        <v>57</v>
      </c>
      <c r="T142" s="143">
        <v>41</v>
      </c>
      <c r="U142" s="143">
        <v>31</v>
      </c>
      <c r="V142" s="227">
        <v>30</v>
      </c>
      <c r="W142" s="199">
        <v>388</v>
      </c>
      <c r="X142" s="143">
        <v>345</v>
      </c>
      <c r="Y142" s="143">
        <v>284</v>
      </c>
      <c r="Z142" s="143">
        <v>237</v>
      </c>
      <c r="AA142" s="275">
        <v>174</v>
      </c>
    </row>
    <row r="143" spans="1:27" x14ac:dyDescent="0.2">
      <c r="A143" s="134" t="s">
        <v>280</v>
      </c>
      <c r="B143" s="176" t="s">
        <v>281</v>
      </c>
      <c r="C143" s="199">
        <v>865</v>
      </c>
      <c r="D143" s="143">
        <v>805</v>
      </c>
      <c r="E143" s="143">
        <v>650</v>
      </c>
      <c r="F143" s="143">
        <v>563</v>
      </c>
      <c r="G143" s="227">
        <v>333</v>
      </c>
      <c r="H143" s="199">
        <v>37</v>
      </c>
      <c r="I143" s="143">
        <v>37</v>
      </c>
      <c r="J143" s="143">
        <v>26</v>
      </c>
      <c r="K143" s="143">
        <v>15</v>
      </c>
      <c r="L143" s="227">
        <v>11</v>
      </c>
      <c r="M143" s="199">
        <v>828</v>
      </c>
      <c r="N143" s="143">
        <v>768</v>
      </c>
      <c r="O143" s="143">
        <v>624</v>
      </c>
      <c r="P143" s="143">
        <v>548</v>
      </c>
      <c r="Q143" s="227">
        <v>322</v>
      </c>
      <c r="R143" s="199">
        <v>109</v>
      </c>
      <c r="S143" s="143">
        <v>105</v>
      </c>
      <c r="T143" s="143">
        <v>62</v>
      </c>
      <c r="U143" s="143">
        <v>52</v>
      </c>
      <c r="V143" s="227">
        <v>24</v>
      </c>
      <c r="W143" s="199">
        <v>756</v>
      </c>
      <c r="X143" s="143">
        <v>700</v>
      </c>
      <c r="Y143" s="143">
        <v>588</v>
      </c>
      <c r="Z143" s="143">
        <v>511</v>
      </c>
      <c r="AA143" s="275">
        <v>309</v>
      </c>
    </row>
    <row r="144" spans="1:27" x14ac:dyDescent="0.2">
      <c r="A144" s="134" t="s">
        <v>282</v>
      </c>
      <c r="B144" s="176" t="s">
        <v>283</v>
      </c>
      <c r="C144" s="199">
        <v>1048</v>
      </c>
      <c r="D144" s="143">
        <v>1011</v>
      </c>
      <c r="E144" s="143">
        <v>920</v>
      </c>
      <c r="F144" s="143">
        <v>685</v>
      </c>
      <c r="G144" s="227">
        <v>565</v>
      </c>
      <c r="H144" s="199">
        <v>41</v>
      </c>
      <c r="I144" s="143">
        <v>45</v>
      </c>
      <c r="J144" s="143">
        <v>33</v>
      </c>
      <c r="K144" s="143">
        <v>16</v>
      </c>
      <c r="L144" s="227">
        <v>11</v>
      </c>
      <c r="M144" s="199">
        <v>1007</v>
      </c>
      <c r="N144" s="143">
        <v>966</v>
      </c>
      <c r="O144" s="143">
        <v>887</v>
      </c>
      <c r="P144" s="143">
        <v>669</v>
      </c>
      <c r="Q144" s="227">
        <v>554</v>
      </c>
      <c r="R144" s="199">
        <v>99</v>
      </c>
      <c r="S144" s="143">
        <v>95</v>
      </c>
      <c r="T144" s="143">
        <v>79</v>
      </c>
      <c r="U144" s="143">
        <v>36</v>
      </c>
      <c r="V144" s="227">
        <v>31</v>
      </c>
      <c r="W144" s="199">
        <v>949</v>
      </c>
      <c r="X144" s="143">
        <v>916</v>
      </c>
      <c r="Y144" s="143">
        <v>841</v>
      </c>
      <c r="Z144" s="143">
        <v>649</v>
      </c>
      <c r="AA144" s="275">
        <v>534</v>
      </c>
    </row>
    <row r="145" spans="1:27" x14ac:dyDescent="0.2">
      <c r="A145" s="134" t="s">
        <v>284</v>
      </c>
      <c r="B145" s="176" t="s">
        <v>285</v>
      </c>
      <c r="C145" s="199">
        <v>859</v>
      </c>
      <c r="D145" s="143">
        <v>750</v>
      </c>
      <c r="E145" s="143">
        <v>535</v>
      </c>
      <c r="F145" s="143">
        <v>532</v>
      </c>
      <c r="G145" s="227">
        <v>457</v>
      </c>
      <c r="H145" s="199">
        <v>70</v>
      </c>
      <c r="I145" s="143">
        <v>58</v>
      </c>
      <c r="J145" s="143">
        <v>39</v>
      </c>
      <c r="K145" s="143">
        <v>35</v>
      </c>
      <c r="L145" s="227">
        <v>28</v>
      </c>
      <c r="M145" s="199">
        <v>789</v>
      </c>
      <c r="N145" s="143">
        <v>692</v>
      </c>
      <c r="O145" s="143">
        <v>496</v>
      </c>
      <c r="P145" s="143">
        <v>497</v>
      </c>
      <c r="Q145" s="227">
        <v>429</v>
      </c>
      <c r="R145" s="199">
        <v>170</v>
      </c>
      <c r="S145" s="143">
        <v>137</v>
      </c>
      <c r="T145" s="143">
        <v>86</v>
      </c>
      <c r="U145" s="143">
        <v>91</v>
      </c>
      <c r="V145" s="227">
        <v>73</v>
      </c>
      <c r="W145" s="199">
        <v>689</v>
      </c>
      <c r="X145" s="143">
        <v>613</v>
      </c>
      <c r="Y145" s="143">
        <v>449</v>
      </c>
      <c r="Z145" s="143">
        <v>441</v>
      </c>
      <c r="AA145" s="275">
        <v>384</v>
      </c>
    </row>
    <row r="146" spans="1:27" x14ac:dyDescent="0.2">
      <c r="A146" s="134" t="s">
        <v>288</v>
      </c>
      <c r="B146" s="176" t="s">
        <v>289</v>
      </c>
      <c r="C146" s="199">
        <v>1074</v>
      </c>
      <c r="D146" s="143">
        <v>1023</v>
      </c>
      <c r="E146" s="143">
        <v>793</v>
      </c>
      <c r="F146" s="143">
        <v>687</v>
      </c>
      <c r="G146" s="227">
        <v>502</v>
      </c>
      <c r="H146" s="199">
        <v>45</v>
      </c>
      <c r="I146" s="143">
        <v>45</v>
      </c>
      <c r="J146" s="143">
        <v>32</v>
      </c>
      <c r="K146" s="143">
        <v>20</v>
      </c>
      <c r="L146" s="227">
        <v>17</v>
      </c>
      <c r="M146" s="199">
        <v>1029</v>
      </c>
      <c r="N146" s="143">
        <v>978</v>
      </c>
      <c r="O146" s="143">
        <v>761</v>
      </c>
      <c r="P146" s="143">
        <v>667</v>
      </c>
      <c r="Q146" s="227">
        <v>485</v>
      </c>
      <c r="R146" s="199">
        <v>136</v>
      </c>
      <c r="S146" s="143">
        <v>114</v>
      </c>
      <c r="T146" s="143">
        <v>77</v>
      </c>
      <c r="U146" s="143">
        <v>59</v>
      </c>
      <c r="V146" s="227">
        <v>39</v>
      </c>
      <c r="W146" s="199">
        <v>938</v>
      </c>
      <c r="X146" s="143">
        <v>909</v>
      </c>
      <c r="Y146" s="143">
        <v>716</v>
      </c>
      <c r="Z146" s="143">
        <v>628</v>
      </c>
      <c r="AA146" s="275">
        <v>463</v>
      </c>
    </row>
    <row r="147" spans="1:27" x14ac:dyDescent="0.2">
      <c r="A147" s="134" t="s">
        <v>290</v>
      </c>
      <c r="B147" s="176" t="s">
        <v>291</v>
      </c>
      <c r="C147" s="199">
        <v>1082</v>
      </c>
      <c r="D147" s="143">
        <v>1013</v>
      </c>
      <c r="E147" s="143">
        <v>774</v>
      </c>
      <c r="F147" s="143">
        <v>653</v>
      </c>
      <c r="G147" s="227">
        <v>532</v>
      </c>
      <c r="H147" s="199">
        <v>55</v>
      </c>
      <c r="I147" s="143">
        <v>60</v>
      </c>
      <c r="J147" s="143">
        <v>29</v>
      </c>
      <c r="K147" s="143">
        <v>23</v>
      </c>
      <c r="L147" s="227">
        <v>14</v>
      </c>
      <c r="M147" s="199">
        <v>1027</v>
      </c>
      <c r="N147" s="143">
        <v>953</v>
      </c>
      <c r="O147" s="143">
        <v>745</v>
      </c>
      <c r="P147" s="143">
        <v>630</v>
      </c>
      <c r="Q147" s="227">
        <v>518</v>
      </c>
      <c r="R147" s="199">
        <v>173</v>
      </c>
      <c r="S147" s="143">
        <v>156</v>
      </c>
      <c r="T147" s="143">
        <v>85</v>
      </c>
      <c r="U147" s="143">
        <v>69</v>
      </c>
      <c r="V147" s="227">
        <v>42</v>
      </c>
      <c r="W147" s="199">
        <v>909</v>
      </c>
      <c r="X147" s="143">
        <v>857</v>
      </c>
      <c r="Y147" s="143">
        <v>689</v>
      </c>
      <c r="Z147" s="143">
        <v>584</v>
      </c>
      <c r="AA147" s="275">
        <v>490</v>
      </c>
    </row>
    <row r="148" spans="1:27" x14ac:dyDescent="0.2">
      <c r="A148" s="134" t="s">
        <v>292</v>
      </c>
      <c r="B148" s="176" t="s">
        <v>293</v>
      </c>
      <c r="C148" s="199">
        <v>858</v>
      </c>
      <c r="D148" s="143">
        <v>755</v>
      </c>
      <c r="E148" s="143">
        <v>675</v>
      </c>
      <c r="F148" s="143">
        <v>606</v>
      </c>
      <c r="G148" s="227">
        <v>396</v>
      </c>
      <c r="H148" s="199">
        <v>39</v>
      </c>
      <c r="I148" s="143">
        <v>24</v>
      </c>
      <c r="J148" s="143">
        <v>22</v>
      </c>
      <c r="K148" s="143">
        <v>17</v>
      </c>
      <c r="L148" s="227">
        <v>11</v>
      </c>
      <c r="M148" s="199">
        <v>819</v>
      </c>
      <c r="N148" s="143">
        <v>731</v>
      </c>
      <c r="O148" s="143">
        <v>653</v>
      </c>
      <c r="P148" s="143">
        <v>589</v>
      </c>
      <c r="Q148" s="227">
        <v>385</v>
      </c>
      <c r="R148" s="199">
        <v>118</v>
      </c>
      <c r="S148" s="143">
        <v>84</v>
      </c>
      <c r="T148" s="143">
        <v>65</v>
      </c>
      <c r="U148" s="143">
        <v>55</v>
      </c>
      <c r="V148" s="227">
        <v>30</v>
      </c>
      <c r="W148" s="199">
        <v>740</v>
      </c>
      <c r="X148" s="143">
        <v>671</v>
      </c>
      <c r="Y148" s="143">
        <v>610</v>
      </c>
      <c r="Z148" s="143">
        <v>551</v>
      </c>
      <c r="AA148" s="275">
        <v>366</v>
      </c>
    </row>
    <row r="149" spans="1:27" x14ac:dyDescent="0.2">
      <c r="A149" s="134" t="s">
        <v>294</v>
      </c>
      <c r="B149" s="176" t="s">
        <v>295</v>
      </c>
      <c r="C149" s="199">
        <v>881</v>
      </c>
      <c r="D149" s="143">
        <v>812</v>
      </c>
      <c r="E149" s="143">
        <v>704</v>
      </c>
      <c r="F149" s="143">
        <v>584</v>
      </c>
      <c r="G149" s="227">
        <v>529</v>
      </c>
      <c r="H149" s="199">
        <v>22</v>
      </c>
      <c r="I149" s="143">
        <v>16</v>
      </c>
      <c r="J149" s="143">
        <v>12</v>
      </c>
      <c r="K149" s="143">
        <v>10</v>
      </c>
      <c r="L149" s="227">
        <v>6</v>
      </c>
      <c r="M149" s="199">
        <v>859</v>
      </c>
      <c r="N149" s="143">
        <v>796</v>
      </c>
      <c r="O149" s="143">
        <v>692</v>
      </c>
      <c r="P149" s="143">
        <v>574</v>
      </c>
      <c r="Q149" s="227">
        <v>523</v>
      </c>
      <c r="R149" s="199">
        <v>53</v>
      </c>
      <c r="S149" s="143">
        <v>37</v>
      </c>
      <c r="T149" s="143">
        <v>21</v>
      </c>
      <c r="U149" s="143">
        <v>21</v>
      </c>
      <c r="V149" s="227">
        <v>16</v>
      </c>
      <c r="W149" s="199">
        <v>828</v>
      </c>
      <c r="X149" s="143">
        <v>775</v>
      </c>
      <c r="Y149" s="143">
        <v>683</v>
      </c>
      <c r="Z149" s="143">
        <v>563</v>
      </c>
      <c r="AA149" s="275">
        <v>513</v>
      </c>
    </row>
    <row r="150" spans="1:27" x14ac:dyDescent="0.2">
      <c r="A150" s="134" t="s">
        <v>296</v>
      </c>
      <c r="B150" s="176" t="s">
        <v>297</v>
      </c>
      <c r="C150" s="199">
        <v>588</v>
      </c>
      <c r="D150" s="143">
        <v>569</v>
      </c>
      <c r="E150" s="143">
        <v>470</v>
      </c>
      <c r="F150" s="143">
        <v>392</v>
      </c>
      <c r="G150" s="227">
        <v>371</v>
      </c>
      <c r="H150" s="199">
        <v>36</v>
      </c>
      <c r="I150" s="143">
        <v>28</v>
      </c>
      <c r="J150" s="143">
        <v>19</v>
      </c>
      <c r="K150" s="143">
        <v>16</v>
      </c>
      <c r="L150" s="227">
        <v>10</v>
      </c>
      <c r="M150" s="199">
        <v>552</v>
      </c>
      <c r="N150" s="143">
        <v>541</v>
      </c>
      <c r="O150" s="143">
        <v>451</v>
      </c>
      <c r="P150" s="143">
        <v>376</v>
      </c>
      <c r="Q150" s="227">
        <v>361</v>
      </c>
      <c r="R150" s="199">
        <v>74</v>
      </c>
      <c r="S150" s="143">
        <v>70</v>
      </c>
      <c r="T150" s="143">
        <v>46</v>
      </c>
      <c r="U150" s="143">
        <v>33</v>
      </c>
      <c r="V150" s="227">
        <v>20</v>
      </c>
      <c r="W150" s="199">
        <v>514</v>
      </c>
      <c r="X150" s="143">
        <v>499</v>
      </c>
      <c r="Y150" s="143">
        <v>424</v>
      </c>
      <c r="Z150" s="143">
        <v>359</v>
      </c>
      <c r="AA150" s="275">
        <v>351</v>
      </c>
    </row>
    <row r="151" spans="1:27" x14ac:dyDescent="0.2">
      <c r="A151" s="134" t="s">
        <v>298</v>
      </c>
      <c r="B151" s="176" t="s">
        <v>299</v>
      </c>
      <c r="C151" s="199">
        <v>946</v>
      </c>
      <c r="D151" s="143">
        <v>826</v>
      </c>
      <c r="E151" s="143">
        <v>655</v>
      </c>
      <c r="F151" s="143">
        <v>566</v>
      </c>
      <c r="G151" s="227">
        <v>469</v>
      </c>
      <c r="H151" s="199">
        <v>72</v>
      </c>
      <c r="I151" s="143">
        <v>51</v>
      </c>
      <c r="J151" s="143">
        <v>32</v>
      </c>
      <c r="K151" s="143">
        <v>24</v>
      </c>
      <c r="L151" s="227">
        <v>16</v>
      </c>
      <c r="M151" s="199">
        <v>874</v>
      </c>
      <c r="N151" s="143">
        <v>775</v>
      </c>
      <c r="O151" s="143">
        <v>623</v>
      </c>
      <c r="P151" s="143">
        <v>542</v>
      </c>
      <c r="Q151" s="227">
        <v>453</v>
      </c>
      <c r="R151" s="199">
        <v>178</v>
      </c>
      <c r="S151" s="143">
        <v>130</v>
      </c>
      <c r="T151" s="143">
        <v>82</v>
      </c>
      <c r="U151" s="143">
        <v>64</v>
      </c>
      <c r="V151" s="227">
        <v>55</v>
      </c>
      <c r="W151" s="199">
        <v>768</v>
      </c>
      <c r="X151" s="143">
        <v>696</v>
      </c>
      <c r="Y151" s="143">
        <v>573</v>
      </c>
      <c r="Z151" s="143">
        <v>502</v>
      </c>
      <c r="AA151" s="275">
        <v>414</v>
      </c>
    </row>
    <row r="152" spans="1:27" x14ac:dyDescent="0.2">
      <c r="A152" s="134" t="s">
        <v>302</v>
      </c>
      <c r="B152" s="176" t="s">
        <v>303</v>
      </c>
      <c r="C152" s="199">
        <v>1098</v>
      </c>
      <c r="D152" s="143">
        <v>1005</v>
      </c>
      <c r="E152" s="143">
        <v>789</v>
      </c>
      <c r="F152" s="143">
        <v>761</v>
      </c>
      <c r="G152" s="227">
        <v>545</v>
      </c>
      <c r="H152" s="199">
        <v>77</v>
      </c>
      <c r="I152" s="143">
        <v>53</v>
      </c>
      <c r="J152" s="143">
        <v>39</v>
      </c>
      <c r="K152" s="143">
        <v>33</v>
      </c>
      <c r="L152" s="227">
        <v>16</v>
      </c>
      <c r="M152" s="199">
        <v>1021</v>
      </c>
      <c r="N152" s="143">
        <v>952</v>
      </c>
      <c r="O152" s="143">
        <v>750</v>
      </c>
      <c r="P152" s="143">
        <v>728</v>
      </c>
      <c r="Q152" s="227">
        <v>529</v>
      </c>
      <c r="R152" s="199">
        <v>174</v>
      </c>
      <c r="S152" s="143">
        <v>133</v>
      </c>
      <c r="T152" s="143">
        <v>88</v>
      </c>
      <c r="U152" s="143">
        <v>82</v>
      </c>
      <c r="V152" s="227">
        <v>40</v>
      </c>
      <c r="W152" s="199">
        <v>924</v>
      </c>
      <c r="X152" s="143">
        <v>872</v>
      </c>
      <c r="Y152" s="143">
        <v>701</v>
      </c>
      <c r="Z152" s="143">
        <v>679</v>
      </c>
      <c r="AA152" s="275">
        <v>505</v>
      </c>
    </row>
    <row r="153" spans="1:27" x14ac:dyDescent="0.2">
      <c r="A153" s="134" t="s">
        <v>304</v>
      </c>
      <c r="B153" s="176" t="s">
        <v>305</v>
      </c>
      <c r="C153" s="199">
        <v>1163</v>
      </c>
      <c r="D153" s="143">
        <v>1062</v>
      </c>
      <c r="E153" s="143">
        <v>883</v>
      </c>
      <c r="F153" s="143">
        <v>779</v>
      </c>
      <c r="G153" s="227">
        <v>656</v>
      </c>
      <c r="H153" s="199">
        <v>62</v>
      </c>
      <c r="I153" s="143">
        <v>57</v>
      </c>
      <c r="J153" s="143">
        <v>35</v>
      </c>
      <c r="K153" s="143">
        <v>26</v>
      </c>
      <c r="L153" s="227">
        <v>19</v>
      </c>
      <c r="M153" s="199">
        <v>1101</v>
      </c>
      <c r="N153" s="143">
        <v>1005</v>
      </c>
      <c r="O153" s="143">
        <v>848</v>
      </c>
      <c r="P153" s="143">
        <v>753</v>
      </c>
      <c r="Q153" s="227">
        <v>637</v>
      </c>
      <c r="R153" s="199">
        <v>143</v>
      </c>
      <c r="S153" s="143">
        <v>124</v>
      </c>
      <c r="T153" s="143">
        <v>73</v>
      </c>
      <c r="U153" s="143">
        <v>56</v>
      </c>
      <c r="V153" s="227">
        <v>44</v>
      </c>
      <c r="W153" s="199">
        <v>1020</v>
      </c>
      <c r="X153" s="143">
        <v>938</v>
      </c>
      <c r="Y153" s="143">
        <v>810</v>
      </c>
      <c r="Z153" s="143">
        <v>723</v>
      </c>
      <c r="AA153" s="275">
        <v>612</v>
      </c>
    </row>
    <row r="154" spans="1:27" x14ac:dyDescent="0.2">
      <c r="A154" s="134" t="s">
        <v>306</v>
      </c>
      <c r="B154" s="176" t="s">
        <v>307</v>
      </c>
      <c r="C154" s="199">
        <v>949</v>
      </c>
      <c r="D154" s="143">
        <v>790</v>
      </c>
      <c r="E154" s="143">
        <v>647</v>
      </c>
      <c r="F154" s="143">
        <v>495</v>
      </c>
      <c r="G154" s="227">
        <v>354</v>
      </c>
      <c r="H154" s="199">
        <v>85</v>
      </c>
      <c r="I154" s="143">
        <v>64</v>
      </c>
      <c r="J154" s="143">
        <v>55</v>
      </c>
      <c r="K154" s="143">
        <v>32</v>
      </c>
      <c r="L154" s="227">
        <v>15</v>
      </c>
      <c r="M154" s="199">
        <v>864</v>
      </c>
      <c r="N154" s="143">
        <v>726</v>
      </c>
      <c r="O154" s="143">
        <v>592</v>
      </c>
      <c r="P154" s="143">
        <v>463</v>
      </c>
      <c r="Q154" s="227">
        <v>339</v>
      </c>
      <c r="R154" s="199">
        <v>193</v>
      </c>
      <c r="S154" s="143">
        <v>141</v>
      </c>
      <c r="T154" s="143">
        <v>105</v>
      </c>
      <c r="U154" s="143">
        <v>65</v>
      </c>
      <c r="V154" s="227">
        <v>33</v>
      </c>
      <c r="W154" s="199">
        <v>756</v>
      </c>
      <c r="X154" s="143">
        <v>649</v>
      </c>
      <c r="Y154" s="143">
        <v>542</v>
      </c>
      <c r="Z154" s="143">
        <v>430</v>
      </c>
      <c r="AA154" s="275">
        <v>321</v>
      </c>
    </row>
    <row r="155" spans="1:27" x14ac:dyDescent="0.2">
      <c r="A155" s="134" t="s">
        <v>308</v>
      </c>
      <c r="B155" s="176" t="s">
        <v>309</v>
      </c>
      <c r="C155" s="199">
        <v>960</v>
      </c>
      <c r="D155" s="143">
        <v>868</v>
      </c>
      <c r="E155" s="143">
        <v>663</v>
      </c>
      <c r="F155" s="143">
        <v>490</v>
      </c>
      <c r="G155" s="227">
        <v>401</v>
      </c>
      <c r="H155" s="199">
        <v>73</v>
      </c>
      <c r="I155" s="143">
        <v>61</v>
      </c>
      <c r="J155" s="143">
        <v>36</v>
      </c>
      <c r="K155" s="143">
        <v>18</v>
      </c>
      <c r="L155" s="227">
        <v>14</v>
      </c>
      <c r="M155" s="199">
        <v>887</v>
      </c>
      <c r="N155" s="143">
        <v>807</v>
      </c>
      <c r="O155" s="143">
        <v>627</v>
      </c>
      <c r="P155" s="143">
        <v>472</v>
      </c>
      <c r="Q155" s="227">
        <v>387</v>
      </c>
      <c r="R155" s="199">
        <v>183</v>
      </c>
      <c r="S155" s="143">
        <v>147</v>
      </c>
      <c r="T155" s="143">
        <v>91</v>
      </c>
      <c r="U155" s="143">
        <v>56</v>
      </c>
      <c r="V155" s="227">
        <v>49</v>
      </c>
      <c r="W155" s="199">
        <v>777</v>
      </c>
      <c r="X155" s="143">
        <v>721</v>
      </c>
      <c r="Y155" s="143">
        <v>572</v>
      </c>
      <c r="Z155" s="143">
        <v>434</v>
      </c>
      <c r="AA155" s="275">
        <v>352</v>
      </c>
    </row>
    <row r="156" spans="1:27" x14ac:dyDescent="0.2">
      <c r="A156" s="134" t="s">
        <v>310</v>
      </c>
      <c r="B156" s="176" t="s">
        <v>311</v>
      </c>
      <c r="C156" s="199">
        <v>1493</v>
      </c>
      <c r="D156" s="143">
        <v>1305</v>
      </c>
      <c r="E156" s="143">
        <v>1093</v>
      </c>
      <c r="F156" s="143">
        <v>1067</v>
      </c>
      <c r="G156" s="227">
        <v>799</v>
      </c>
      <c r="H156" s="199">
        <v>83</v>
      </c>
      <c r="I156" s="143">
        <v>59</v>
      </c>
      <c r="J156" s="143">
        <v>41</v>
      </c>
      <c r="K156" s="143">
        <v>32</v>
      </c>
      <c r="L156" s="227">
        <v>22</v>
      </c>
      <c r="M156" s="199">
        <v>1410</v>
      </c>
      <c r="N156" s="143">
        <v>1246</v>
      </c>
      <c r="O156" s="143">
        <v>1052</v>
      </c>
      <c r="P156" s="143">
        <v>1035</v>
      </c>
      <c r="Q156" s="227">
        <v>777</v>
      </c>
      <c r="R156" s="199">
        <v>185</v>
      </c>
      <c r="S156" s="143">
        <v>131</v>
      </c>
      <c r="T156" s="143">
        <v>93</v>
      </c>
      <c r="U156" s="143">
        <v>83</v>
      </c>
      <c r="V156" s="227">
        <v>50</v>
      </c>
      <c r="W156" s="199">
        <v>1308</v>
      </c>
      <c r="X156" s="143">
        <v>1174</v>
      </c>
      <c r="Y156" s="143">
        <v>1000</v>
      </c>
      <c r="Z156" s="143">
        <v>984</v>
      </c>
      <c r="AA156" s="275">
        <v>749</v>
      </c>
    </row>
    <row r="157" spans="1:27" x14ac:dyDescent="0.2">
      <c r="A157" s="134" t="s">
        <v>312</v>
      </c>
      <c r="B157" s="176" t="s">
        <v>313</v>
      </c>
      <c r="C157" s="199">
        <v>247</v>
      </c>
      <c r="D157" s="143">
        <v>179</v>
      </c>
      <c r="E157" s="143">
        <v>161</v>
      </c>
      <c r="F157" s="143">
        <v>85</v>
      </c>
      <c r="G157" s="227">
        <v>59</v>
      </c>
      <c r="H157" s="199">
        <v>27</v>
      </c>
      <c r="I157" s="143">
        <v>15</v>
      </c>
      <c r="J157" s="143">
        <v>16</v>
      </c>
      <c r="K157" s="143">
        <v>7</v>
      </c>
      <c r="L157" s="227">
        <v>6</v>
      </c>
      <c r="M157" s="199">
        <v>220</v>
      </c>
      <c r="N157" s="143">
        <v>164</v>
      </c>
      <c r="O157" s="143">
        <v>145</v>
      </c>
      <c r="P157" s="143">
        <v>78</v>
      </c>
      <c r="Q157" s="227">
        <v>53</v>
      </c>
      <c r="R157" s="199">
        <v>63</v>
      </c>
      <c r="S157" s="143">
        <v>37</v>
      </c>
      <c r="T157" s="143">
        <v>34</v>
      </c>
      <c r="U157" s="143">
        <v>15</v>
      </c>
      <c r="V157" s="227">
        <v>12</v>
      </c>
      <c r="W157" s="199">
        <v>184</v>
      </c>
      <c r="X157" s="143">
        <v>142</v>
      </c>
      <c r="Y157" s="143">
        <v>127</v>
      </c>
      <c r="Z157" s="143">
        <v>70</v>
      </c>
      <c r="AA157" s="275">
        <v>47</v>
      </c>
    </row>
    <row r="158" spans="1:27" x14ac:dyDescent="0.2">
      <c r="A158" s="134" t="s">
        <v>314</v>
      </c>
      <c r="B158" s="176" t="s">
        <v>315</v>
      </c>
      <c r="C158" s="199">
        <v>684</v>
      </c>
      <c r="D158" s="143">
        <v>625</v>
      </c>
      <c r="E158" s="143">
        <v>458</v>
      </c>
      <c r="F158" s="143">
        <v>410</v>
      </c>
      <c r="G158" s="227">
        <v>274</v>
      </c>
      <c r="H158" s="199">
        <v>61</v>
      </c>
      <c r="I158" s="143">
        <v>51</v>
      </c>
      <c r="J158" s="143">
        <v>30</v>
      </c>
      <c r="K158" s="143">
        <v>26</v>
      </c>
      <c r="L158" s="227">
        <v>16</v>
      </c>
      <c r="M158" s="199">
        <v>623</v>
      </c>
      <c r="N158" s="143">
        <v>574</v>
      </c>
      <c r="O158" s="143">
        <v>428</v>
      </c>
      <c r="P158" s="143">
        <v>384</v>
      </c>
      <c r="Q158" s="227">
        <v>258</v>
      </c>
      <c r="R158" s="199">
        <v>149</v>
      </c>
      <c r="S158" s="143">
        <v>127</v>
      </c>
      <c r="T158" s="143">
        <v>76</v>
      </c>
      <c r="U158" s="143">
        <v>66</v>
      </c>
      <c r="V158" s="227">
        <v>49</v>
      </c>
      <c r="W158" s="199">
        <v>535</v>
      </c>
      <c r="X158" s="143">
        <v>498</v>
      </c>
      <c r="Y158" s="143">
        <v>382</v>
      </c>
      <c r="Z158" s="143">
        <v>344</v>
      </c>
      <c r="AA158" s="275">
        <v>225</v>
      </c>
    </row>
    <row r="159" spans="1:27" x14ac:dyDescent="0.2">
      <c r="A159" s="134" t="s">
        <v>316</v>
      </c>
      <c r="B159" s="176" t="s">
        <v>317</v>
      </c>
      <c r="C159" s="199">
        <v>1157</v>
      </c>
      <c r="D159" s="143">
        <v>1012</v>
      </c>
      <c r="E159" s="143">
        <v>832</v>
      </c>
      <c r="F159" s="143">
        <v>689</v>
      </c>
      <c r="G159" s="227">
        <v>444</v>
      </c>
      <c r="H159" s="199">
        <v>100</v>
      </c>
      <c r="I159" s="143">
        <v>76</v>
      </c>
      <c r="J159" s="143">
        <v>57</v>
      </c>
      <c r="K159" s="143">
        <v>31</v>
      </c>
      <c r="L159" s="227">
        <v>14</v>
      </c>
      <c r="M159" s="199">
        <v>1057</v>
      </c>
      <c r="N159" s="143">
        <v>936</v>
      </c>
      <c r="O159" s="143">
        <v>775</v>
      </c>
      <c r="P159" s="143">
        <v>658</v>
      </c>
      <c r="Q159" s="227">
        <v>430</v>
      </c>
      <c r="R159" s="199">
        <v>224</v>
      </c>
      <c r="S159" s="143">
        <v>172</v>
      </c>
      <c r="T159" s="143">
        <v>119</v>
      </c>
      <c r="U159" s="143">
        <v>86</v>
      </c>
      <c r="V159" s="227">
        <v>38</v>
      </c>
      <c r="W159" s="199">
        <v>933</v>
      </c>
      <c r="X159" s="143">
        <v>840</v>
      </c>
      <c r="Y159" s="143">
        <v>713</v>
      </c>
      <c r="Z159" s="143">
        <v>603</v>
      </c>
      <c r="AA159" s="275">
        <v>406</v>
      </c>
    </row>
    <row r="160" spans="1:27" x14ac:dyDescent="0.2">
      <c r="A160" s="134" t="s">
        <v>318</v>
      </c>
      <c r="B160" s="176" t="s">
        <v>319</v>
      </c>
      <c r="C160" s="199">
        <v>974</v>
      </c>
      <c r="D160" s="143">
        <v>882</v>
      </c>
      <c r="E160" s="143">
        <v>677</v>
      </c>
      <c r="F160" s="143">
        <v>475</v>
      </c>
      <c r="G160" s="227">
        <v>431</v>
      </c>
      <c r="H160" s="199">
        <v>85</v>
      </c>
      <c r="I160" s="143">
        <v>74</v>
      </c>
      <c r="J160" s="143">
        <v>49</v>
      </c>
      <c r="K160" s="143">
        <v>32</v>
      </c>
      <c r="L160" s="227">
        <v>31</v>
      </c>
      <c r="M160" s="199">
        <v>889</v>
      </c>
      <c r="N160" s="143">
        <v>808</v>
      </c>
      <c r="O160" s="143">
        <v>628</v>
      </c>
      <c r="P160" s="143">
        <v>443</v>
      </c>
      <c r="Q160" s="227">
        <v>400</v>
      </c>
      <c r="R160" s="199">
        <v>210</v>
      </c>
      <c r="S160" s="143">
        <v>188</v>
      </c>
      <c r="T160" s="143">
        <v>123</v>
      </c>
      <c r="U160" s="143">
        <v>79</v>
      </c>
      <c r="V160" s="227">
        <v>69</v>
      </c>
      <c r="W160" s="199">
        <v>764</v>
      </c>
      <c r="X160" s="143">
        <v>694</v>
      </c>
      <c r="Y160" s="143">
        <v>554</v>
      </c>
      <c r="Z160" s="143">
        <v>396</v>
      </c>
      <c r="AA160" s="275">
        <v>362</v>
      </c>
    </row>
    <row r="161" spans="1:27" x14ac:dyDescent="0.2">
      <c r="A161" s="134" t="s">
        <v>320</v>
      </c>
      <c r="B161" s="176" t="s">
        <v>321</v>
      </c>
      <c r="C161" s="199">
        <v>1111</v>
      </c>
      <c r="D161" s="143">
        <v>1014</v>
      </c>
      <c r="E161" s="143">
        <v>819</v>
      </c>
      <c r="F161" s="143">
        <v>771</v>
      </c>
      <c r="G161" s="227">
        <v>580</v>
      </c>
      <c r="H161" s="199">
        <v>56</v>
      </c>
      <c r="I161" s="143">
        <v>42</v>
      </c>
      <c r="J161" s="143">
        <v>28</v>
      </c>
      <c r="K161" s="143">
        <v>18</v>
      </c>
      <c r="L161" s="227">
        <v>15</v>
      </c>
      <c r="M161" s="199">
        <v>1055</v>
      </c>
      <c r="N161" s="143">
        <v>972</v>
      </c>
      <c r="O161" s="143">
        <v>791</v>
      </c>
      <c r="P161" s="143">
        <v>753</v>
      </c>
      <c r="Q161" s="227">
        <v>565</v>
      </c>
      <c r="R161" s="199">
        <v>128</v>
      </c>
      <c r="S161" s="143">
        <v>107</v>
      </c>
      <c r="T161" s="143">
        <v>71</v>
      </c>
      <c r="U161" s="143">
        <v>57</v>
      </c>
      <c r="V161" s="227">
        <v>39</v>
      </c>
      <c r="W161" s="199">
        <v>983</v>
      </c>
      <c r="X161" s="143">
        <v>907</v>
      </c>
      <c r="Y161" s="143">
        <v>748</v>
      </c>
      <c r="Z161" s="143">
        <v>714</v>
      </c>
      <c r="AA161" s="275">
        <v>541</v>
      </c>
    </row>
    <row r="162" spans="1:27" x14ac:dyDescent="0.2">
      <c r="A162" s="134" t="s">
        <v>322</v>
      </c>
      <c r="B162" s="176" t="s">
        <v>323</v>
      </c>
      <c r="C162" s="199">
        <v>1196</v>
      </c>
      <c r="D162" s="143">
        <v>1138</v>
      </c>
      <c r="E162" s="143">
        <v>1009</v>
      </c>
      <c r="F162" s="143">
        <v>921</v>
      </c>
      <c r="G162" s="227">
        <v>803</v>
      </c>
      <c r="H162" s="199">
        <v>33</v>
      </c>
      <c r="I162" s="143">
        <v>37</v>
      </c>
      <c r="J162" s="143">
        <v>19</v>
      </c>
      <c r="K162" s="143">
        <v>21</v>
      </c>
      <c r="L162" s="227">
        <v>14</v>
      </c>
      <c r="M162" s="199">
        <v>1163</v>
      </c>
      <c r="N162" s="143">
        <v>1101</v>
      </c>
      <c r="O162" s="143">
        <v>990</v>
      </c>
      <c r="P162" s="143">
        <v>900</v>
      </c>
      <c r="Q162" s="227">
        <v>789</v>
      </c>
      <c r="R162" s="199">
        <v>104</v>
      </c>
      <c r="S162" s="143">
        <v>91</v>
      </c>
      <c r="T162" s="143">
        <v>69</v>
      </c>
      <c r="U162" s="143">
        <v>64</v>
      </c>
      <c r="V162" s="227">
        <v>43</v>
      </c>
      <c r="W162" s="199">
        <v>1092</v>
      </c>
      <c r="X162" s="143">
        <v>1047</v>
      </c>
      <c r="Y162" s="143">
        <v>940</v>
      </c>
      <c r="Z162" s="143">
        <v>857</v>
      </c>
      <c r="AA162" s="275">
        <v>760</v>
      </c>
    </row>
    <row r="163" spans="1:27" x14ac:dyDescent="0.2">
      <c r="A163" s="134" t="s">
        <v>324</v>
      </c>
      <c r="B163" s="176" t="s">
        <v>325</v>
      </c>
      <c r="C163" s="199">
        <v>520</v>
      </c>
      <c r="D163" s="143">
        <v>478</v>
      </c>
      <c r="E163" s="143">
        <v>333</v>
      </c>
      <c r="F163" s="143">
        <v>285</v>
      </c>
      <c r="G163" s="227">
        <v>242</v>
      </c>
      <c r="H163" s="199">
        <v>70</v>
      </c>
      <c r="I163" s="143">
        <v>63</v>
      </c>
      <c r="J163" s="143">
        <v>41</v>
      </c>
      <c r="K163" s="143">
        <v>31</v>
      </c>
      <c r="L163" s="227">
        <v>27</v>
      </c>
      <c r="M163" s="199">
        <v>450</v>
      </c>
      <c r="N163" s="143">
        <v>415</v>
      </c>
      <c r="O163" s="143">
        <v>292</v>
      </c>
      <c r="P163" s="143">
        <v>254</v>
      </c>
      <c r="Q163" s="227">
        <v>215</v>
      </c>
      <c r="R163" s="199">
        <v>148</v>
      </c>
      <c r="S163" s="143">
        <v>136</v>
      </c>
      <c r="T163" s="143">
        <v>79</v>
      </c>
      <c r="U163" s="143">
        <v>70</v>
      </c>
      <c r="V163" s="227">
        <v>62</v>
      </c>
      <c r="W163" s="199">
        <v>372</v>
      </c>
      <c r="X163" s="143">
        <v>342</v>
      </c>
      <c r="Y163" s="143">
        <v>254</v>
      </c>
      <c r="Z163" s="143">
        <v>215</v>
      </c>
      <c r="AA163" s="275">
        <v>180</v>
      </c>
    </row>
    <row r="164" spans="1:27" x14ac:dyDescent="0.2">
      <c r="A164" s="134" t="s">
        <v>328</v>
      </c>
      <c r="B164" s="176" t="s">
        <v>329</v>
      </c>
      <c r="C164" s="199">
        <v>1091</v>
      </c>
      <c r="D164" s="143">
        <v>999</v>
      </c>
      <c r="E164" s="143">
        <v>755</v>
      </c>
      <c r="F164" s="143">
        <v>688</v>
      </c>
      <c r="G164" s="227">
        <v>473</v>
      </c>
      <c r="H164" s="199">
        <v>68</v>
      </c>
      <c r="I164" s="143">
        <v>54</v>
      </c>
      <c r="J164" s="143">
        <v>35</v>
      </c>
      <c r="K164" s="143">
        <v>35</v>
      </c>
      <c r="L164" s="227">
        <v>24</v>
      </c>
      <c r="M164" s="199">
        <v>1023</v>
      </c>
      <c r="N164" s="143">
        <v>945</v>
      </c>
      <c r="O164" s="143">
        <v>720</v>
      </c>
      <c r="P164" s="143">
        <v>653</v>
      </c>
      <c r="Q164" s="227">
        <v>449</v>
      </c>
      <c r="R164" s="199">
        <v>180</v>
      </c>
      <c r="S164" s="143">
        <v>138</v>
      </c>
      <c r="T164" s="143">
        <v>96</v>
      </c>
      <c r="U164" s="143">
        <v>87</v>
      </c>
      <c r="V164" s="227">
        <v>47</v>
      </c>
      <c r="W164" s="199">
        <v>911</v>
      </c>
      <c r="X164" s="143">
        <v>861</v>
      </c>
      <c r="Y164" s="143">
        <v>659</v>
      </c>
      <c r="Z164" s="143">
        <v>601</v>
      </c>
      <c r="AA164" s="275">
        <v>426</v>
      </c>
    </row>
    <row r="165" spans="1:27" x14ac:dyDescent="0.2">
      <c r="A165" s="134" t="s">
        <v>330</v>
      </c>
      <c r="B165" s="176" t="s">
        <v>331</v>
      </c>
      <c r="C165" s="199">
        <v>424</v>
      </c>
      <c r="D165" s="143">
        <v>441</v>
      </c>
      <c r="E165" s="143">
        <v>293</v>
      </c>
      <c r="F165" s="143">
        <v>270</v>
      </c>
      <c r="G165" s="227">
        <v>175</v>
      </c>
      <c r="H165" s="199">
        <v>21</v>
      </c>
      <c r="I165" s="143">
        <v>26</v>
      </c>
      <c r="J165" s="143">
        <v>10</v>
      </c>
      <c r="K165" s="143">
        <v>8</v>
      </c>
      <c r="L165" s="227">
        <v>4</v>
      </c>
      <c r="M165" s="199">
        <v>403</v>
      </c>
      <c r="N165" s="143">
        <v>415</v>
      </c>
      <c r="O165" s="143">
        <v>283</v>
      </c>
      <c r="P165" s="143">
        <v>262</v>
      </c>
      <c r="Q165" s="227">
        <v>171</v>
      </c>
      <c r="R165" s="199">
        <v>53</v>
      </c>
      <c r="S165" s="143">
        <v>55</v>
      </c>
      <c r="T165" s="143">
        <v>21</v>
      </c>
      <c r="U165" s="143">
        <v>22</v>
      </c>
      <c r="V165" s="227">
        <v>11</v>
      </c>
      <c r="W165" s="199">
        <v>371</v>
      </c>
      <c r="X165" s="143">
        <v>386</v>
      </c>
      <c r="Y165" s="143">
        <v>272</v>
      </c>
      <c r="Z165" s="143">
        <v>248</v>
      </c>
      <c r="AA165" s="275">
        <v>164</v>
      </c>
    </row>
    <row r="166" spans="1:27" x14ac:dyDescent="0.2">
      <c r="A166" s="134" t="s">
        <v>332</v>
      </c>
      <c r="B166" s="176" t="s">
        <v>333</v>
      </c>
      <c r="C166" s="199">
        <v>631</v>
      </c>
      <c r="D166" s="143">
        <v>583</v>
      </c>
      <c r="E166" s="143">
        <v>371</v>
      </c>
      <c r="F166" s="143">
        <v>338</v>
      </c>
      <c r="G166" s="227">
        <v>147</v>
      </c>
      <c r="H166" s="199">
        <v>66</v>
      </c>
      <c r="I166" s="143">
        <v>52</v>
      </c>
      <c r="J166" s="143">
        <v>28</v>
      </c>
      <c r="K166" s="143">
        <v>26</v>
      </c>
      <c r="L166" s="227">
        <v>12</v>
      </c>
      <c r="M166" s="199">
        <v>565</v>
      </c>
      <c r="N166" s="143">
        <v>531</v>
      </c>
      <c r="O166" s="143">
        <v>343</v>
      </c>
      <c r="P166" s="143">
        <v>312</v>
      </c>
      <c r="Q166" s="227">
        <v>135</v>
      </c>
      <c r="R166" s="199">
        <v>136</v>
      </c>
      <c r="S166" s="143">
        <v>106</v>
      </c>
      <c r="T166" s="143">
        <v>52</v>
      </c>
      <c r="U166" s="143">
        <v>50</v>
      </c>
      <c r="V166" s="227">
        <v>20</v>
      </c>
      <c r="W166" s="199">
        <v>495</v>
      </c>
      <c r="X166" s="143">
        <v>477</v>
      </c>
      <c r="Y166" s="143">
        <v>319</v>
      </c>
      <c r="Z166" s="143">
        <v>288</v>
      </c>
      <c r="AA166" s="275">
        <v>127</v>
      </c>
    </row>
    <row r="167" spans="1:27" x14ac:dyDescent="0.2">
      <c r="A167" s="134" t="s">
        <v>334</v>
      </c>
      <c r="B167" s="176" t="s">
        <v>335</v>
      </c>
      <c r="C167" s="199">
        <v>991</v>
      </c>
      <c r="D167" s="143">
        <v>944</v>
      </c>
      <c r="E167" s="143">
        <v>693</v>
      </c>
      <c r="F167" s="143">
        <v>611</v>
      </c>
      <c r="G167" s="227">
        <v>437</v>
      </c>
      <c r="H167" s="199">
        <v>69</v>
      </c>
      <c r="I167" s="143">
        <v>63</v>
      </c>
      <c r="J167" s="143">
        <v>31</v>
      </c>
      <c r="K167" s="143">
        <v>24</v>
      </c>
      <c r="L167" s="227">
        <v>11</v>
      </c>
      <c r="M167" s="199">
        <v>922</v>
      </c>
      <c r="N167" s="143">
        <v>881</v>
      </c>
      <c r="O167" s="143">
        <v>662</v>
      </c>
      <c r="P167" s="143">
        <v>587</v>
      </c>
      <c r="Q167" s="227">
        <v>426</v>
      </c>
      <c r="R167" s="199">
        <v>179</v>
      </c>
      <c r="S167" s="143">
        <v>169</v>
      </c>
      <c r="T167" s="143">
        <v>89</v>
      </c>
      <c r="U167" s="143">
        <v>73</v>
      </c>
      <c r="V167" s="227">
        <v>39</v>
      </c>
      <c r="W167" s="199">
        <v>812</v>
      </c>
      <c r="X167" s="143">
        <v>775</v>
      </c>
      <c r="Y167" s="143">
        <v>604</v>
      </c>
      <c r="Z167" s="143">
        <v>538</v>
      </c>
      <c r="AA167" s="275">
        <v>398</v>
      </c>
    </row>
    <row r="168" spans="1:27" x14ac:dyDescent="0.2">
      <c r="A168" s="134" t="s">
        <v>336</v>
      </c>
      <c r="B168" s="176" t="s">
        <v>337</v>
      </c>
      <c r="C168" s="199">
        <v>500</v>
      </c>
      <c r="D168" s="143">
        <v>492</v>
      </c>
      <c r="E168" s="143">
        <v>401</v>
      </c>
      <c r="F168" s="143">
        <v>301</v>
      </c>
      <c r="G168" s="227">
        <v>160</v>
      </c>
      <c r="H168" s="199">
        <v>53</v>
      </c>
      <c r="I168" s="143">
        <v>54</v>
      </c>
      <c r="J168" s="143">
        <v>39</v>
      </c>
      <c r="K168" s="143">
        <v>25</v>
      </c>
      <c r="L168" s="227">
        <v>9</v>
      </c>
      <c r="M168" s="199">
        <v>447</v>
      </c>
      <c r="N168" s="143">
        <v>438</v>
      </c>
      <c r="O168" s="143">
        <v>362</v>
      </c>
      <c r="P168" s="143">
        <v>276</v>
      </c>
      <c r="Q168" s="227">
        <v>151</v>
      </c>
      <c r="R168" s="199">
        <v>124</v>
      </c>
      <c r="S168" s="143">
        <v>119</v>
      </c>
      <c r="T168" s="143">
        <v>88</v>
      </c>
      <c r="U168" s="143">
        <v>61</v>
      </c>
      <c r="V168" s="227">
        <v>22</v>
      </c>
      <c r="W168" s="199">
        <v>376</v>
      </c>
      <c r="X168" s="143">
        <v>373</v>
      </c>
      <c r="Y168" s="143">
        <v>313</v>
      </c>
      <c r="Z168" s="143">
        <v>240</v>
      </c>
      <c r="AA168" s="275">
        <v>138</v>
      </c>
    </row>
    <row r="169" spans="1:27" x14ac:dyDescent="0.2">
      <c r="A169" s="134" t="s">
        <v>338</v>
      </c>
      <c r="B169" s="176" t="s">
        <v>339</v>
      </c>
      <c r="C169" s="199">
        <v>844</v>
      </c>
      <c r="D169" s="143">
        <v>800</v>
      </c>
      <c r="E169" s="143">
        <v>629</v>
      </c>
      <c r="F169" s="143">
        <v>495</v>
      </c>
      <c r="G169" s="227">
        <v>394</v>
      </c>
      <c r="H169" s="199">
        <v>71</v>
      </c>
      <c r="I169" s="143">
        <v>67</v>
      </c>
      <c r="J169" s="143">
        <v>40</v>
      </c>
      <c r="K169" s="143">
        <v>28</v>
      </c>
      <c r="L169" s="227">
        <v>17</v>
      </c>
      <c r="M169" s="199">
        <v>773</v>
      </c>
      <c r="N169" s="143">
        <v>733</v>
      </c>
      <c r="O169" s="143">
        <v>589</v>
      </c>
      <c r="P169" s="143">
        <v>467</v>
      </c>
      <c r="Q169" s="227">
        <v>377</v>
      </c>
      <c r="R169" s="199">
        <v>143</v>
      </c>
      <c r="S169" s="143">
        <v>131</v>
      </c>
      <c r="T169" s="143">
        <v>82</v>
      </c>
      <c r="U169" s="143">
        <v>52</v>
      </c>
      <c r="V169" s="227">
        <v>40</v>
      </c>
      <c r="W169" s="199">
        <v>701</v>
      </c>
      <c r="X169" s="143">
        <v>669</v>
      </c>
      <c r="Y169" s="143">
        <v>547</v>
      </c>
      <c r="Z169" s="143">
        <v>443</v>
      </c>
      <c r="AA169" s="275">
        <v>354</v>
      </c>
    </row>
    <row r="170" spans="1:27" x14ac:dyDescent="0.2">
      <c r="A170" s="134" t="s">
        <v>340</v>
      </c>
      <c r="B170" s="176" t="s">
        <v>341</v>
      </c>
      <c r="C170" s="199">
        <v>713</v>
      </c>
      <c r="D170" s="143">
        <v>672</v>
      </c>
      <c r="E170" s="143">
        <v>608</v>
      </c>
      <c r="F170" s="143">
        <v>508</v>
      </c>
      <c r="G170" s="227">
        <v>285</v>
      </c>
      <c r="H170" s="199">
        <v>25</v>
      </c>
      <c r="I170" s="143">
        <v>19</v>
      </c>
      <c r="J170" s="143">
        <v>15</v>
      </c>
      <c r="K170" s="143">
        <v>10</v>
      </c>
      <c r="L170" s="227">
        <v>8</v>
      </c>
      <c r="M170" s="199">
        <v>688</v>
      </c>
      <c r="N170" s="143">
        <v>653</v>
      </c>
      <c r="O170" s="143">
        <v>593</v>
      </c>
      <c r="P170" s="143">
        <v>498</v>
      </c>
      <c r="Q170" s="227">
        <v>277</v>
      </c>
      <c r="R170" s="199">
        <v>63</v>
      </c>
      <c r="S170" s="143">
        <v>54</v>
      </c>
      <c r="T170" s="143">
        <v>45</v>
      </c>
      <c r="U170" s="143">
        <v>35</v>
      </c>
      <c r="V170" s="227">
        <v>17</v>
      </c>
      <c r="W170" s="199">
        <v>650</v>
      </c>
      <c r="X170" s="143">
        <v>618</v>
      </c>
      <c r="Y170" s="143">
        <v>563</v>
      </c>
      <c r="Z170" s="143">
        <v>473</v>
      </c>
      <c r="AA170" s="275">
        <v>268</v>
      </c>
    </row>
    <row r="171" spans="1:27" x14ac:dyDescent="0.2">
      <c r="A171" s="134" t="s">
        <v>342</v>
      </c>
      <c r="B171" s="176" t="s">
        <v>343</v>
      </c>
      <c r="C171" s="199">
        <v>644</v>
      </c>
      <c r="D171" s="143">
        <v>585</v>
      </c>
      <c r="E171" s="143">
        <v>490</v>
      </c>
      <c r="F171" s="143">
        <v>378</v>
      </c>
      <c r="G171" s="227">
        <v>292</v>
      </c>
      <c r="H171" s="199">
        <v>33</v>
      </c>
      <c r="I171" s="143">
        <v>34</v>
      </c>
      <c r="J171" s="143">
        <v>25</v>
      </c>
      <c r="K171" s="143">
        <v>14</v>
      </c>
      <c r="L171" s="227">
        <v>11</v>
      </c>
      <c r="M171" s="199">
        <v>611</v>
      </c>
      <c r="N171" s="143">
        <v>551</v>
      </c>
      <c r="O171" s="143">
        <v>465</v>
      </c>
      <c r="P171" s="143">
        <v>364</v>
      </c>
      <c r="Q171" s="227">
        <v>281</v>
      </c>
      <c r="R171" s="199">
        <v>96</v>
      </c>
      <c r="S171" s="143">
        <v>88</v>
      </c>
      <c r="T171" s="143">
        <v>60</v>
      </c>
      <c r="U171" s="143">
        <v>37</v>
      </c>
      <c r="V171" s="227">
        <v>26</v>
      </c>
      <c r="W171" s="199">
        <v>548</v>
      </c>
      <c r="X171" s="143">
        <v>497</v>
      </c>
      <c r="Y171" s="143">
        <v>430</v>
      </c>
      <c r="Z171" s="143">
        <v>341</v>
      </c>
      <c r="AA171" s="275">
        <v>266</v>
      </c>
    </row>
    <row r="172" spans="1:27" x14ac:dyDescent="0.2">
      <c r="A172" s="134" t="s">
        <v>344</v>
      </c>
      <c r="B172" s="176" t="s">
        <v>345</v>
      </c>
      <c r="C172" s="199">
        <v>1153</v>
      </c>
      <c r="D172" s="143">
        <v>1013</v>
      </c>
      <c r="E172" s="143">
        <v>820</v>
      </c>
      <c r="F172" s="143">
        <v>656</v>
      </c>
      <c r="G172" s="227">
        <v>447</v>
      </c>
      <c r="H172" s="199">
        <v>81</v>
      </c>
      <c r="I172" s="143">
        <v>62</v>
      </c>
      <c r="J172" s="143">
        <v>44</v>
      </c>
      <c r="K172" s="143">
        <v>37</v>
      </c>
      <c r="L172" s="227">
        <v>21</v>
      </c>
      <c r="M172" s="199">
        <v>1072</v>
      </c>
      <c r="N172" s="143">
        <v>951</v>
      </c>
      <c r="O172" s="143">
        <v>776</v>
      </c>
      <c r="P172" s="143">
        <v>619</v>
      </c>
      <c r="Q172" s="227">
        <v>426</v>
      </c>
      <c r="R172" s="199">
        <v>178</v>
      </c>
      <c r="S172" s="143">
        <v>142</v>
      </c>
      <c r="T172" s="143">
        <v>95</v>
      </c>
      <c r="U172" s="143">
        <v>74</v>
      </c>
      <c r="V172" s="227">
        <v>54</v>
      </c>
      <c r="W172" s="199">
        <v>975</v>
      </c>
      <c r="X172" s="143">
        <v>871</v>
      </c>
      <c r="Y172" s="143">
        <v>725</v>
      </c>
      <c r="Z172" s="143">
        <v>582</v>
      </c>
      <c r="AA172" s="275">
        <v>393</v>
      </c>
    </row>
    <row r="173" spans="1:27" x14ac:dyDescent="0.2">
      <c r="A173" s="134" t="s">
        <v>346</v>
      </c>
      <c r="B173" s="176" t="s">
        <v>347</v>
      </c>
      <c r="C173" s="199">
        <v>831</v>
      </c>
      <c r="D173" s="143">
        <v>799</v>
      </c>
      <c r="E173" s="143">
        <v>644</v>
      </c>
      <c r="F173" s="143">
        <v>560</v>
      </c>
      <c r="G173" s="227">
        <v>451</v>
      </c>
      <c r="H173" s="199">
        <v>72</v>
      </c>
      <c r="I173" s="143">
        <v>60</v>
      </c>
      <c r="J173" s="143">
        <v>45</v>
      </c>
      <c r="K173" s="143">
        <v>37</v>
      </c>
      <c r="L173" s="227">
        <v>32</v>
      </c>
      <c r="M173" s="199">
        <v>759</v>
      </c>
      <c r="N173" s="143">
        <v>739</v>
      </c>
      <c r="O173" s="143">
        <v>599</v>
      </c>
      <c r="P173" s="143">
        <v>523</v>
      </c>
      <c r="Q173" s="227">
        <v>419</v>
      </c>
      <c r="R173" s="199">
        <v>137</v>
      </c>
      <c r="S173" s="143">
        <v>123</v>
      </c>
      <c r="T173" s="143">
        <v>87</v>
      </c>
      <c r="U173" s="143">
        <v>68</v>
      </c>
      <c r="V173" s="227">
        <v>69</v>
      </c>
      <c r="W173" s="199">
        <v>694</v>
      </c>
      <c r="X173" s="143">
        <v>676</v>
      </c>
      <c r="Y173" s="143">
        <v>557</v>
      </c>
      <c r="Z173" s="143">
        <v>492</v>
      </c>
      <c r="AA173" s="275">
        <v>382</v>
      </c>
    </row>
    <row r="174" spans="1:27" x14ac:dyDescent="0.2">
      <c r="A174" s="134" t="s">
        <v>348</v>
      </c>
      <c r="B174" s="176" t="s">
        <v>349</v>
      </c>
      <c r="C174" s="199">
        <v>902</v>
      </c>
      <c r="D174" s="143">
        <v>875</v>
      </c>
      <c r="E174" s="143">
        <v>697</v>
      </c>
      <c r="F174" s="143">
        <v>516</v>
      </c>
      <c r="G174" s="227">
        <v>342</v>
      </c>
      <c r="H174" s="199">
        <v>65</v>
      </c>
      <c r="I174" s="143">
        <v>62</v>
      </c>
      <c r="J174" s="143">
        <v>38</v>
      </c>
      <c r="K174" s="143">
        <v>26</v>
      </c>
      <c r="L174" s="227">
        <v>6</v>
      </c>
      <c r="M174" s="199">
        <v>837</v>
      </c>
      <c r="N174" s="143">
        <v>813</v>
      </c>
      <c r="O174" s="143">
        <v>659</v>
      </c>
      <c r="P174" s="143">
        <v>490</v>
      </c>
      <c r="Q174" s="227">
        <v>336</v>
      </c>
      <c r="R174" s="199">
        <v>152</v>
      </c>
      <c r="S174" s="143">
        <v>147</v>
      </c>
      <c r="T174" s="143">
        <v>99</v>
      </c>
      <c r="U174" s="143">
        <v>75</v>
      </c>
      <c r="V174" s="227">
        <v>37</v>
      </c>
      <c r="W174" s="199">
        <v>750</v>
      </c>
      <c r="X174" s="143">
        <v>728</v>
      </c>
      <c r="Y174" s="143">
        <v>598</v>
      </c>
      <c r="Z174" s="143">
        <v>441</v>
      </c>
      <c r="AA174" s="275">
        <v>305</v>
      </c>
    </row>
    <row r="175" spans="1:27" x14ac:dyDescent="0.2">
      <c r="A175" s="134" t="s">
        <v>350</v>
      </c>
      <c r="B175" s="176" t="s">
        <v>351</v>
      </c>
      <c r="C175" s="199">
        <v>338</v>
      </c>
      <c r="D175" s="143">
        <v>314</v>
      </c>
      <c r="E175" s="143">
        <v>211</v>
      </c>
      <c r="F175" s="143">
        <v>198</v>
      </c>
      <c r="G175" s="227">
        <v>78</v>
      </c>
      <c r="H175" s="199">
        <v>14</v>
      </c>
      <c r="I175" s="143">
        <v>15</v>
      </c>
      <c r="J175" s="143">
        <v>5</v>
      </c>
      <c r="K175" s="143">
        <v>7</v>
      </c>
      <c r="L175" s="227" t="s">
        <v>1169</v>
      </c>
      <c r="M175" s="199">
        <v>324</v>
      </c>
      <c r="N175" s="143">
        <v>299</v>
      </c>
      <c r="O175" s="143">
        <v>206</v>
      </c>
      <c r="P175" s="143">
        <v>191</v>
      </c>
      <c r="Q175" s="227" t="s">
        <v>1169</v>
      </c>
      <c r="R175" s="199">
        <v>40</v>
      </c>
      <c r="S175" s="143">
        <v>41</v>
      </c>
      <c r="T175" s="143">
        <v>22</v>
      </c>
      <c r="U175" s="143">
        <v>21</v>
      </c>
      <c r="V175" s="227">
        <v>11</v>
      </c>
      <c r="W175" s="199">
        <v>298</v>
      </c>
      <c r="X175" s="143">
        <v>273</v>
      </c>
      <c r="Y175" s="143">
        <v>189</v>
      </c>
      <c r="Z175" s="143">
        <v>177</v>
      </c>
      <c r="AA175" s="275">
        <v>67</v>
      </c>
    </row>
    <row r="176" spans="1:27" x14ac:dyDescent="0.2">
      <c r="A176" s="134" t="s">
        <v>354</v>
      </c>
      <c r="B176" s="176" t="s">
        <v>355</v>
      </c>
      <c r="C176" s="199">
        <v>1326</v>
      </c>
      <c r="D176" s="143">
        <v>1258</v>
      </c>
      <c r="E176" s="143">
        <v>924</v>
      </c>
      <c r="F176" s="143">
        <v>720</v>
      </c>
      <c r="G176" s="227">
        <v>510</v>
      </c>
      <c r="H176" s="199">
        <v>81</v>
      </c>
      <c r="I176" s="143">
        <v>73</v>
      </c>
      <c r="J176" s="143">
        <v>50</v>
      </c>
      <c r="K176" s="143">
        <v>33</v>
      </c>
      <c r="L176" s="227">
        <v>27</v>
      </c>
      <c r="M176" s="199">
        <v>1245</v>
      </c>
      <c r="N176" s="143">
        <v>1185</v>
      </c>
      <c r="O176" s="143">
        <v>874</v>
      </c>
      <c r="P176" s="143">
        <v>687</v>
      </c>
      <c r="Q176" s="227">
        <v>483</v>
      </c>
      <c r="R176" s="199">
        <v>205</v>
      </c>
      <c r="S176" s="143">
        <v>175</v>
      </c>
      <c r="T176" s="143">
        <v>115</v>
      </c>
      <c r="U176" s="143">
        <v>83</v>
      </c>
      <c r="V176" s="227">
        <v>62</v>
      </c>
      <c r="W176" s="199">
        <v>1121</v>
      </c>
      <c r="X176" s="143">
        <v>1083</v>
      </c>
      <c r="Y176" s="143">
        <v>809</v>
      </c>
      <c r="Z176" s="143">
        <v>637</v>
      </c>
      <c r="AA176" s="275">
        <v>448</v>
      </c>
    </row>
    <row r="177" spans="1:27" x14ac:dyDescent="0.2">
      <c r="A177" s="134" t="s">
        <v>356</v>
      </c>
      <c r="B177" s="176" t="s">
        <v>357</v>
      </c>
      <c r="C177" s="199">
        <v>831</v>
      </c>
      <c r="D177" s="143">
        <v>759</v>
      </c>
      <c r="E177" s="143">
        <v>632</v>
      </c>
      <c r="F177" s="143">
        <v>386</v>
      </c>
      <c r="G177" s="227">
        <v>233</v>
      </c>
      <c r="H177" s="199">
        <v>25</v>
      </c>
      <c r="I177" s="143">
        <v>18</v>
      </c>
      <c r="J177" s="143">
        <v>12</v>
      </c>
      <c r="K177" s="143">
        <v>10</v>
      </c>
      <c r="L177" s="227" t="s">
        <v>1169</v>
      </c>
      <c r="M177" s="199">
        <v>806</v>
      </c>
      <c r="N177" s="143">
        <v>741</v>
      </c>
      <c r="O177" s="143">
        <v>620</v>
      </c>
      <c r="P177" s="143">
        <v>376</v>
      </c>
      <c r="Q177" s="227" t="s">
        <v>1169</v>
      </c>
      <c r="R177" s="199">
        <v>74</v>
      </c>
      <c r="S177" s="143">
        <v>60</v>
      </c>
      <c r="T177" s="143">
        <v>36</v>
      </c>
      <c r="U177" s="143">
        <v>24</v>
      </c>
      <c r="V177" s="227">
        <v>6</v>
      </c>
      <c r="W177" s="199">
        <v>757</v>
      </c>
      <c r="X177" s="143">
        <v>699</v>
      </c>
      <c r="Y177" s="143">
        <v>596</v>
      </c>
      <c r="Z177" s="143">
        <v>362</v>
      </c>
      <c r="AA177" s="275">
        <v>227</v>
      </c>
    </row>
    <row r="178" spans="1:27" x14ac:dyDescent="0.2">
      <c r="A178" s="134" t="s">
        <v>358</v>
      </c>
      <c r="B178" s="176" t="s">
        <v>359</v>
      </c>
      <c r="C178" s="199">
        <v>1103</v>
      </c>
      <c r="D178" s="143">
        <v>1030</v>
      </c>
      <c r="E178" s="143">
        <v>747</v>
      </c>
      <c r="F178" s="143">
        <v>614</v>
      </c>
      <c r="G178" s="227">
        <v>304</v>
      </c>
      <c r="H178" s="199">
        <v>48</v>
      </c>
      <c r="I178" s="143">
        <v>41</v>
      </c>
      <c r="J178" s="143">
        <v>25</v>
      </c>
      <c r="K178" s="143">
        <v>18</v>
      </c>
      <c r="L178" s="227">
        <v>7</v>
      </c>
      <c r="M178" s="199">
        <v>1055</v>
      </c>
      <c r="N178" s="143">
        <v>989</v>
      </c>
      <c r="O178" s="143">
        <v>722</v>
      </c>
      <c r="P178" s="143">
        <v>596</v>
      </c>
      <c r="Q178" s="227">
        <v>297</v>
      </c>
      <c r="R178" s="199">
        <v>139</v>
      </c>
      <c r="S178" s="143">
        <v>120</v>
      </c>
      <c r="T178" s="143">
        <v>77</v>
      </c>
      <c r="U178" s="143">
        <v>57</v>
      </c>
      <c r="V178" s="227">
        <v>19</v>
      </c>
      <c r="W178" s="199">
        <v>964</v>
      </c>
      <c r="X178" s="143">
        <v>910</v>
      </c>
      <c r="Y178" s="143">
        <v>670</v>
      </c>
      <c r="Z178" s="143">
        <v>557</v>
      </c>
      <c r="AA178" s="275">
        <v>285</v>
      </c>
    </row>
    <row r="179" spans="1:27" x14ac:dyDescent="0.2">
      <c r="A179" s="134" t="s">
        <v>360</v>
      </c>
      <c r="B179" s="176" t="s">
        <v>361</v>
      </c>
      <c r="C179" s="199">
        <v>366</v>
      </c>
      <c r="D179" s="143">
        <v>321</v>
      </c>
      <c r="E179" s="143">
        <v>262</v>
      </c>
      <c r="F179" s="143">
        <v>206</v>
      </c>
      <c r="G179" s="227">
        <v>124</v>
      </c>
      <c r="H179" s="199">
        <v>18</v>
      </c>
      <c r="I179" s="143">
        <v>12</v>
      </c>
      <c r="J179" s="143">
        <v>10</v>
      </c>
      <c r="K179" s="143">
        <v>4</v>
      </c>
      <c r="L179" s="227">
        <v>5</v>
      </c>
      <c r="M179" s="199">
        <v>348</v>
      </c>
      <c r="N179" s="143">
        <v>309</v>
      </c>
      <c r="O179" s="143">
        <v>252</v>
      </c>
      <c r="P179" s="143">
        <v>202</v>
      </c>
      <c r="Q179" s="227">
        <v>119</v>
      </c>
      <c r="R179" s="199">
        <v>51</v>
      </c>
      <c r="S179" s="143">
        <v>36</v>
      </c>
      <c r="T179" s="143">
        <v>25</v>
      </c>
      <c r="U179" s="143">
        <v>15</v>
      </c>
      <c r="V179" s="227">
        <v>12</v>
      </c>
      <c r="W179" s="199">
        <v>315</v>
      </c>
      <c r="X179" s="143">
        <v>285</v>
      </c>
      <c r="Y179" s="143">
        <v>237</v>
      </c>
      <c r="Z179" s="143">
        <v>191</v>
      </c>
      <c r="AA179" s="275">
        <v>112</v>
      </c>
    </row>
    <row r="180" spans="1:27" x14ac:dyDescent="0.2">
      <c r="A180" s="134" t="s">
        <v>362</v>
      </c>
      <c r="B180" s="176" t="s">
        <v>363</v>
      </c>
      <c r="C180" s="199">
        <v>634</v>
      </c>
      <c r="D180" s="143">
        <v>651</v>
      </c>
      <c r="E180" s="143">
        <v>550</v>
      </c>
      <c r="F180" s="143">
        <v>290</v>
      </c>
      <c r="G180" s="227">
        <v>394</v>
      </c>
      <c r="H180" s="199">
        <v>31</v>
      </c>
      <c r="I180" s="143">
        <v>36</v>
      </c>
      <c r="J180" s="143">
        <v>20</v>
      </c>
      <c r="K180" s="143">
        <v>9</v>
      </c>
      <c r="L180" s="227">
        <v>11</v>
      </c>
      <c r="M180" s="199">
        <v>603</v>
      </c>
      <c r="N180" s="143">
        <v>615</v>
      </c>
      <c r="O180" s="143">
        <v>530</v>
      </c>
      <c r="P180" s="143">
        <v>281</v>
      </c>
      <c r="Q180" s="227">
        <v>383</v>
      </c>
      <c r="R180" s="199">
        <v>84</v>
      </c>
      <c r="S180" s="143">
        <v>100</v>
      </c>
      <c r="T180" s="143">
        <v>70</v>
      </c>
      <c r="U180" s="143">
        <v>24</v>
      </c>
      <c r="V180" s="227">
        <v>38</v>
      </c>
      <c r="W180" s="199">
        <v>550</v>
      </c>
      <c r="X180" s="143">
        <v>551</v>
      </c>
      <c r="Y180" s="143">
        <v>480</v>
      </c>
      <c r="Z180" s="143">
        <v>266</v>
      </c>
      <c r="AA180" s="275">
        <v>356</v>
      </c>
    </row>
    <row r="181" spans="1:27" x14ac:dyDescent="0.2">
      <c r="A181" s="134" t="s">
        <v>364</v>
      </c>
      <c r="B181" s="176" t="s">
        <v>365</v>
      </c>
      <c r="C181" s="199">
        <v>737</v>
      </c>
      <c r="D181" s="143">
        <v>691</v>
      </c>
      <c r="E181" s="143">
        <v>592</v>
      </c>
      <c r="F181" s="143">
        <v>471</v>
      </c>
      <c r="G181" s="227">
        <v>335</v>
      </c>
      <c r="H181" s="199">
        <v>28</v>
      </c>
      <c r="I181" s="143">
        <v>25</v>
      </c>
      <c r="J181" s="143">
        <v>17</v>
      </c>
      <c r="K181" s="143">
        <v>11</v>
      </c>
      <c r="L181" s="227">
        <v>8</v>
      </c>
      <c r="M181" s="199">
        <v>709</v>
      </c>
      <c r="N181" s="143">
        <v>666</v>
      </c>
      <c r="O181" s="143">
        <v>575</v>
      </c>
      <c r="P181" s="143">
        <v>460</v>
      </c>
      <c r="Q181" s="227">
        <v>327</v>
      </c>
      <c r="R181" s="199">
        <v>96</v>
      </c>
      <c r="S181" s="143">
        <v>86</v>
      </c>
      <c r="T181" s="143">
        <v>58</v>
      </c>
      <c r="U181" s="143">
        <v>43</v>
      </c>
      <c r="V181" s="227">
        <v>30</v>
      </c>
      <c r="W181" s="199">
        <v>641</v>
      </c>
      <c r="X181" s="143">
        <v>605</v>
      </c>
      <c r="Y181" s="143">
        <v>534</v>
      </c>
      <c r="Z181" s="143">
        <v>428</v>
      </c>
      <c r="AA181" s="275">
        <v>305</v>
      </c>
    </row>
    <row r="182" spans="1:27" x14ac:dyDescent="0.2">
      <c r="A182" s="134" t="s">
        <v>366</v>
      </c>
      <c r="B182" s="176" t="s">
        <v>367</v>
      </c>
      <c r="C182" s="199">
        <v>443</v>
      </c>
      <c r="D182" s="143">
        <v>421</v>
      </c>
      <c r="E182" s="143">
        <v>275</v>
      </c>
      <c r="F182" s="143">
        <v>276</v>
      </c>
      <c r="G182" s="227">
        <v>226</v>
      </c>
      <c r="H182" s="199">
        <v>32</v>
      </c>
      <c r="I182" s="143">
        <v>30</v>
      </c>
      <c r="J182" s="143">
        <v>8</v>
      </c>
      <c r="K182" s="143">
        <v>13</v>
      </c>
      <c r="L182" s="227">
        <v>10</v>
      </c>
      <c r="M182" s="199">
        <v>411</v>
      </c>
      <c r="N182" s="143">
        <v>391</v>
      </c>
      <c r="O182" s="143">
        <v>267</v>
      </c>
      <c r="P182" s="143">
        <v>263</v>
      </c>
      <c r="Q182" s="227">
        <v>216</v>
      </c>
      <c r="R182" s="199">
        <v>71</v>
      </c>
      <c r="S182" s="143">
        <v>67</v>
      </c>
      <c r="T182" s="143">
        <v>28</v>
      </c>
      <c r="U182" s="143">
        <v>29</v>
      </c>
      <c r="V182" s="227">
        <v>20</v>
      </c>
      <c r="W182" s="199">
        <v>372</v>
      </c>
      <c r="X182" s="143">
        <v>354</v>
      </c>
      <c r="Y182" s="143">
        <v>247</v>
      </c>
      <c r="Z182" s="143">
        <v>247</v>
      </c>
      <c r="AA182" s="275">
        <v>206</v>
      </c>
    </row>
    <row r="183" spans="1:27" x14ac:dyDescent="0.2">
      <c r="A183" s="134" t="s">
        <v>370</v>
      </c>
      <c r="B183" s="176" t="s">
        <v>371</v>
      </c>
      <c r="C183" s="199">
        <v>920</v>
      </c>
      <c r="D183" s="143">
        <v>883</v>
      </c>
      <c r="E183" s="143">
        <v>664</v>
      </c>
      <c r="F183" s="143">
        <v>618</v>
      </c>
      <c r="G183" s="227">
        <v>438</v>
      </c>
      <c r="H183" s="199">
        <v>87</v>
      </c>
      <c r="I183" s="143">
        <v>78</v>
      </c>
      <c r="J183" s="143">
        <v>54</v>
      </c>
      <c r="K183" s="143">
        <v>43</v>
      </c>
      <c r="L183" s="227">
        <v>28</v>
      </c>
      <c r="M183" s="199">
        <v>833</v>
      </c>
      <c r="N183" s="143">
        <v>805</v>
      </c>
      <c r="O183" s="143">
        <v>610</v>
      </c>
      <c r="P183" s="143">
        <v>575</v>
      </c>
      <c r="Q183" s="227">
        <v>410</v>
      </c>
      <c r="R183" s="199">
        <v>175</v>
      </c>
      <c r="S183" s="143">
        <v>167</v>
      </c>
      <c r="T183" s="143">
        <v>101</v>
      </c>
      <c r="U183" s="143">
        <v>75</v>
      </c>
      <c r="V183" s="227">
        <v>52</v>
      </c>
      <c r="W183" s="199">
        <v>745</v>
      </c>
      <c r="X183" s="143">
        <v>716</v>
      </c>
      <c r="Y183" s="143">
        <v>563</v>
      </c>
      <c r="Z183" s="143">
        <v>543</v>
      </c>
      <c r="AA183" s="275">
        <v>386</v>
      </c>
    </row>
    <row r="184" spans="1:27" x14ac:dyDescent="0.2">
      <c r="A184" s="134" t="s">
        <v>372</v>
      </c>
      <c r="B184" s="176" t="s">
        <v>373</v>
      </c>
      <c r="C184" s="199">
        <v>686</v>
      </c>
      <c r="D184" s="143">
        <v>636</v>
      </c>
      <c r="E184" s="143">
        <v>453</v>
      </c>
      <c r="F184" s="143">
        <v>424</v>
      </c>
      <c r="G184" s="227">
        <v>334</v>
      </c>
      <c r="H184" s="199">
        <v>65</v>
      </c>
      <c r="I184" s="143">
        <v>58</v>
      </c>
      <c r="J184" s="143">
        <v>32</v>
      </c>
      <c r="K184" s="143">
        <v>36</v>
      </c>
      <c r="L184" s="227">
        <v>22</v>
      </c>
      <c r="M184" s="199">
        <v>621</v>
      </c>
      <c r="N184" s="143">
        <v>578</v>
      </c>
      <c r="O184" s="143">
        <v>421</v>
      </c>
      <c r="P184" s="143">
        <v>388</v>
      </c>
      <c r="Q184" s="227">
        <v>312</v>
      </c>
      <c r="R184" s="199">
        <v>133</v>
      </c>
      <c r="S184" s="143">
        <v>105</v>
      </c>
      <c r="T184" s="143">
        <v>60</v>
      </c>
      <c r="U184" s="143">
        <v>62</v>
      </c>
      <c r="V184" s="227">
        <v>40</v>
      </c>
      <c r="W184" s="199">
        <v>553</v>
      </c>
      <c r="X184" s="143">
        <v>531</v>
      </c>
      <c r="Y184" s="143">
        <v>393</v>
      </c>
      <c r="Z184" s="143">
        <v>362</v>
      </c>
      <c r="AA184" s="275">
        <v>294</v>
      </c>
    </row>
    <row r="185" spans="1:27" x14ac:dyDescent="0.2">
      <c r="A185" s="134" t="s">
        <v>374</v>
      </c>
      <c r="B185" s="176" t="s">
        <v>375</v>
      </c>
      <c r="C185" s="199">
        <v>1088</v>
      </c>
      <c r="D185" s="143">
        <v>1023</v>
      </c>
      <c r="E185" s="143">
        <v>847</v>
      </c>
      <c r="F185" s="143">
        <v>756</v>
      </c>
      <c r="G185" s="227">
        <v>549</v>
      </c>
      <c r="H185" s="199">
        <v>52</v>
      </c>
      <c r="I185" s="143">
        <v>49</v>
      </c>
      <c r="J185" s="143">
        <v>31</v>
      </c>
      <c r="K185" s="143">
        <v>25</v>
      </c>
      <c r="L185" s="227">
        <v>18</v>
      </c>
      <c r="M185" s="199">
        <v>1036</v>
      </c>
      <c r="N185" s="143">
        <v>974</v>
      </c>
      <c r="O185" s="143">
        <v>816</v>
      </c>
      <c r="P185" s="143">
        <v>731</v>
      </c>
      <c r="Q185" s="227">
        <v>531</v>
      </c>
      <c r="R185" s="199">
        <v>130</v>
      </c>
      <c r="S185" s="143">
        <v>125</v>
      </c>
      <c r="T185" s="143">
        <v>89</v>
      </c>
      <c r="U185" s="143">
        <v>72</v>
      </c>
      <c r="V185" s="227">
        <v>45</v>
      </c>
      <c r="W185" s="199">
        <v>958</v>
      </c>
      <c r="X185" s="143">
        <v>898</v>
      </c>
      <c r="Y185" s="143">
        <v>758</v>
      </c>
      <c r="Z185" s="143">
        <v>684</v>
      </c>
      <c r="AA185" s="275">
        <v>504</v>
      </c>
    </row>
    <row r="186" spans="1:27" x14ac:dyDescent="0.2">
      <c r="A186" s="134" t="s">
        <v>376</v>
      </c>
      <c r="B186" s="176" t="s">
        <v>377</v>
      </c>
      <c r="C186" s="199">
        <v>678</v>
      </c>
      <c r="D186" s="143">
        <v>665</v>
      </c>
      <c r="E186" s="143">
        <v>514</v>
      </c>
      <c r="F186" s="143">
        <v>425</v>
      </c>
      <c r="G186" s="227">
        <v>302</v>
      </c>
      <c r="H186" s="199">
        <v>40</v>
      </c>
      <c r="I186" s="143">
        <v>38</v>
      </c>
      <c r="J186" s="143">
        <v>29</v>
      </c>
      <c r="K186" s="143">
        <v>16</v>
      </c>
      <c r="L186" s="227">
        <v>11</v>
      </c>
      <c r="M186" s="199">
        <v>638</v>
      </c>
      <c r="N186" s="143">
        <v>627</v>
      </c>
      <c r="O186" s="143">
        <v>485</v>
      </c>
      <c r="P186" s="143">
        <v>409</v>
      </c>
      <c r="Q186" s="227">
        <v>291</v>
      </c>
      <c r="R186" s="199">
        <v>110</v>
      </c>
      <c r="S186" s="143">
        <v>105</v>
      </c>
      <c r="T186" s="143">
        <v>80</v>
      </c>
      <c r="U186" s="143">
        <v>52</v>
      </c>
      <c r="V186" s="227">
        <v>32</v>
      </c>
      <c r="W186" s="199">
        <v>568</v>
      </c>
      <c r="X186" s="143">
        <v>560</v>
      </c>
      <c r="Y186" s="143">
        <v>434</v>
      </c>
      <c r="Z186" s="143">
        <v>373</v>
      </c>
      <c r="AA186" s="275">
        <v>270</v>
      </c>
    </row>
    <row r="187" spans="1:27" x14ac:dyDescent="0.2">
      <c r="A187" s="134" t="s">
        <v>378</v>
      </c>
      <c r="B187" s="176" t="s">
        <v>379</v>
      </c>
      <c r="C187" s="199">
        <v>1183</v>
      </c>
      <c r="D187" s="143">
        <v>1102</v>
      </c>
      <c r="E187" s="143">
        <v>983</v>
      </c>
      <c r="F187" s="143">
        <v>827</v>
      </c>
      <c r="G187" s="227">
        <v>584</v>
      </c>
      <c r="H187" s="199">
        <v>55</v>
      </c>
      <c r="I187" s="143">
        <v>52</v>
      </c>
      <c r="J187" s="143">
        <v>44</v>
      </c>
      <c r="K187" s="143">
        <v>35</v>
      </c>
      <c r="L187" s="227">
        <v>21</v>
      </c>
      <c r="M187" s="199">
        <v>1128</v>
      </c>
      <c r="N187" s="143">
        <v>1050</v>
      </c>
      <c r="O187" s="143">
        <v>939</v>
      </c>
      <c r="P187" s="143">
        <v>792</v>
      </c>
      <c r="Q187" s="227">
        <v>563</v>
      </c>
      <c r="R187" s="199">
        <v>148</v>
      </c>
      <c r="S187" s="143">
        <v>146</v>
      </c>
      <c r="T187" s="143">
        <v>112</v>
      </c>
      <c r="U187" s="143">
        <v>75</v>
      </c>
      <c r="V187" s="227">
        <v>48</v>
      </c>
      <c r="W187" s="199">
        <v>1035</v>
      </c>
      <c r="X187" s="143">
        <v>956</v>
      </c>
      <c r="Y187" s="143">
        <v>871</v>
      </c>
      <c r="Z187" s="143">
        <v>752</v>
      </c>
      <c r="AA187" s="275">
        <v>536</v>
      </c>
    </row>
    <row r="188" spans="1:27" x14ac:dyDescent="0.2">
      <c r="A188" s="134" t="s">
        <v>380</v>
      </c>
      <c r="B188" s="176" t="s">
        <v>381</v>
      </c>
      <c r="C188" s="199">
        <v>716</v>
      </c>
      <c r="D188" s="143">
        <v>666</v>
      </c>
      <c r="E188" s="143">
        <v>619</v>
      </c>
      <c r="F188" s="143">
        <v>532</v>
      </c>
      <c r="G188" s="227">
        <v>412</v>
      </c>
      <c r="H188" s="199">
        <v>31</v>
      </c>
      <c r="I188" s="143">
        <v>28</v>
      </c>
      <c r="J188" s="143">
        <v>27</v>
      </c>
      <c r="K188" s="143">
        <v>25</v>
      </c>
      <c r="L188" s="227">
        <v>17</v>
      </c>
      <c r="M188" s="199">
        <v>685</v>
      </c>
      <c r="N188" s="143">
        <v>638</v>
      </c>
      <c r="O188" s="143">
        <v>592</v>
      </c>
      <c r="P188" s="143">
        <v>507</v>
      </c>
      <c r="Q188" s="227">
        <v>395</v>
      </c>
      <c r="R188" s="199">
        <v>87</v>
      </c>
      <c r="S188" s="143">
        <v>72</v>
      </c>
      <c r="T188" s="143">
        <v>64</v>
      </c>
      <c r="U188" s="143">
        <v>51</v>
      </c>
      <c r="V188" s="227">
        <v>34</v>
      </c>
      <c r="W188" s="199">
        <v>629</v>
      </c>
      <c r="X188" s="143">
        <v>594</v>
      </c>
      <c r="Y188" s="143">
        <v>555</v>
      </c>
      <c r="Z188" s="143">
        <v>481</v>
      </c>
      <c r="AA188" s="275">
        <v>378</v>
      </c>
    </row>
    <row r="189" spans="1:27" x14ac:dyDescent="0.2">
      <c r="A189" s="134" t="s">
        <v>382</v>
      </c>
      <c r="B189" s="176" t="s">
        <v>383</v>
      </c>
      <c r="C189" s="199">
        <v>805</v>
      </c>
      <c r="D189" s="143">
        <v>814</v>
      </c>
      <c r="E189" s="143">
        <v>650</v>
      </c>
      <c r="F189" s="143">
        <v>480</v>
      </c>
      <c r="G189" s="227">
        <v>300</v>
      </c>
      <c r="H189" s="199">
        <v>57</v>
      </c>
      <c r="I189" s="143">
        <v>56</v>
      </c>
      <c r="J189" s="143">
        <v>42</v>
      </c>
      <c r="K189" s="143">
        <v>23</v>
      </c>
      <c r="L189" s="227">
        <v>11</v>
      </c>
      <c r="M189" s="199">
        <v>748</v>
      </c>
      <c r="N189" s="143">
        <v>758</v>
      </c>
      <c r="O189" s="143">
        <v>608</v>
      </c>
      <c r="P189" s="143">
        <v>457</v>
      </c>
      <c r="Q189" s="227">
        <v>289</v>
      </c>
      <c r="R189" s="199">
        <v>116</v>
      </c>
      <c r="S189" s="143">
        <v>113</v>
      </c>
      <c r="T189" s="143">
        <v>80</v>
      </c>
      <c r="U189" s="143">
        <v>44</v>
      </c>
      <c r="V189" s="227">
        <v>31</v>
      </c>
      <c r="W189" s="199">
        <v>689</v>
      </c>
      <c r="X189" s="143">
        <v>701</v>
      </c>
      <c r="Y189" s="143">
        <v>570</v>
      </c>
      <c r="Z189" s="143">
        <v>436</v>
      </c>
      <c r="AA189" s="275">
        <v>269</v>
      </c>
    </row>
    <row r="190" spans="1:27" x14ac:dyDescent="0.2">
      <c r="A190" s="134" t="s">
        <v>386</v>
      </c>
      <c r="B190" s="176" t="s">
        <v>387</v>
      </c>
      <c r="C190" s="199">
        <v>1087</v>
      </c>
      <c r="D190" s="143">
        <v>1064</v>
      </c>
      <c r="E190" s="143">
        <v>894</v>
      </c>
      <c r="F190" s="143">
        <v>746</v>
      </c>
      <c r="G190" s="227">
        <v>437</v>
      </c>
      <c r="H190" s="199">
        <v>33</v>
      </c>
      <c r="I190" s="143">
        <v>32</v>
      </c>
      <c r="J190" s="143">
        <v>23</v>
      </c>
      <c r="K190" s="143">
        <v>20</v>
      </c>
      <c r="L190" s="227">
        <v>9</v>
      </c>
      <c r="M190" s="199">
        <v>1054</v>
      </c>
      <c r="N190" s="143">
        <v>1032</v>
      </c>
      <c r="O190" s="143">
        <v>871</v>
      </c>
      <c r="P190" s="143">
        <v>726</v>
      </c>
      <c r="Q190" s="227">
        <v>428</v>
      </c>
      <c r="R190" s="199">
        <v>130</v>
      </c>
      <c r="S190" s="143">
        <v>120</v>
      </c>
      <c r="T190" s="143">
        <v>80</v>
      </c>
      <c r="U190" s="143">
        <v>64</v>
      </c>
      <c r="V190" s="227">
        <v>41</v>
      </c>
      <c r="W190" s="199">
        <v>957</v>
      </c>
      <c r="X190" s="143">
        <v>944</v>
      </c>
      <c r="Y190" s="143">
        <v>814</v>
      </c>
      <c r="Z190" s="143">
        <v>682</v>
      </c>
      <c r="AA190" s="275">
        <v>396</v>
      </c>
    </row>
    <row r="191" spans="1:27" x14ac:dyDescent="0.2">
      <c r="A191" s="134" t="s">
        <v>388</v>
      </c>
      <c r="B191" s="176" t="s">
        <v>389</v>
      </c>
      <c r="C191" s="199">
        <v>669</v>
      </c>
      <c r="D191" s="143">
        <v>599</v>
      </c>
      <c r="E191" s="143">
        <v>437</v>
      </c>
      <c r="F191" s="143">
        <v>358</v>
      </c>
      <c r="G191" s="227">
        <v>336</v>
      </c>
      <c r="H191" s="199">
        <v>81</v>
      </c>
      <c r="I191" s="143">
        <v>73</v>
      </c>
      <c r="J191" s="143">
        <v>46</v>
      </c>
      <c r="K191" s="143">
        <v>25</v>
      </c>
      <c r="L191" s="227">
        <v>31</v>
      </c>
      <c r="M191" s="199">
        <v>588</v>
      </c>
      <c r="N191" s="143">
        <v>526</v>
      </c>
      <c r="O191" s="143">
        <v>391</v>
      </c>
      <c r="P191" s="143">
        <v>333</v>
      </c>
      <c r="Q191" s="227">
        <v>305</v>
      </c>
      <c r="R191" s="199">
        <v>170</v>
      </c>
      <c r="S191" s="143">
        <v>136</v>
      </c>
      <c r="T191" s="143">
        <v>88</v>
      </c>
      <c r="U191" s="143">
        <v>59</v>
      </c>
      <c r="V191" s="227">
        <v>64</v>
      </c>
      <c r="W191" s="199">
        <v>499</v>
      </c>
      <c r="X191" s="143">
        <v>463</v>
      </c>
      <c r="Y191" s="143">
        <v>349</v>
      </c>
      <c r="Z191" s="143">
        <v>299</v>
      </c>
      <c r="AA191" s="275">
        <v>272</v>
      </c>
    </row>
    <row r="192" spans="1:27" x14ac:dyDescent="0.2">
      <c r="A192" s="134" t="s">
        <v>390</v>
      </c>
      <c r="B192" s="176" t="s">
        <v>391</v>
      </c>
      <c r="C192" s="199">
        <v>891</v>
      </c>
      <c r="D192" s="143">
        <v>810</v>
      </c>
      <c r="E192" s="143">
        <v>584</v>
      </c>
      <c r="F192" s="143">
        <v>524</v>
      </c>
      <c r="G192" s="227">
        <v>265</v>
      </c>
      <c r="H192" s="199">
        <v>58</v>
      </c>
      <c r="I192" s="143">
        <v>43</v>
      </c>
      <c r="J192" s="143">
        <v>25</v>
      </c>
      <c r="K192" s="143">
        <v>21</v>
      </c>
      <c r="L192" s="227">
        <v>13</v>
      </c>
      <c r="M192" s="199">
        <v>833</v>
      </c>
      <c r="N192" s="143">
        <v>767</v>
      </c>
      <c r="O192" s="143">
        <v>559</v>
      </c>
      <c r="P192" s="143">
        <v>503</v>
      </c>
      <c r="Q192" s="227">
        <v>252</v>
      </c>
      <c r="R192" s="199">
        <v>145</v>
      </c>
      <c r="S192" s="143">
        <v>109</v>
      </c>
      <c r="T192" s="143">
        <v>72</v>
      </c>
      <c r="U192" s="143">
        <v>61</v>
      </c>
      <c r="V192" s="227">
        <v>36</v>
      </c>
      <c r="W192" s="199">
        <v>746</v>
      </c>
      <c r="X192" s="143">
        <v>701</v>
      </c>
      <c r="Y192" s="143">
        <v>512</v>
      </c>
      <c r="Z192" s="143">
        <v>463</v>
      </c>
      <c r="AA192" s="275">
        <v>229</v>
      </c>
    </row>
    <row r="193" spans="1:27" x14ac:dyDescent="0.2">
      <c r="A193" s="134" t="s">
        <v>392</v>
      </c>
      <c r="B193" s="176" t="s">
        <v>393</v>
      </c>
      <c r="C193" s="199">
        <v>549</v>
      </c>
      <c r="D193" s="143">
        <v>504</v>
      </c>
      <c r="E193" s="143">
        <v>428</v>
      </c>
      <c r="F193" s="143">
        <v>296</v>
      </c>
      <c r="G193" s="227">
        <v>222</v>
      </c>
      <c r="H193" s="199">
        <v>29</v>
      </c>
      <c r="I193" s="143">
        <v>20</v>
      </c>
      <c r="J193" s="143">
        <v>15</v>
      </c>
      <c r="K193" s="143">
        <v>10</v>
      </c>
      <c r="L193" s="227">
        <v>7</v>
      </c>
      <c r="M193" s="199">
        <v>520</v>
      </c>
      <c r="N193" s="143">
        <v>484</v>
      </c>
      <c r="O193" s="143">
        <v>413</v>
      </c>
      <c r="P193" s="143">
        <v>286</v>
      </c>
      <c r="Q193" s="227">
        <v>215</v>
      </c>
      <c r="R193" s="199">
        <v>96</v>
      </c>
      <c r="S193" s="143">
        <v>80</v>
      </c>
      <c r="T193" s="143">
        <v>63</v>
      </c>
      <c r="U193" s="143">
        <v>39</v>
      </c>
      <c r="V193" s="227">
        <v>24</v>
      </c>
      <c r="W193" s="199">
        <v>453</v>
      </c>
      <c r="X193" s="143">
        <v>424</v>
      </c>
      <c r="Y193" s="143">
        <v>365</v>
      </c>
      <c r="Z193" s="143">
        <v>257</v>
      </c>
      <c r="AA193" s="275">
        <v>198</v>
      </c>
    </row>
    <row r="194" spans="1:27" x14ac:dyDescent="0.2">
      <c r="A194" s="134" t="s">
        <v>396</v>
      </c>
      <c r="B194" s="176" t="s">
        <v>397</v>
      </c>
      <c r="C194" s="199">
        <v>1072</v>
      </c>
      <c r="D194" s="143">
        <v>1009</v>
      </c>
      <c r="E194" s="143">
        <v>795</v>
      </c>
      <c r="F194" s="143">
        <v>733</v>
      </c>
      <c r="G194" s="227">
        <v>523</v>
      </c>
      <c r="H194" s="199">
        <v>52</v>
      </c>
      <c r="I194" s="143">
        <v>42</v>
      </c>
      <c r="J194" s="143">
        <v>25</v>
      </c>
      <c r="K194" s="143">
        <v>22</v>
      </c>
      <c r="L194" s="227">
        <v>8</v>
      </c>
      <c r="M194" s="199">
        <v>1020</v>
      </c>
      <c r="N194" s="143">
        <v>967</v>
      </c>
      <c r="O194" s="143">
        <v>770</v>
      </c>
      <c r="P194" s="143">
        <v>711</v>
      </c>
      <c r="Q194" s="227">
        <v>515</v>
      </c>
      <c r="R194" s="199">
        <v>123</v>
      </c>
      <c r="S194" s="143">
        <v>115</v>
      </c>
      <c r="T194" s="143">
        <v>69</v>
      </c>
      <c r="U194" s="143">
        <v>62</v>
      </c>
      <c r="V194" s="227">
        <v>32</v>
      </c>
      <c r="W194" s="199">
        <v>949</v>
      </c>
      <c r="X194" s="143">
        <v>894</v>
      </c>
      <c r="Y194" s="143">
        <v>726</v>
      </c>
      <c r="Z194" s="143">
        <v>671</v>
      </c>
      <c r="AA194" s="275">
        <v>491</v>
      </c>
    </row>
    <row r="195" spans="1:27" x14ac:dyDescent="0.2">
      <c r="A195" s="134" t="s">
        <v>398</v>
      </c>
      <c r="B195" s="176" t="s">
        <v>399</v>
      </c>
      <c r="C195" s="199">
        <v>536</v>
      </c>
      <c r="D195" s="143">
        <v>475</v>
      </c>
      <c r="E195" s="143">
        <v>333</v>
      </c>
      <c r="F195" s="143">
        <v>281</v>
      </c>
      <c r="G195" s="227">
        <v>223</v>
      </c>
      <c r="H195" s="199">
        <v>56</v>
      </c>
      <c r="I195" s="143">
        <v>47</v>
      </c>
      <c r="J195" s="143">
        <v>23</v>
      </c>
      <c r="K195" s="143">
        <v>19</v>
      </c>
      <c r="L195" s="227">
        <v>10</v>
      </c>
      <c r="M195" s="199">
        <v>480</v>
      </c>
      <c r="N195" s="143">
        <v>428</v>
      </c>
      <c r="O195" s="143">
        <v>310</v>
      </c>
      <c r="P195" s="143">
        <v>262</v>
      </c>
      <c r="Q195" s="227">
        <v>213</v>
      </c>
      <c r="R195" s="199">
        <v>104</v>
      </c>
      <c r="S195" s="143">
        <v>84</v>
      </c>
      <c r="T195" s="143">
        <v>48</v>
      </c>
      <c r="U195" s="143">
        <v>42</v>
      </c>
      <c r="V195" s="227">
        <v>25</v>
      </c>
      <c r="W195" s="199">
        <v>432</v>
      </c>
      <c r="X195" s="143">
        <v>391</v>
      </c>
      <c r="Y195" s="143">
        <v>285</v>
      </c>
      <c r="Z195" s="143">
        <v>239</v>
      </c>
      <c r="AA195" s="275">
        <v>198</v>
      </c>
    </row>
    <row r="196" spans="1:27" x14ac:dyDescent="0.2">
      <c r="A196" s="134" t="s">
        <v>402</v>
      </c>
      <c r="B196" s="176" t="s">
        <v>403</v>
      </c>
      <c r="C196" s="199">
        <v>561</v>
      </c>
      <c r="D196" s="143">
        <v>541</v>
      </c>
      <c r="E196" s="143">
        <v>455</v>
      </c>
      <c r="F196" s="143">
        <v>383</v>
      </c>
      <c r="G196" s="227">
        <v>252</v>
      </c>
      <c r="H196" s="199">
        <v>32</v>
      </c>
      <c r="I196" s="143">
        <v>26</v>
      </c>
      <c r="J196" s="143">
        <v>18</v>
      </c>
      <c r="K196" s="143">
        <v>17</v>
      </c>
      <c r="L196" s="227">
        <v>8</v>
      </c>
      <c r="M196" s="199">
        <v>529</v>
      </c>
      <c r="N196" s="143">
        <v>515</v>
      </c>
      <c r="O196" s="143">
        <v>437</v>
      </c>
      <c r="P196" s="143">
        <v>366</v>
      </c>
      <c r="Q196" s="227">
        <v>244</v>
      </c>
      <c r="R196" s="199">
        <v>77</v>
      </c>
      <c r="S196" s="143">
        <v>67</v>
      </c>
      <c r="T196" s="143">
        <v>52</v>
      </c>
      <c r="U196" s="143">
        <v>47</v>
      </c>
      <c r="V196" s="227">
        <v>23</v>
      </c>
      <c r="W196" s="199">
        <v>484</v>
      </c>
      <c r="X196" s="143">
        <v>474</v>
      </c>
      <c r="Y196" s="143">
        <v>403</v>
      </c>
      <c r="Z196" s="143">
        <v>336</v>
      </c>
      <c r="AA196" s="275">
        <v>229</v>
      </c>
    </row>
    <row r="197" spans="1:27" x14ac:dyDescent="0.2">
      <c r="A197" s="134" t="s">
        <v>404</v>
      </c>
      <c r="B197" s="176" t="s">
        <v>405</v>
      </c>
      <c r="C197" s="199">
        <v>592</v>
      </c>
      <c r="D197" s="143">
        <v>511</v>
      </c>
      <c r="E197" s="143">
        <v>415</v>
      </c>
      <c r="F197" s="143">
        <v>378</v>
      </c>
      <c r="G197" s="227">
        <v>272</v>
      </c>
      <c r="H197" s="199">
        <v>34</v>
      </c>
      <c r="I197" s="143">
        <v>31</v>
      </c>
      <c r="J197" s="143">
        <v>23</v>
      </c>
      <c r="K197" s="143">
        <v>12</v>
      </c>
      <c r="L197" s="227">
        <v>12</v>
      </c>
      <c r="M197" s="199">
        <v>558</v>
      </c>
      <c r="N197" s="143">
        <v>480</v>
      </c>
      <c r="O197" s="143">
        <v>392</v>
      </c>
      <c r="P197" s="143">
        <v>366</v>
      </c>
      <c r="Q197" s="227">
        <v>260</v>
      </c>
      <c r="R197" s="199">
        <v>85</v>
      </c>
      <c r="S197" s="143">
        <v>74</v>
      </c>
      <c r="T197" s="143">
        <v>49</v>
      </c>
      <c r="U197" s="143">
        <v>40</v>
      </c>
      <c r="V197" s="227">
        <v>25</v>
      </c>
      <c r="W197" s="199">
        <v>507</v>
      </c>
      <c r="X197" s="143">
        <v>437</v>
      </c>
      <c r="Y197" s="143">
        <v>366</v>
      </c>
      <c r="Z197" s="143">
        <v>338</v>
      </c>
      <c r="AA197" s="275">
        <v>247</v>
      </c>
    </row>
    <row r="198" spans="1:27" x14ac:dyDescent="0.2">
      <c r="A198" s="134" t="s">
        <v>406</v>
      </c>
      <c r="B198" s="176" t="s">
        <v>407</v>
      </c>
      <c r="C198" s="199">
        <v>821</v>
      </c>
      <c r="D198" s="143">
        <v>730</v>
      </c>
      <c r="E198" s="143">
        <v>623</v>
      </c>
      <c r="F198" s="143">
        <v>529</v>
      </c>
      <c r="G198" s="227">
        <v>360</v>
      </c>
      <c r="H198" s="199">
        <v>60</v>
      </c>
      <c r="I198" s="143">
        <v>58</v>
      </c>
      <c r="J198" s="143">
        <v>33</v>
      </c>
      <c r="K198" s="143">
        <v>29</v>
      </c>
      <c r="L198" s="227">
        <v>24</v>
      </c>
      <c r="M198" s="199">
        <v>761</v>
      </c>
      <c r="N198" s="143">
        <v>672</v>
      </c>
      <c r="O198" s="143">
        <v>590</v>
      </c>
      <c r="P198" s="143">
        <v>500</v>
      </c>
      <c r="Q198" s="227">
        <v>336</v>
      </c>
      <c r="R198" s="199">
        <v>122</v>
      </c>
      <c r="S198" s="143">
        <v>114</v>
      </c>
      <c r="T198" s="143">
        <v>76</v>
      </c>
      <c r="U198" s="143">
        <v>67</v>
      </c>
      <c r="V198" s="227">
        <v>44</v>
      </c>
      <c r="W198" s="199">
        <v>699</v>
      </c>
      <c r="X198" s="143">
        <v>616</v>
      </c>
      <c r="Y198" s="143">
        <v>547</v>
      </c>
      <c r="Z198" s="143">
        <v>462</v>
      </c>
      <c r="AA198" s="275">
        <v>316</v>
      </c>
    </row>
    <row r="199" spans="1:27" x14ac:dyDescent="0.2">
      <c r="A199" s="134" t="s">
        <v>408</v>
      </c>
      <c r="B199" s="176" t="s">
        <v>409</v>
      </c>
      <c r="C199" s="199">
        <v>1364</v>
      </c>
      <c r="D199" s="143">
        <v>1263</v>
      </c>
      <c r="E199" s="143">
        <v>860</v>
      </c>
      <c r="F199" s="143">
        <v>800</v>
      </c>
      <c r="G199" s="227">
        <v>565</v>
      </c>
      <c r="H199" s="199">
        <v>142</v>
      </c>
      <c r="I199" s="143">
        <v>127</v>
      </c>
      <c r="J199" s="143">
        <v>66</v>
      </c>
      <c r="K199" s="143">
        <v>62</v>
      </c>
      <c r="L199" s="227">
        <v>34</v>
      </c>
      <c r="M199" s="199">
        <v>1222</v>
      </c>
      <c r="N199" s="143">
        <v>1136</v>
      </c>
      <c r="O199" s="143">
        <v>794</v>
      </c>
      <c r="P199" s="143">
        <v>738</v>
      </c>
      <c r="Q199" s="227">
        <v>531</v>
      </c>
      <c r="R199" s="199">
        <v>301</v>
      </c>
      <c r="S199" s="143">
        <v>271</v>
      </c>
      <c r="T199" s="143">
        <v>138</v>
      </c>
      <c r="U199" s="143">
        <v>138</v>
      </c>
      <c r="V199" s="227">
        <v>73</v>
      </c>
      <c r="W199" s="199">
        <v>1063</v>
      </c>
      <c r="X199" s="143">
        <v>992</v>
      </c>
      <c r="Y199" s="143">
        <v>722</v>
      </c>
      <c r="Z199" s="143">
        <v>662</v>
      </c>
      <c r="AA199" s="275">
        <v>492</v>
      </c>
    </row>
    <row r="200" spans="1:27" x14ac:dyDescent="0.2">
      <c r="A200" s="134" t="s">
        <v>410</v>
      </c>
      <c r="B200" s="176" t="s">
        <v>411</v>
      </c>
      <c r="C200" s="199">
        <v>1085</v>
      </c>
      <c r="D200" s="143">
        <v>1011</v>
      </c>
      <c r="E200" s="143">
        <v>793</v>
      </c>
      <c r="F200" s="143">
        <v>712</v>
      </c>
      <c r="G200" s="227">
        <v>476</v>
      </c>
      <c r="H200" s="199">
        <v>37</v>
      </c>
      <c r="I200" s="143">
        <v>31</v>
      </c>
      <c r="J200" s="143">
        <v>19</v>
      </c>
      <c r="K200" s="143">
        <v>16</v>
      </c>
      <c r="L200" s="227">
        <v>12</v>
      </c>
      <c r="M200" s="199">
        <v>1048</v>
      </c>
      <c r="N200" s="143">
        <v>980</v>
      </c>
      <c r="O200" s="143">
        <v>774</v>
      </c>
      <c r="P200" s="143">
        <v>696</v>
      </c>
      <c r="Q200" s="227">
        <v>464</v>
      </c>
      <c r="R200" s="199">
        <v>97</v>
      </c>
      <c r="S200" s="143">
        <v>82</v>
      </c>
      <c r="T200" s="143">
        <v>55</v>
      </c>
      <c r="U200" s="143">
        <v>42</v>
      </c>
      <c r="V200" s="227">
        <v>31</v>
      </c>
      <c r="W200" s="199">
        <v>988</v>
      </c>
      <c r="X200" s="143">
        <v>929</v>
      </c>
      <c r="Y200" s="143">
        <v>738</v>
      </c>
      <c r="Z200" s="143">
        <v>670</v>
      </c>
      <c r="AA200" s="275">
        <v>445</v>
      </c>
    </row>
    <row r="201" spans="1:27" x14ac:dyDescent="0.2">
      <c r="A201" s="134" t="s">
        <v>412</v>
      </c>
      <c r="B201" s="176" t="s">
        <v>413</v>
      </c>
      <c r="C201" s="199">
        <v>543</v>
      </c>
      <c r="D201" s="143">
        <v>508</v>
      </c>
      <c r="E201" s="143">
        <v>408</v>
      </c>
      <c r="F201" s="143">
        <v>334</v>
      </c>
      <c r="G201" s="227">
        <v>200</v>
      </c>
      <c r="H201" s="199">
        <v>50</v>
      </c>
      <c r="I201" s="143">
        <v>46</v>
      </c>
      <c r="J201" s="143">
        <v>36</v>
      </c>
      <c r="K201" s="143">
        <v>24</v>
      </c>
      <c r="L201" s="227">
        <v>6</v>
      </c>
      <c r="M201" s="199">
        <v>493</v>
      </c>
      <c r="N201" s="143">
        <v>462</v>
      </c>
      <c r="O201" s="143">
        <v>372</v>
      </c>
      <c r="P201" s="143">
        <v>310</v>
      </c>
      <c r="Q201" s="227">
        <v>194</v>
      </c>
      <c r="R201" s="199">
        <v>88</v>
      </c>
      <c r="S201" s="143">
        <v>80</v>
      </c>
      <c r="T201" s="143">
        <v>63</v>
      </c>
      <c r="U201" s="143">
        <v>42</v>
      </c>
      <c r="V201" s="227">
        <v>16</v>
      </c>
      <c r="W201" s="199">
        <v>455</v>
      </c>
      <c r="X201" s="143">
        <v>428</v>
      </c>
      <c r="Y201" s="143">
        <v>345</v>
      </c>
      <c r="Z201" s="143">
        <v>292</v>
      </c>
      <c r="AA201" s="275">
        <v>184</v>
      </c>
    </row>
    <row r="202" spans="1:27" x14ac:dyDescent="0.2">
      <c r="A202" s="134" t="s">
        <v>414</v>
      </c>
      <c r="B202" s="176" t="s">
        <v>415</v>
      </c>
      <c r="C202" s="199">
        <v>642</v>
      </c>
      <c r="D202" s="143">
        <v>589</v>
      </c>
      <c r="E202" s="143">
        <v>548</v>
      </c>
      <c r="F202" s="143">
        <v>420</v>
      </c>
      <c r="G202" s="227">
        <v>308</v>
      </c>
      <c r="H202" s="199">
        <v>22</v>
      </c>
      <c r="I202" s="143">
        <v>17</v>
      </c>
      <c r="J202" s="143">
        <v>14</v>
      </c>
      <c r="K202" s="143">
        <v>10</v>
      </c>
      <c r="L202" s="227">
        <v>6</v>
      </c>
      <c r="M202" s="199">
        <v>620</v>
      </c>
      <c r="N202" s="143">
        <v>572</v>
      </c>
      <c r="O202" s="143">
        <v>534</v>
      </c>
      <c r="P202" s="143">
        <v>410</v>
      </c>
      <c r="Q202" s="227">
        <v>302</v>
      </c>
      <c r="R202" s="199">
        <v>61</v>
      </c>
      <c r="S202" s="143">
        <v>50</v>
      </c>
      <c r="T202" s="143">
        <v>40</v>
      </c>
      <c r="U202" s="143">
        <v>31</v>
      </c>
      <c r="V202" s="227">
        <v>17</v>
      </c>
      <c r="W202" s="199">
        <v>581</v>
      </c>
      <c r="X202" s="143">
        <v>539</v>
      </c>
      <c r="Y202" s="143">
        <v>508</v>
      </c>
      <c r="Z202" s="143">
        <v>389</v>
      </c>
      <c r="AA202" s="275">
        <v>291</v>
      </c>
    </row>
    <row r="203" spans="1:27" x14ac:dyDescent="0.2">
      <c r="A203" s="134" t="s">
        <v>418</v>
      </c>
      <c r="B203" s="176" t="s">
        <v>419</v>
      </c>
      <c r="C203" s="199">
        <v>639</v>
      </c>
      <c r="D203" s="143">
        <v>661</v>
      </c>
      <c r="E203" s="143">
        <v>532</v>
      </c>
      <c r="F203" s="143">
        <v>471</v>
      </c>
      <c r="G203" s="227">
        <v>338</v>
      </c>
      <c r="H203" s="199">
        <v>16</v>
      </c>
      <c r="I203" s="143">
        <v>17</v>
      </c>
      <c r="J203" s="143">
        <v>14</v>
      </c>
      <c r="K203" s="143">
        <v>9</v>
      </c>
      <c r="L203" s="227">
        <v>7</v>
      </c>
      <c r="M203" s="199">
        <v>623</v>
      </c>
      <c r="N203" s="143">
        <v>644</v>
      </c>
      <c r="O203" s="143">
        <v>518</v>
      </c>
      <c r="P203" s="143">
        <v>462</v>
      </c>
      <c r="Q203" s="227">
        <v>331</v>
      </c>
      <c r="R203" s="199">
        <v>66</v>
      </c>
      <c r="S203" s="143">
        <v>70</v>
      </c>
      <c r="T203" s="143">
        <v>46</v>
      </c>
      <c r="U203" s="143">
        <v>30</v>
      </c>
      <c r="V203" s="227">
        <v>20</v>
      </c>
      <c r="W203" s="199">
        <v>573</v>
      </c>
      <c r="X203" s="143">
        <v>591</v>
      </c>
      <c r="Y203" s="143">
        <v>486</v>
      </c>
      <c r="Z203" s="143">
        <v>441</v>
      </c>
      <c r="AA203" s="275">
        <v>318</v>
      </c>
    </row>
    <row r="204" spans="1:27" x14ac:dyDescent="0.2">
      <c r="A204" s="134" t="s">
        <v>420</v>
      </c>
      <c r="B204" s="176" t="s">
        <v>421</v>
      </c>
      <c r="C204" s="199">
        <v>1385</v>
      </c>
      <c r="D204" s="143">
        <v>1349</v>
      </c>
      <c r="E204" s="143">
        <v>1164</v>
      </c>
      <c r="F204" s="143">
        <v>1022</v>
      </c>
      <c r="G204" s="227">
        <v>880</v>
      </c>
      <c r="H204" s="199">
        <v>43</v>
      </c>
      <c r="I204" s="143">
        <v>41</v>
      </c>
      <c r="J204" s="143">
        <v>28</v>
      </c>
      <c r="K204" s="143">
        <v>26</v>
      </c>
      <c r="L204" s="227">
        <v>13</v>
      </c>
      <c r="M204" s="199">
        <v>1342</v>
      </c>
      <c r="N204" s="143">
        <v>1308</v>
      </c>
      <c r="O204" s="143">
        <v>1136</v>
      </c>
      <c r="P204" s="143">
        <v>996</v>
      </c>
      <c r="Q204" s="227">
        <v>867</v>
      </c>
      <c r="R204" s="199">
        <v>136</v>
      </c>
      <c r="S204" s="143">
        <v>126</v>
      </c>
      <c r="T204" s="143">
        <v>86</v>
      </c>
      <c r="U204" s="143">
        <v>70</v>
      </c>
      <c r="V204" s="227">
        <v>49</v>
      </c>
      <c r="W204" s="199">
        <v>1249</v>
      </c>
      <c r="X204" s="143">
        <v>1223</v>
      </c>
      <c r="Y204" s="143">
        <v>1078</v>
      </c>
      <c r="Z204" s="143">
        <v>952</v>
      </c>
      <c r="AA204" s="275">
        <v>831</v>
      </c>
    </row>
    <row r="205" spans="1:27" x14ac:dyDescent="0.2">
      <c r="A205" s="134" t="s">
        <v>422</v>
      </c>
      <c r="B205" s="176" t="s">
        <v>423</v>
      </c>
      <c r="C205" s="199">
        <v>363</v>
      </c>
      <c r="D205" s="143">
        <v>365</v>
      </c>
      <c r="E205" s="143">
        <v>301</v>
      </c>
      <c r="F205" s="143">
        <v>230</v>
      </c>
      <c r="G205" s="227">
        <v>141</v>
      </c>
      <c r="H205" s="199">
        <v>17</v>
      </c>
      <c r="I205" s="143">
        <v>20</v>
      </c>
      <c r="J205" s="143">
        <v>10</v>
      </c>
      <c r="K205" s="143">
        <v>4</v>
      </c>
      <c r="L205" s="227">
        <v>3</v>
      </c>
      <c r="M205" s="199">
        <v>346</v>
      </c>
      <c r="N205" s="143">
        <v>345</v>
      </c>
      <c r="O205" s="143">
        <v>291</v>
      </c>
      <c r="P205" s="143">
        <v>226</v>
      </c>
      <c r="Q205" s="227">
        <v>138</v>
      </c>
      <c r="R205" s="199">
        <v>49</v>
      </c>
      <c r="S205" s="143">
        <v>53</v>
      </c>
      <c r="T205" s="143">
        <v>32</v>
      </c>
      <c r="U205" s="143">
        <v>18</v>
      </c>
      <c r="V205" s="227">
        <v>11</v>
      </c>
      <c r="W205" s="199">
        <v>314</v>
      </c>
      <c r="X205" s="143">
        <v>312</v>
      </c>
      <c r="Y205" s="143">
        <v>269</v>
      </c>
      <c r="Z205" s="143">
        <v>212</v>
      </c>
      <c r="AA205" s="275">
        <v>130</v>
      </c>
    </row>
    <row r="206" spans="1:27" x14ac:dyDescent="0.2">
      <c r="A206" s="134" t="s">
        <v>424</v>
      </c>
      <c r="B206" s="176" t="s">
        <v>425</v>
      </c>
      <c r="C206" s="199">
        <v>382</v>
      </c>
      <c r="D206" s="143">
        <v>341</v>
      </c>
      <c r="E206" s="143">
        <v>256</v>
      </c>
      <c r="F206" s="143">
        <v>281</v>
      </c>
      <c r="G206" s="227">
        <v>142</v>
      </c>
      <c r="H206" s="199">
        <v>15</v>
      </c>
      <c r="I206" s="143">
        <v>9</v>
      </c>
      <c r="J206" s="143">
        <v>8</v>
      </c>
      <c r="K206" s="143">
        <v>11</v>
      </c>
      <c r="L206" s="227">
        <v>4</v>
      </c>
      <c r="M206" s="199">
        <v>367</v>
      </c>
      <c r="N206" s="143">
        <v>332</v>
      </c>
      <c r="O206" s="143">
        <v>248</v>
      </c>
      <c r="P206" s="143">
        <v>270</v>
      </c>
      <c r="Q206" s="227">
        <v>138</v>
      </c>
      <c r="R206" s="199">
        <v>44</v>
      </c>
      <c r="S206" s="143">
        <v>31</v>
      </c>
      <c r="T206" s="143">
        <v>23</v>
      </c>
      <c r="U206" s="143">
        <v>25</v>
      </c>
      <c r="V206" s="227">
        <v>7</v>
      </c>
      <c r="W206" s="199">
        <v>338</v>
      </c>
      <c r="X206" s="143">
        <v>310</v>
      </c>
      <c r="Y206" s="143">
        <v>233</v>
      </c>
      <c r="Z206" s="143">
        <v>256</v>
      </c>
      <c r="AA206" s="275">
        <v>135</v>
      </c>
    </row>
    <row r="207" spans="1:27" x14ac:dyDescent="0.2">
      <c r="A207" s="134" t="s">
        <v>428</v>
      </c>
      <c r="B207" s="176" t="s">
        <v>429</v>
      </c>
      <c r="C207" s="199">
        <v>618</v>
      </c>
      <c r="D207" s="143">
        <v>654</v>
      </c>
      <c r="E207" s="143">
        <v>522</v>
      </c>
      <c r="F207" s="143">
        <v>442</v>
      </c>
      <c r="G207" s="227">
        <v>237</v>
      </c>
      <c r="H207" s="199">
        <v>25</v>
      </c>
      <c r="I207" s="143">
        <v>27</v>
      </c>
      <c r="J207" s="143">
        <v>14</v>
      </c>
      <c r="K207" s="143">
        <v>13</v>
      </c>
      <c r="L207" s="227">
        <v>7</v>
      </c>
      <c r="M207" s="199">
        <v>593</v>
      </c>
      <c r="N207" s="143">
        <v>627</v>
      </c>
      <c r="O207" s="143">
        <v>508</v>
      </c>
      <c r="P207" s="143">
        <v>429</v>
      </c>
      <c r="Q207" s="227">
        <v>230</v>
      </c>
      <c r="R207" s="199">
        <v>63</v>
      </c>
      <c r="S207" s="143">
        <v>77</v>
      </c>
      <c r="T207" s="143">
        <v>41</v>
      </c>
      <c r="U207" s="143">
        <v>33</v>
      </c>
      <c r="V207" s="227">
        <v>17</v>
      </c>
      <c r="W207" s="199">
        <v>555</v>
      </c>
      <c r="X207" s="143">
        <v>577</v>
      </c>
      <c r="Y207" s="143">
        <v>481</v>
      </c>
      <c r="Z207" s="143">
        <v>409</v>
      </c>
      <c r="AA207" s="275">
        <v>220</v>
      </c>
    </row>
    <row r="208" spans="1:27" x14ac:dyDescent="0.2">
      <c r="A208" s="134" t="s">
        <v>430</v>
      </c>
      <c r="B208" s="176" t="s">
        <v>431</v>
      </c>
      <c r="C208" s="199">
        <v>830</v>
      </c>
      <c r="D208" s="143">
        <v>814</v>
      </c>
      <c r="E208" s="143">
        <v>660</v>
      </c>
      <c r="F208" s="143">
        <v>562</v>
      </c>
      <c r="G208" s="227">
        <v>364</v>
      </c>
      <c r="H208" s="199">
        <v>67</v>
      </c>
      <c r="I208" s="143">
        <v>72</v>
      </c>
      <c r="J208" s="143">
        <v>49</v>
      </c>
      <c r="K208" s="143">
        <v>37</v>
      </c>
      <c r="L208" s="227">
        <v>25</v>
      </c>
      <c r="M208" s="199">
        <v>763</v>
      </c>
      <c r="N208" s="143">
        <v>742</v>
      </c>
      <c r="O208" s="143">
        <v>611</v>
      </c>
      <c r="P208" s="143">
        <v>525</v>
      </c>
      <c r="Q208" s="227">
        <v>339</v>
      </c>
      <c r="R208" s="199">
        <v>166</v>
      </c>
      <c r="S208" s="143">
        <v>173</v>
      </c>
      <c r="T208" s="143">
        <v>116</v>
      </c>
      <c r="U208" s="143">
        <v>103</v>
      </c>
      <c r="V208" s="227">
        <v>68</v>
      </c>
      <c r="W208" s="199">
        <v>664</v>
      </c>
      <c r="X208" s="143">
        <v>641</v>
      </c>
      <c r="Y208" s="143">
        <v>544</v>
      </c>
      <c r="Z208" s="143">
        <v>459</v>
      </c>
      <c r="AA208" s="275">
        <v>296</v>
      </c>
    </row>
    <row r="209" spans="1:27" x14ac:dyDescent="0.2">
      <c r="A209" s="134" t="s">
        <v>434</v>
      </c>
      <c r="B209" s="176" t="s">
        <v>435</v>
      </c>
      <c r="C209" s="199">
        <v>885</v>
      </c>
      <c r="D209" s="143">
        <v>867</v>
      </c>
      <c r="E209" s="143">
        <v>664</v>
      </c>
      <c r="F209" s="143">
        <v>529</v>
      </c>
      <c r="G209" s="227">
        <v>357</v>
      </c>
      <c r="H209" s="199">
        <v>89</v>
      </c>
      <c r="I209" s="143">
        <v>79</v>
      </c>
      <c r="J209" s="143">
        <v>55</v>
      </c>
      <c r="K209" s="143">
        <v>32</v>
      </c>
      <c r="L209" s="227">
        <v>24</v>
      </c>
      <c r="M209" s="199">
        <v>796</v>
      </c>
      <c r="N209" s="143">
        <v>788</v>
      </c>
      <c r="O209" s="143">
        <v>609</v>
      </c>
      <c r="P209" s="143">
        <v>497</v>
      </c>
      <c r="Q209" s="227">
        <v>333</v>
      </c>
      <c r="R209" s="199">
        <v>180</v>
      </c>
      <c r="S209" s="143">
        <v>169</v>
      </c>
      <c r="T209" s="143">
        <v>109</v>
      </c>
      <c r="U209" s="143">
        <v>65</v>
      </c>
      <c r="V209" s="227">
        <v>42</v>
      </c>
      <c r="W209" s="199">
        <v>705</v>
      </c>
      <c r="X209" s="143">
        <v>698</v>
      </c>
      <c r="Y209" s="143">
        <v>555</v>
      </c>
      <c r="Z209" s="143">
        <v>464</v>
      </c>
      <c r="AA209" s="275">
        <v>315</v>
      </c>
    </row>
    <row r="210" spans="1:27" x14ac:dyDescent="0.2">
      <c r="A210" s="134" t="s">
        <v>436</v>
      </c>
      <c r="B210" s="176" t="s">
        <v>437</v>
      </c>
      <c r="C210" s="199">
        <v>695</v>
      </c>
      <c r="D210" s="143">
        <v>692</v>
      </c>
      <c r="E210" s="143">
        <v>528</v>
      </c>
      <c r="F210" s="143">
        <v>502</v>
      </c>
      <c r="G210" s="227">
        <v>315</v>
      </c>
      <c r="H210" s="199">
        <v>40</v>
      </c>
      <c r="I210" s="143">
        <v>40</v>
      </c>
      <c r="J210" s="143">
        <v>21</v>
      </c>
      <c r="K210" s="143">
        <v>16</v>
      </c>
      <c r="L210" s="227">
        <v>5</v>
      </c>
      <c r="M210" s="199">
        <v>655</v>
      </c>
      <c r="N210" s="143">
        <v>652</v>
      </c>
      <c r="O210" s="143">
        <v>507</v>
      </c>
      <c r="P210" s="143">
        <v>486</v>
      </c>
      <c r="Q210" s="227">
        <v>310</v>
      </c>
      <c r="R210" s="199">
        <v>101</v>
      </c>
      <c r="S210" s="143">
        <v>98</v>
      </c>
      <c r="T210" s="143">
        <v>58</v>
      </c>
      <c r="U210" s="143">
        <v>51</v>
      </c>
      <c r="V210" s="227">
        <v>25</v>
      </c>
      <c r="W210" s="199">
        <v>594</v>
      </c>
      <c r="X210" s="143">
        <v>594</v>
      </c>
      <c r="Y210" s="143">
        <v>470</v>
      </c>
      <c r="Z210" s="143">
        <v>451</v>
      </c>
      <c r="AA210" s="275">
        <v>290</v>
      </c>
    </row>
    <row r="211" spans="1:27" x14ac:dyDescent="0.2">
      <c r="A211" s="134" t="s">
        <v>438</v>
      </c>
      <c r="B211" s="176" t="s">
        <v>439</v>
      </c>
      <c r="C211" s="199">
        <v>1025</v>
      </c>
      <c r="D211" s="143">
        <v>963</v>
      </c>
      <c r="E211" s="143">
        <v>721</v>
      </c>
      <c r="F211" s="143">
        <v>679</v>
      </c>
      <c r="G211" s="227">
        <v>421</v>
      </c>
      <c r="H211" s="199">
        <v>83</v>
      </c>
      <c r="I211" s="143">
        <v>75</v>
      </c>
      <c r="J211" s="143">
        <v>44</v>
      </c>
      <c r="K211" s="143">
        <v>44</v>
      </c>
      <c r="L211" s="227">
        <v>20</v>
      </c>
      <c r="M211" s="199">
        <v>942</v>
      </c>
      <c r="N211" s="143">
        <v>888</v>
      </c>
      <c r="O211" s="143">
        <v>677</v>
      </c>
      <c r="P211" s="143">
        <v>635</v>
      </c>
      <c r="Q211" s="227">
        <v>401</v>
      </c>
      <c r="R211" s="199">
        <v>195</v>
      </c>
      <c r="S211" s="143">
        <v>175</v>
      </c>
      <c r="T211" s="143">
        <v>106</v>
      </c>
      <c r="U211" s="143">
        <v>100</v>
      </c>
      <c r="V211" s="227">
        <v>50</v>
      </c>
      <c r="W211" s="199">
        <v>830</v>
      </c>
      <c r="X211" s="143">
        <v>788</v>
      </c>
      <c r="Y211" s="143">
        <v>615</v>
      </c>
      <c r="Z211" s="143">
        <v>579</v>
      </c>
      <c r="AA211" s="275">
        <v>371</v>
      </c>
    </row>
    <row r="212" spans="1:27" x14ac:dyDescent="0.2">
      <c r="A212" s="134" t="s">
        <v>440</v>
      </c>
      <c r="B212" s="176" t="s">
        <v>441</v>
      </c>
      <c r="C212" s="199">
        <v>822</v>
      </c>
      <c r="D212" s="143">
        <v>779</v>
      </c>
      <c r="E212" s="143">
        <v>624</v>
      </c>
      <c r="F212" s="143">
        <v>516</v>
      </c>
      <c r="G212" s="227">
        <v>280</v>
      </c>
      <c r="H212" s="199">
        <v>106</v>
      </c>
      <c r="I212" s="143">
        <v>90</v>
      </c>
      <c r="J212" s="143">
        <v>72</v>
      </c>
      <c r="K212" s="143">
        <v>48</v>
      </c>
      <c r="L212" s="227">
        <v>28</v>
      </c>
      <c r="M212" s="199">
        <v>716</v>
      </c>
      <c r="N212" s="143">
        <v>689</v>
      </c>
      <c r="O212" s="143">
        <v>552</v>
      </c>
      <c r="P212" s="143">
        <v>468</v>
      </c>
      <c r="Q212" s="227">
        <v>252</v>
      </c>
      <c r="R212" s="199">
        <v>199</v>
      </c>
      <c r="S212" s="143">
        <v>162</v>
      </c>
      <c r="T212" s="143">
        <v>122</v>
      </c>
      <c r="U212" s="143">
        <v>86</v>
      </c>
      <c r="V212" s="227">
        <v>50</v>
      </c>
      <c r="W212" s="199">
        <v>623</v>
      </c>
      <c r="X212" s="143">
        <v>617</v>
      </c>
      <c r="Y212" s="143">
        <v>502</v>
      </c>
      <c r="Z212" s="143">
        <v>430</v>
      </c>
      <c r="AA212" s="275">
        <v>230</v>
      </c>
    </row>
    <row r="213" spans="1:27" x14ac:dyDescent="0.2">
      <c r="A213" s="134" t="s">
        <v>442</v>
      </c>
      <c r="B213" s="176" t="s">
        <v>443</v>
      </c>
      <c r="C213" s="199">
        <v>655</v>
      </c>
      <c r="D213" s="143">
        <v>633</v>
      </c>
      <c r="E213" s="143">
        <v>425</v>
      </c>
      <c r="F213" s="143">
        <v>400</v>
      </c>
      <c r="G213" s="227">
        <v>284</v>
      </c>
      <c r="H213" s="199">
        <v>43</v>
      </c>
      <c r="I213" s="143">
        <v>47</v>
      </c>
      <c r="J213" s="143">
        <v>24</v>
      </c>
      <c r="K213" s="143">
        <v>18</v>
      </c>
      <c r="L213" s="227">
        <v>7</v>
      </c>
      <c r="M213" s="199">
        <v>612</v>
      </c>
      <c r="N213" s="143">
        <v>586</v>
      </c>
      <c r="O213" s="143">
        <v>401</v>
      </c>
      <c r="P213" s="143">
        <v>382</v>
      </c>
      <c r="Q213" s="227">
        <v>277</v>
      </c>
      <c r="R213" s="199">
        <v>109</v>
      </c>
      <c r="S213" s="143">
        <v>108</v>
      </c>
      <c r="T213" s="143">
        <v>60</v>
      </c>
      <c r="U213" s="143">
        <v>49</v>
      </c>
      <c r="V213" s="227">
        <v>28</v>
      </c>
      <c r="W213" s="199">
        <v>546</v>
      </c>
      <c r="X213" s="143">
        <v>525</v>
      </c>
      <c r="Y213" s="143">
        <v>365</v>
      </c>
      <c r="Z213" s="143">
        <v>351</v>
      </c>
      <c r="AA213" s="275">
        <v>256</v>
      </c>
    </row>
    <row r="214" spans="1:27" x14ac:dyDescent="0.2">
      <c r="A214" s="134" t="s">
        <v>444</v>
      </c>
      <c r="B214" s="176" t="s">
        <v>445</v>
      </c>
      <c r="C214" s="199">
        <v>1237</v>
      </c>
      <c r="D214" s="143">
        <v>1205</v>
      </c>
      <c r="E214" s="143">
        <v>999</v>
      </c>
      <c r="F214" s="143">
        <v>903</v>
      </c>
      <c r="G214" s="227">
        <v>648</v>
      </c>
      <c r="H214" s="199">
        <v>71</v>
      </c>
      <c r="I214" s="143">
        <v>62</v>
      </c>
      <c r="J214" s="143">
        <v>42</v>
      </c>
      <c r="K214" s="143">
        <v>33</v>
      </c>
      <c r="L214" s="227">
        <v>22</v>
      </c>
      <c r="M214" s="199">
        <v>1166</v>
      </c>
      <c r="N214" s="143">
        <v>1143</v>
      </c>
      <c r="O214" s="143">
        <v>957</v>
      </c>
      <c r="P214" s="143">
        <v>870</v>
      </c>
      <c r="Q214" s="227">
        <v>626</v>
      </c>
      <c r="R214" s="199">
        <v>164</v>
      </c>
      <c r="S214" s="143">
        <v>151</v>
      </c>
      <c r="T214" s="143">
        <v>106</v>
      </c>
      <c r="U214" s="143">
        <v>76</v>
      </c>
      <c r="V214" s="227">
        <v>50</v>
      </c>
      <c r="W214" s="199">
        <v>1073</v>
      </c>
      <c r="X214" s="143">
        <v>1054</v>
      </c>
      <c r="Y214" s="143">
        <v>893</v>
      </c>
      <c r="Z214" s="143">
        <v>827</v>
      </c>
      <c r="AA214" s="275">
        <v>598</v>
      </c>
    </row>
    <row r="215" spans="1:27" x14ac:dyDescent="0.2">
      <c r="A215" s="134" t="s">
        <v>446</v>
      </c>
      <c r="B215" s="176" t="s">
        <v>447</v>
      </c>
      <c r="C215" s="199">
        <v>956</v>
      </c>
      <c r="D215" s="143">
        <v>835</v>
      </c>
      <c r="E215" s="143">
        <v>615</v>
      </c>
      <c r="F215" s="143">
        <v>516</v>
      </c>
      <c r="G215" s="227">
        <v>324</v>
      </c>
      <c r="H215" s="199">
        <v>43</v>
      </c>
      <c r="I215" s="143">
        <v>38</v>
      </c>
      <c r="J215" s="143">
        <v>23</v>
      </c>
      <c r="K215" s="143">
        <v>16</v>
      </c>
      <c r="L215" s="227">
        <v>12</v>
      </c>
      <c r="M215" s="199">
        <v>913</v>
      </c>
      <c r="N215" s="143">
        <v>797</v>
      </c>
      <c r="O215" s="143">
        <v>592</v>
      </c>
      <c r="P215" s="143">
        <v>500</v>
      </c>
      <c r="Q215" s="227">
        <v>312</v>
      </c>
      <c r="R215" s="199">
        <v>133</v>
      </c>
      <c r="S215" s="143">
        <v>115</v>
      </c>
      <c r="T215" s="143">
        <v>74</v>
      </c>
      <c r="U215" s="143">
        <v>51</v>
      </c>
      <c r="V215" s="227">
        <v>32</v>
      </c>
      <c r="W215" s="199">
        <v>823</v>
      </c>
      <c r="X215" s="143">
        <v>720</v>
      </c>
      <c r="Y215" s="143">
        <v>541</v>
      </c>
      <c r="Z215" s="143">
        <v>465</v>
      </c>
      <c r="AA215" s="275">
        <v>292</v>
      </c>
    </row>
    <row r="216" spans="1:27" x14ac:dyDescent="0.2">
      <c r="A216" s="134" t="s">
        <v>450</v>
      </c>
      <c r="B216" s="176" t="s">
        <v>451</v>
      </c>
      <c r="C216" s="199">
        <v>651</v>
      </c>
      <c r="D216" s="143">
        <v>596</v>
      </c>
      <c r="E216" s="143">
        <v>470</v>
      </c>
      <c r="F216" s="143">
        <v>377</v>
      </c>
      <c r="G216" s="227">
        <v>331</v>
      </c>
      <c r="H216" s="199">
        <v>74</v>
      </c>
      <c r="I216" s="143">
        <v>56</v>
      </c>
      <c r="J216" s="143">
        <v>42</v>
      </c>
      <c r="K216" s="143">
        <v>26</v>
      </c>
      <c r="L216" s="227">
        <v>22</v>
      </c>
      <c r="M216" s="199">
        <v>577</v>
      </c>
      <c r="N216" s="143">
        <v>540</v>
      </c>
      <c r="O216" s="143">
        <v>428</v>
      </c>
      <c r="P216" s="143">
        <v>351</v>
      </c>
      <c r="Q216" s="227">
        <v>309</v>
      </c>
      <c r="R216" s="199">
        <v>155</v>
      </c>
      <c r="S216" s="143">
        <v>122</v>
      </c>
      <c r="T216" s="143">
        <v>86</v>
      </c>
      <c r="U216" s="143">
        <v>61</v>
      </c>
      <c r="V216" s="227">
        <v>51</v>
      </c>
      <c r="W216" s="199">
        <v>496</v>
      </c>
      <c r="X216" s="143">
        <v>474</v>
      </c>
      <c r="Y216" s="143">
        <v>384</v>
      </c>
      <c r="Z216" s="143">
        <v>316</v>
      </c>
      <c r="AA216" s="275">
        <v>280</v>
      </c>
    </row>
    <row r="217" spans="1:27" x14ac:dyDescent="0.2">
      <c r="A217" s="134" t="s">
        <v>452</v>
      </c>
      <c r="B217" s="176" t="s">
        <v>453</v>
      </c>
      <c r="C217" s="199">
        <v>1252</v>
      </c>
      <c r="D217" s="143">
        <v>1177</v>
      </c>
      <c r="E217" s="143">
        <v>1038</v>
      </c>
      <c r="F217" s="143">
        <v>891</v>
      </c>
      <c r="G217" s="227">
        <v>568</v>
      </c>
      <c r="H217" s="199">
        <v>55</v>
      </c>
      <c r="I217" s="143">
        <v>50</v>
      </c>
      <c r="J217" s="143">
        <v>30</v>
      </c>
      <c r="K217" s="143">
        <v>22</v>
      </c>
      <c r="L217" s="227">
        <v>8</v>
      </c>
      <c r="M217" s="199">
        <v>1197</v>
      </c>
      <c r="N217" s="143">
        <v>1127</v>
      </c>
      <c r="O217" s="143">
        <v>1008</v>
      </c>
      <c r="P217" s="143">
        <v>869</v>
      </c>
      <c r="Q217" s="227">
        <v>560</v>
      </c>
      <c r="R217" s="199">
        <v>121</v>
      </c>
      <c r="S217" s="143">
        <v>106</v>
      </c>
      <c r="T217" s="143">
        <v>77</v>
      </c>
      <c r="U217" s="143">
        <v>58</v>
      </c>
      <c r="V217" s="227">
        <v>31</v>
      </c>
      <c r="W217" s="199">
        <v>1131</v>
      </c>
      <c r="X217" s="143">
        <v>1071</v>
      </c>
      <c r="Y217" s="143">
        <v>961</v>
      </c>
      <c r="Z217" s="143">
        <v>833</v>
      </c>
      <c r="AA217" s="275">
        <v>537</v>
      </c>
    </row>
    <row r="218" spans="1:27" x14ac:dyDescent="0.2">
      <c r="A218" s="134" t="s">
        <v>454</v>
      </c>
      <c r="B218" s="176" t="s">
        <v>455</v>
      </c>
      <c r="C218" s="199">
        <v>835</v>
      </c>
      <c r="D218" s="143">
        <v>781</v>
      </c>
      <c r="E218" s="143">
        <v>605</v>
      </c>
      <c r="F218" s="143">
        <v>522</v>
      </c>
      <c r="G218" s="227">
        <v>350</v>
      </c>
      <c r="H218" s="199">
        <v>27</v>
      </c>
      <c r="I218" s="143">
        <v>19</v>
      </c>
      <c r="J218" s="143">
        <v>11</v>
      </c>
      <c r="K218" s="143">
        <v>8</v>
      </c>
      <c r="L218" s="227">
        <v>5</v>
      </c>
      <c r="M218" s="199">
        <v>808</v>
      </c>
      <c r="N218" s="143">
        <v>762</v>
      </c>
      <c r="O218" s="143">
        <v>594</v>
      </c>
      <c r="P218" s="143">
        <v>514</v>
      </c>
      <c r="Q218" s="227">
        <v>345</v>
      </c>
      <c r="R218" s="199">
        <v>95</v>
      </c>
      <c r="S218" s="143">
        <v>77</v>
      </c>
      <c r="T218" s="143">
        <v>41</v>
      </c>
      <c r="U218" s="143">
        <v>40</v>
      </c>
      <c r="V218" s="227">
        <v>17</v>
      </c>
      <c r="W218" s="199">
        <v>740</v>
      </c>
      <c r="X218" s="143">
        <v>704</v>
      </c>
      <c r="Y218" s="143">
        <v>564</v>
      </c>
      <c r="Z218" s="143">
        <v>482</v>
      </c>
      <c r="AA218" s="275">
        <v>333</v>
      </c>
    </row>
    <row r="219" spans="1:27" x14ac:dyDescent="0.2">
      <c r="A219" s="134" t="s">
        <v>456</v>
      </c>
      <c r="B219" s="176" t="s">
        <v>457</v>
      </c>
      <c r="C219" s="199">
        <v>860</v>
      </c>
      <c r="D219" s="143">
        <v>888</v>
      </c>
      <c r="E219" s="143">
        <v>693</v>
      </c>
      <c r="F219" s="143">
        <v>622</v>
      </c>
      <c r="G219" s="227">
        <v>362</v>
      </c>
      <c r="H219" s="199">
        <v>24</v>
      </c>
      <c r="I219" s="143">
        <v>22</v>
      </c>
      <c r="J219" s="143">
        <v>18</v>
      </c>
      <c r="K219" s="143">
        <v>14</v>
      </c>
      <c r="L219" s="227">
        <v>4</v>
      </c>
      <c r="M219" s="199">
        <v>836</v>
      </c>
      <c r="N219" s="143">
        <v>866</v>
      </c>
      <c r="O219" s="143">
        <v>675</v>
      </c>
      <c r="P219" s="143">
        <v>608</v>
      </c>
      <c r="Q219" s="227">
        <v>358</v>
      </c>
      <c r="R219" s="199">
        <v>72</v>
      </c>
      <c r="S219" s="143">
        <v>72</v>
      </c>
      <c r="T219" s="143">
        <v>47</v>
      </c>
      <c r="U219" s="143">
        <v>39</v>
      </c>
      <c r="V219" s="227">
        <v>16</v>
      </c>
      <c r="W219" s="199">
        <v>788</v>
      </c>
      <c r="X219" s="143">
        <v>816</v>
      </c>
      <c r="Y219" s="143">
        <v>646</v>
      </c>
      <c r="Z219" s="143">
        <v>583</v>
      </c>
      <c r="AA219" s="275">
        <v>346</v>
      </c>
    </row>
    <row r="220" spans="1:27" x14ac:dyDescent="0.2">
      <c r="A220" s="134" t="s">
        <v>458</v>
      </c>
      <c r="B220" s="176" t="s">
        <v>459</v>
      </c>
      <c r="C220" s="199">
        <v>690</v>
      </c>
      <c r="D220" s="143">
        <v>685</v>
      </c>
      <c r="E220" s="143">
        <v>525</v>
      </c>
      <c r="F220" s="143">
        <v>465</v>
      </c>
      <c r="G220" s="227">
        <v>282</v>
      </c>
      <c r="H220" s="199">
        <v>38</v>
      </c>
      <c r="I220" s="143">
        <v>42</v>
      </c>
      <c r="J220" s="143">
        <v>28</v>
      </c>
      <c r="K220" s="143">
        <v>18</v>
      </c>
      <c r="L220" s="227">
        <v>10</v>
      </c>
      <c r="M220" s="199">
        <v>652</v>
      </c>
      <c r="N220" s="143">
        <v>643</v>
      </c>
      <c r="O220" s="143">
        <v>497</v>
      </c>
      <c r="P220" s="143">
        <v>447</v>
      </c>
      <c r="Q220" s="227">
        <v>272</v>
      </c>
      <c r="R220" s="199">
        <v>93</v>
      </c>
      <c r="S220" s="143">
        <v>98</v>
      </c>
      <c r="T220" s="143">
        <v>67</v>
      </c>
      <c r="U220" s="143">
        <v>54</v>
      </c>
      <c r="V220" s="227">
        <v>29</v>
      </c>
      <c r="W220" s="199">
        <v>597</v>
      </c>
      <c r="X220" s="143">
        <v>587</v>
      </c>
      <c r="Y220" s="143">
        <v>458</v>
      </c>
      <c r="Z220" s="143">
        <v>411</v>
      </c>
      <c r="AA220" s="275">
        <v>253</v>
      </c>
    </row>
    <row r="221" spans="1:27" x14ac:dyDescent="0.2">
      <c r="A221" s="134" t="s">
        <v>462</v>
      </c>
      <c r="B221" s="176" t="s">
        <v>463</v>
      </c>
      <c r="C221" s="199">
        <v>855</v>
      </c>
      <c r="D221" s="143">
        <v>754</v>
      </c>
      <c r="E221" s="143">
        <v>647</v>
      </c>
      <c r="F221" s="143">
        <v>535</v>
      </c>
      <c r="G221" s="227">
        <v>264</v>
      </c>
      <c r="H221" s="199">
        <v>46</v>
      </c>
      <c r="I221" s="143">
        <v>44</v>
      </c>
      <c r="J221" s="143">
        <v>35</v>
      </c>
      <c r="K221" s="143">
        <v>17</v>
      </c>
      <c r="L221" s="227">
        <v>7</v>
      </c>
      <c r="M221" s="199">
        <v>809</v>
      </c>
      <c r="N221" s="143">
        <v>710</v>
      </c>
      <c r="O221" s="143">
        <v>612</v>
      </c>
      <c r="P221" s="143">
        <v>518</v>
      </c>
      <c r="Q221" s="227">
        <v>257</v>
      </c>
      <c r="R221" s="199">
        <v>137</v>
      </c>
      <c r="S221" s="143">
        <v>116</v>
      </c>
      <c r="T221" s="143">
        <v>95</v>
      </c>
      <c r="U221" s="143">
        <v>65</v>
      </c>
      <c r="V221" s="227">
        <v>15</v>
      </c>
      <c r="W221" s="199">
        <v>718</v>
      </c>
      <c r="X221" s="143">
        <v>638</v>
      </c>
      <c r="Y221" s="143">
        <v>552</v>
      </c>
      <c r="Z221" s="143">
        <v>470</v>
      </c>
      <c r="AA221" s="275">
        <v>249</v>
      </c>
    </row>
    <row r="222" spans="1:27" x14ac:dyDescent="0.2">
      <c r="A222" s="134" t="s">
        <v>464</v>
      </c>
      <c r="B222" s="176" t="s">
        <v>465</v>
      </c>
      <c r="C222" s="199">
        <v>1246</v>
      </c>
      <c r="D222" s="143">
        <v>1163</v>
      </c>
      <c r="E222" s="143">
        <v>942</v>
      </c>
      <c r="F222" s="143">
        <v>839</v>
      </c>
      <c r="G222" s="227">
        <v>443</v>
      </c>
      <c r="H222" s="199">
        <v>60</v>
      </c>
      <c r="I222" s="143">
        <v>63</v>
      </c>
      <c r="J222" s="143">
        <v>37</v>
      </c>
      <c r="K222" s="143">
        <v>34</v>
      </c>
      <c r="L222" s="227">
        <v>11</v>
      </c>
      <c r="M222" s="199">
        <v>1186</v>
      </c>
      <c r="N222" s="143">
        <v>1100</v>
      </c>
      <c r="O222" s="143">
        <v>905</v>
      </c>
      <c r="P222" s="143">
        <v>805</v>
      </c>
      <c r="Q222" s="227">
        <v>432</v>
      </c>
      <c r="R222" s="199">
        <v>172</v>
      </c>
      <c r="S222" s="143">
        <v>149</v>
      </c>
      <c r="T222" s="143">
        <v>104</v>
      </c>
      <c r="U222" s="143">
        <v>95</v>
      </c>
      <c r="V222" s="227">
        <v>46</v>
      </c>
      <c r="W222" s="199">
        <v>1074</v>
      </c>
      <c r="X222" s="143">
        <v>1014</v>
      </c>
      <c r="Y222" s="143">
        <v>838</v>
      </c>
      <c r="Z222" s="143">
        <v>744</v>
      </c>
      <c r="AA222" s="275">
        <v>397</v>
      </c>
    </row>
    <row r="223" spans="1:27" x14ac:dyDescent="0.2">
      <c r="A223" s="134" t="s">
        <v>466</v>
      </c>
      <c r="B223" s="176" t="s">
        <v>467</v>
      </c>
      <c r="C223" s="199">
        <v>901</v>
      </c>
      <c r="D223" s="143">
        <v>805</v>
      </c>
      <c r="E223" s="143">
        <v>690</v>
      </c>
      <c r="F223" s="143">
        <v>545</v>
      </c>
      <c r="G223" s="227">
        <v>330</v>
      </c>
      <c r="H223" s="199">
        <v>48</v>
      </c>
      <c r="I223" s="143">
        <v>39</v>
      </c>
      <c r="J223" s="143">
        <v>27</v>
      </c>
      <c r="K223" s="143">
        <v>17</v>
      </c>
      <c r="L223" s="227">
        <v>8</v>
      </c>
      <c r="M223" s="199">
        <v>853</v>
      </c>
      <c r="N223" s="143">
        <v>766</v>
      </c>
      <c r="O223" s="143">
        <v>663</v>
      </c>
      <c r="P223" s="143">
        <v>528</v>
      </c>
      <c r="Q223" s="227">
        <v>322</v>
      </c>
      <c r="R223" s="199">
        <v>146</v>
      </c>
      <c r="S223" s="143">
        <v>121</v>
      </c>
      <c r="T223" s="143">
        <v>89</v>
      </c>
      <c r="U223" s="143">
        <v>60</v>
      </c>
      <c r="V223" s="227">
        <v>34</v>
      </c>
      <c r="W223" s="199">
        <v>755</v>
      </c>
      <c r="X223" s="143">
        <v>684</v>
      </c>
      <c r="Y223" s="143">
        <v>601</v>
      </c>
      <c r="Z223" s="143">
        <v>485</v>
      </c>
      <c r="AA223" s="275">
        <v>296</v>
      </c>
    </row>
    <row r="224" spans="1:27" x14ac:dyDescent="0.2">
      <c r="A224" s="134" t="s">
        <v>470</v>
      </c>
      <c r="B224" s="176" t="s">
        <v>471</v>
      </c>
      <c r="C224" s="199">
        <v>640</v>
      </c>
      <c r="D224" s="143">
        <v>493</v>
      </c>
      <c r="E224" s="143">
        <v>420</v>
      </c>
      <c r="F224" s="143">
        <v>460</v>
      </c>
      <c r="G224" s="227">
        <v>168</v>
      </c>
      <c r="H224" s="199">
        <v>54</v>
      </c>
      <c r="I224" s="143">
        <v>33</v>
      </c>
      <c r="J224" s="143">
        <v>24</v>
      </c>
      <c r="K224" s="143">
        <v>28</v>
      </c>
      <c r="L224" s="227">
        <v>3</v>
      </c>
      <c r="M224" s="199">
        <v>586</v>
      </c>
      <c r="N224" s="143">
        <v>460</v>
      </c>
      <c r="O224" s="143">
        <v>396</v>
      </c>
      <c r="P224" s="143">
        <v>432</v>
      </c>
      <c r="Q224" s="227">
        <v>165</v>
      </c>
      <c r="R224" s="199">
        <v>135</v>
      </c>
      <c r="S224" s="143">
        <v>86</v>
      </c>
      <c r="T224" s="143">
        <v>71</v>
      </c>
      <c r="U224" s="143">
        <v>74</v>
      </c>
      <c r="V224" s="227">
        <v>18</v>
      </c>
      <c r="W224" s="199">
        <v>505</v>
      </c>
      <c r="X224" s="143">
        <v>407</v>
      </c>
      <c r="Y224" s="143">
        <v>349</v>
      </c>
      <c r="Z224" s="143">
        <v>386</v>
      </c>
      <c r="AA224" s="275">
        <v>150</v>
      </c>
    </row>
    <row r="225" spans="1:27" x14ac:dyDescent="0.2">
      <c r="A225" s="134" t="s">
        <v>474</v>
      </c>
      <c r="B225" s="176" t="s">
        <v>475</v>
      </c>
      <c r="C225" s="199">
        <v>1054</v>
      </c>
      <c r="D225" s="143">
        <v>1054</v>
      </c>
      <c r="E225" s="143">
        <v>914</v>
      </c>
      <c r="F225" s="143">
        <v>656</v>
      </c>
      <c r="G225" s="227">
        <v>446</v>
      </c>
      <c r="H225" s="199">
        <v>52</v>
      </c>
      <c r="I225" s="143">
        <v>60</v>
      </c>
      <c r="J225" s="143">
        <v>40</v>
      </c>
      <c r="K225" s="143">
        <v>34</v>
      </c>
      <c r="L225" s="227">
        <v>15</v>
      </c>
      <c r="M225" s="199">
        <v>1002</v>
      </c>
      <c r="N225" s="143">
        <v>994</v>
      </c>
      <c r="O225" s="143">
        <v>874</v>
      </c>
      <c r="P225" s="143">
        <v>622</v>
      </c>
      <c r="Q225" s="227">
        <v>431</v>
      </c>
      <c r="R225" s="199">
        <v>159</v>
      </c>
      <c r="S225" s="143">
        <v>167</v>
      </c>
      <c r="T225" s="143">
        <v>125</v>
      </c>
      <c r="U225" s="143">
        <v>89</v>
      </c>
      <c r="V225" s="227">
        <v>49</v>
      </c>
      <c r="W225" s="199">
        <v>895</v>
      </c>
      <c r="X225" s="143">
        <v>887</v>
      </c>
      <c r="Y225" s="143">
        <v>789</v>
      </c>
      <c r="Z225" s="143">
        <v>567</v>
      </c>
      <c r="AA225" s="275">
        <v>397</v>
      </c>
    </row>
    <row r="226" spans="1:27" x14ac:dyDescent="0.2">
      <c r="A226" s="134" t="s">
        <v>476</v>
      </c>
      <c r="B226" s="176" t="s">
        <v>477</v>
      </c>
      <c r="C226" s="199">
        <v>838</v>
      </c>
      <c r="D226" s="143">
        <v>805</v>
      </c>
      <c r="E226" s="143">
        <v>638</v>
      </c>
      <c r="F226" s="143">
        <v>596</v>
      </c>
      <c r="G226" s="227">
        <v>333</v>
      </c>
      <c r="H226" s="199">
        <v>48</v>
      </c>
      <c r="I226" s="143">
        <v>43</v>
      </c>
      <c r="J226" s="143">
        <v>30</v>
      </c>
      <c r="K226" s="143">
        <v>24</v>
      </c>
      <c r="L226" s="227">
        <v>14</v>
      </c>
      <c r="M226" s="199">
        <v>790</v>
      </c>
      <c r="N226" s="143">
        <v>762</v>
      </c>
      <c r="O226" s="143">
        <v>608</v>
      </c>
      <c r="P226" s="143">
        <v>572</v>
      </c>
      <c r="Q226" s="227">
        <v>319</v>
      </c>
      <c r="R226" s="199">
        <v>130</v>
      </c>
      <c r="S226" s="143">
        <v>119</v>
      </c>
      <c r="T226" s="143">
        <v>73</v>
      </c>
      <c r="U226" s="143">
        <v>64</v>
      </c>
      <c r="V226" s="227">
        <v>33</v>
      </c>
      <c r="W226" s="199">
        <v>708</v>
      </c>
      <c r="X226" s="143">
        <v>686</v>
      </c>
      <c r="Y226" s="143">
        <v>565</v>
      </c>
      <c r="Z226" s="143">
        <v>532</v>
      </c>
      <c r="AA226" s="275">
        <v>300</v>
      </c>
    </row>
    <row r="227" spans="1:27" x14ac:dyDescent="0.2">
      <c r="A227" s="134" t="s">
        <v>478</v>
      </c>
      <c r="B227" s="176" t="s">
        <v>479</v>
      </c>
      <c r="C227" s="199">
        <v>909</v>
      </c>
      <c r="D227" s="143">
        <v>782</v>
      </c>
      <c r="E227" s="143">
        <v>626</v>
      </c>
      <c r="F227" s="143">
        <v>529</v>
      </c>
      <c r="G227" s="227">
        <v>368</v>
      </c>
      <c r="H227" s="199">
        <v>85</v>
      </c>
      <c r="I227" s="143">
        <v>67</v>
      </c>
      <c r="J227" s="143">
        <v>50</v>
      </c>
      <c r="K227" s="143">
        <v>41</v>
      </c>
      <c r="L227" s="227">
        <v>38</v>
      </c>
      <c r="M227" s="199">
        <v>824</v>
      </c>
      <c r="N227" s="143">
        <v>715</v>
      </c>
      <c r="O227" s="143">
        <v>576</v>
      </c>
      <c r="P227" s="143">
        <v>488</v>
      </c>
      <c r="Q227" s="227">
        <v>330</v>
      </c>
      <c r="R227" s="199">
        <v>174</v>
      </c>
      <c r="S227" s="143">
        <v>126</v>
      </c>
      <c r="T227" s="143">
        <v>111</v>
      </c>
      <c r="U227" s="143">
        <v>76</v>
      </c>
      <c r="V227" s="227">
        <v>69</v>
      </c>
      <c r="W227" s="199">
        <v>735</v>
      </c>
      <c r="X227" s="143">
        <v>656</v>
      </c>
      <c r="Y227" s="143">
        <v>515</v>
      </c>
      <c r="Z227" s="143">
        <v>453</v>
      </c>
      <c r="AA227" s="275">
        <v>299</v>
      </c>
    </row>
    <row r="228" spans="1:27" x14ac:dyDescent="0.2">
      <c r="A228" s="134" t="s">
        <v>480</v>
      </c>
      <c r="B228" s="176" t="s">
        <v>481</v>
      </c>
      <c r="C228" s="199">
        <v>834</v>
      </c>
      <c r="D228" s="143">
        <v>706</v>
      </c>
      <c r="E228" s="143">
        <v>573</v>
      </c>
      <c r="F228" s="143">
        <v>473</v>
      </c>
      <c r="G228" s="227">
        <v>207</v>
      </c>
      <c r="H228" s="199">
        <v>46</v>
      </c>
      <c r="I228" s="143">
        <v>46</v>
      </c>
      <c r="J228" s="143">
        <v>29</v>
      </c>
      <c r="K228" s="143">
        <v>19</v>
      </c>
      <c r="L228" s="227">
        <v>5</v>
      </c>
      <c r="M228" s="199">
        <v>788</v>
      </c>
      <c r="N228" s="143">
        <v>660</v>
      </c>
      <c r="O228" s="143">
        <v>544</v>
      </c>
      <c r="P228" s="143">
        <v>454</v>
      </c>
      <c r="Q228" s="227">
        <v>202</v>
      </c>
      <c r="R228" s="199">
        <v>106</v>
      </c>
      <c r="S228" s="143">
        <v>94</v>
      </c>
      <c r="T228" s="143">
        <v>61</v>
      </c>
      <c r="U228" s="143">
        <v>37</v>
      </c>
      <c r="V228" s="227">
        <v>10</v>
      </c>
      <c r="W228" s="199">
        <v>728</v>
      </c>
      <c r="X228" s="143">
        <v>612</v>
      </c>
      <c r="Y228" s="143">
        <v>512</v>
      </c>
      <c r="Z228" s="143">
        <v>436</v>
      </c>
      <c r="AA228" s="275">
        <v>197</v>
      </c>
    </row>
    <row r="229" spans="1:27" x14ac:dyDescent="0.2">
      <c r="A229" s="134" t="s">
        <v>482</v>
      </c>
      <c r="B229" s="176" t="s">
        <v>483</v>
      </c>
      <c r="C229" s="199">
        <v>777</v>
      </c>
      <c r="D229" s="143">
        <v>703</v>
      </c>
      <c r="E229" s="143">
        <v>568</v>
      </c>
      <c r="F229" s="143">
        <v>557</v>
      </c>
      <c r="G229" s="227">
        <v>236</v>
      </c>
      <c r="H229" s="199">
        <v>33</v>
      </c>
      <c r="I229" s="143">
        <v>27</v>
      </c>
      <c r="J229" s="143">
        <v>15</v>
      </c>
      <c r="K229" s="143">
        <v>18</v>
      </c>
      <c r="L229" s="227">
        <v>5</v>
      </c>
      <c r="M229" s="199">
        <v>744</v>
      </c>
      <c r="N229" s="143">
        <v>676</v>
      </c>
      <c r="O229" s="143">
        <v>553</v>
      </c>
      <c r="P229" s="143">
        <v>539</v>
      </c>
      <c r="Q229" s="227">
        <v>231</v>
      </c>
      <c r="R229" s="199">
        <v>112</v>
      </c>
      <c r="S229" s="143">
        <v>88</v>
      </c>
      <c r="T229" s="143">
        <v>57</v>
      </c>
      <c r="U229" s="143">
        <v>59</v>
      </c>
      <c r="V229" s="227">
        <v>18</v>
      </c>
      <c r="W229" s="199">
        <v>665</v>
      </c>
      <c r="X229" s="143">
        <v>615</v>
      </c>
      <c r="Y229" s="143">
        <v>511</v>
      </c>
      <c r="Z229" s="143">
        <v>498</v>
      </c>
      <c r="AA229" s="275">
        <v>218</v>
      </c>
    </row>
    <row r="230" spans="1:27" x14ac:dyDescent="0.2">
      <c r="A230" s="134" t="s">
        <v>484</v>
      </c>
      <c r="B230" s="176" t="s">
        <v>485</v>
      </c>
      <c r="C230" s="199">
        <v>890</v>
      </c>
      <c r="D230" s="143">
        <v>847</v>
      </c>
      <c r="E230" s="143">
        <v>699</v>
      </c>
      <c r="F230" s="143">
        <v>666</v>
      </c>
      <c r="G230" s="227">
        <v>517</v>
      </c>
      <c r="H230" s="199">
        <v>44</v>
      </c>
      <c r="I230" s="143">
        <v>40</v>
      </c>
      <c r="J230" s="143">
        <v>32</v>
      </c>
      <c r="K230" s="143">
        <v>20</v>
      </c>
      <c r="L230" s="227">
        <v>22</v>
      </c>
      <c r="M230" s="199">
        <v>846</v>
      </c>
      <c r="N230" s="143">
        <v>807</v>
      </c>
      <c r="O230" s="143">
        <v>667</v>
      </c>
      <c r="P230" s="143">
        <v>646</v>
      </c>
      <c r="Q230" s="227">
        <v>495</v>
      </c>
      <c r="R230" s="199">
        <v>104</v>
      </c>
      <c r="S230" s="143">
        <v>91</v>
      </c>
      <c r="T230" s="143">
        <v>65</v>
      </c>
      <c r="U230" s="143">
        <v>56</v>
      </c>
      <c r="V230" s="227">
        <v>42</v>
      </c>
      <c r="W230" s="199">
        <v>786</v>
      </c>
      <c r="X230" s="143">
        <v>756</v>
      </c>
      <c r="Y230" s="143">
        <v>634</v>
      </c>
      <c r="Z230" s="143">
        <v>610</v>
      </c>
      <c r="AA230" s="275">
        <v>475</v>
      </c>
    </row>
    <row r="231" spans="1:27" x14ac:dyDescent="0.2">
      <c r="A231" s="134" t="s">
        <v>486</v>
      </c>
      <c r="B231" s="176" t="s">
        <v>487</v>
      </c>
      <c r="C231" s="199">
        <v>467</v>
      </c>
      <c r="D231" s="143">
        <v>364</v>
      </c>
      <c r="E231" s="143">
        <v>301</v>
      </c>
      <c r="F231" s="143">
        <v>167</v>
      </c>
      <c r="G231" s="227">
        <v>113</v>
      </c>
      <c r="H231" s="199">
        <v>64</v>
      </c>
      <c r="I231" s="143">
        <v>47</v>
      </c>
      <c r="J231" s="143">
        <v>38</v>
      </c>
      <c r="K231" s="143">
        <v>17</v>
      </c>
      <c r="L231" s="227">
        <v>4</v>
      </c>
      <c r="M231" s="199">
        <v>403</v>
      </c>
      <c r="N231" s="143">
        <v>317</v>
      </c>
      <c r="O231" s="143">
        <v>263</v>
      </c>
      <c r="P231" s="143">
        <v>150</v>
      </c>
      <c r="Q231" s="227">
        <v>109</v>
      </c>
      <c r="R231" s="199">
        <v>140</v>
      </c>
      <c r="S231" s="143">
        <v>103</v>
      </c>
      <c r="T231" s="143">
        <v>80</v>
      </c>
      <c r="U231" s="143">
        <v>35</v>
      </c>
      <c r="V231" s="227">
        <v>16</v>
      </c>
      <c r="W231" s="199">
        <v>327</v>
      </c>
      <c r="X231" s="143">
        <v>261</v>
      </c>
      <c r="Y231" s="143">
        <v>221</v>
      </c>
      <c r="Z231" s="143">
        <v>132</v>
      </c>
      <c r="AA231" s="275">
        <v>97</v>
      </c>
    </row>
    <row r="232" spans="1:27" x14ac:dyDescent="0.2">
      <c r="A232" s="134" t="s">
        <v>488</v>
      </c>
      <c r="B232" s="176" t="s">
        <v>489</v>
      </c>
      <c r="C232" s="199">
        <v>612</v>
      </c>
      <c r="D232" s="143">
        <v>569</v>
      </c>
      <c r="E232" s="143">
        <v>465</v>
      </c>
      <c r="F232" s="143">
        <v>409</v>
      </c>
      <c r="G232" s="227">
        <v>193</v>
      </c>
      <c r="H232" s="199">
        <v>34</v>
      </c>
      <c r="I232" s="143">
        <v>34</v>
      </c>
      <c r="J232" s="143">
        <v>23</v>
      </c>
      <c r="K232" s="143">
        <v>22</v>
      </c>
      <c r="L232" s="227">
        <v>7</v>
      </c>
      <c r="M232" s="199">
        <v>578</v>
      </c>
      <c r="N232" s="143">
        <v>535</v>
      </c>
      <c r="O232" s="143">
        <v>442</v>
      </c>
      <c r="P232" s="143">
        <v>387</v>
      </c>
      <c r="Q232" s="227">
        <v>186</v>
      </c>
      <c r="R232" s="199">
        <v>81</v>
      </c>
      <c r="S232" s="143">
        <v>81</v>
      </c>
      <c r="T232" s="143">
        <v>55</v>
      </c>
      <c r="U232" s="143">
        <v>46</v>
      </c>
      <c r="V232" s="227">
        <v>12</v>
      </c>
      <c r="W232" s="199">
        <v>531</v>
      </c>
      <c r="X232" s="143">
        <v>488</v>
      </c>
      <c r="Y232" s="143">
        <v>410</v>
      </c>
      <c r="Z232" s="143">
        <v>363</v>
      </c>
      <c r="AA232" s="275">
        <v>181</v>
      </c>
    </row>
    <row r="233" spans="1:27" x14ac:dyDescent="0.2">
      <c r="A233" s="134" t="s">
        <v>492</v>
      </c>
      <c r="B233" s="176" t="s">
        <v>493</v>
      </c>
      <c r="C233" s="199">
        <v>212</v>
      </c>
      <c r="D233" s="143">
        <v>181</v>
      </c>
      <c r="E233" s="143">
        <v>127</v>
      </c>
      <c r="F233" s="143">
        <v>100</v>
      </c>
      <c r="G233" s="227">
        <v>75</v>
      </c>
      <c r="H233" s="199">
        <v>16</v>
      </c>
      <c r="I233" s="143">
        <v>14</v>
      </c>
      <c r="J233" s="143">
        <v>10</v>
      </c>
      <c r="K233" s="143">
        <v>6</v>
      </c>
      <c r="L233" s="227">
        <v>7</v>
      </c>
      <c r="M233" s="199">
        <v>196</v>
      </c>
      <c r="N233" s="143">
        <v>167</v>
      </c>
      <c r="O233" s="143">
        <v>117</v>
      </c>
      <c r="P233" s="143">
        <v>94</v>
      </c>
      <c r="Q233" s="227">
        <v>68</v>
      </c>
      <c r="R233" s="199">
        <v>33</v>
      </c>
      <c r="S233" s="143">
        <v>33</v>
      </c>
      <c r="T233" s="143">
        <v>19</v>
      </c>
      <c r="U233" s="143">
        <v>15</v>
      </c>
      <c r="V233" s="227">
        <v>13</v>
      </c>
      <c r="W233" s="199">
        <v>179</v>
      </c>
      <c r="X233" s="143">
        <v>148</v>
      </c>
      <c r="Y233" s="143">
        <v>108</v>
      </c>
      <c r="Z233" s="143">
        <v>85</v>
      </c>
      <c r="AA233" s="275">
        <v>62</v>
      </c>
    </row>
    <row r="234" spans="1:27" x14ac:dyDescent="0.2">
      <c r="A234" s="134" t="s">
        <v>496</v>
      </c>
      <c r="B234" s="176" t="s">
        <v>497</v>
      </c>
      <c r="C234" s="199">
        <v>900</v>
      </c>
      <c r="D234" s="143">
        <v>806</v>
      </c>
      <c r="E234" s="143">
        <v>699</v>
      </c>
      <c r="F234" s="143">
        <v>556</v>
      </c>
      <c r="G234" s="227">
        <v>281</v>
      </c>
      <c r="H234" s="199">
        <v>39</v>
      </c>
      <c r="I234" s="143">
        <v>34</v>
      </c>
      <c r="J234" s="143">
        <v>27</v>
      </c>
      <c r="K234" s="143">
        <v>18</v>
      </c>
      <c r="L234" s="227">
        <v>11</v>
      </c>
      <c r="M234" s="199">
        <v>861</v>
      </c>
      <c r="N234" s="143">
        <v>772</v>
      </c>
      <c r="O234" s="143">
        <v>672</v>
      </c>
      <c r="P234" s="143">
        <v>538</v>
      </c>
      <c r="Q234" s="227">
        <v>270</v>
      </c>
      <c r="R234" s="199">
        <v>108</v>
      </c>
      <c r="S234" s="143">
        <v>91</v>
      </c>
      <c r="T234" s="143">
        <v>77</v>
      </c>
      <c r="U234" s="143">
        <v>48</v>
      </c>
      <c r="V234" s="227">
        <v>21</v>
      </c>
      <c r="W234" s="199">
        <v>792</v>
      </c>
      <c r="X234" s="143">
        <v>715</v>
      </c>
      <c r="Y234" s="143">
        <v>622</v>
      </c>
      <c r="Z234" s="143">
        <v>508</v>
      </c>
      <c r="AA234" s="275">
        <v>260</v>
      </c>
    </row>
    <row r="235" spans="1:27" x14ac:dyDescent="0.2">
      <c r="A235" s="134" t="s">
        <v>498</v>
      </c>
      <c r="B235" s="176" t="s">
        <v>499</v>
      </c>
      <c r="C235" s="199">
        <v>910</v>
      </c>
      <c r="D235" s="143">
        <v>802</v>
      </c>
      <c r="E235" s="143">
        <v>687</v>
      </c>
      <c r="F235" s="143">
        <v>582</v>
      </c>
      <c r="G235" s="227">
        <v>380</v>
      </c>
      <c r="H235" s="199">
        <v>52</v>
      </c>
      <c r="I235" s="143">
        <v>41</v>
      </c>
      <c r="J235" s="143">
        <v>32</v>
      </c>
      <c r="K235" s="143">
        <v>21</v>
      </c>
      <c r="L235" s="227">
        <v>14</v>
      </c>
      <c r="M235" s="199">
        <v>858</v>
      </c>
      <c r="N235" s="143">
        <v>761</v>
      </c>
      <c r="O235" s="143">
        <v>655</v>
      </c>
      <c r="P235" s="143">
        <v>561</v>
      </c>
      <c r="Q235" s="227">
        <v>366</v>
      </c>
      <c r="R235" s="199">
        <v>125</v>
      </c>
      <c r="S235" s="143">
        <v>107</v>
      </c>
      <c r="T235" s="143">
        <v>81</v>
      </c>
      <c r="U235" s="143">
        <v>62</v>
      </c>
      <c r="V235" s="227">
        <v>44</v>
      </c>
      <c r="W235" s="199">
        <v>785</v>
      </c>
      <c r="X235" s="143">
        <v>695</v>
      </c>
      <c r="Y235" s="143">
        <v>606</v>
      </c>
      <c r="Z235" s="143">
        <v>520</v>
      </c>
      <c r="AA235" s="275">
        <v>336</v>
      </c>
    </row>
    <row r="236" spans="1:27" x14ac:dyDescent="0.2">
      <c r="A236" s="134" t="s">
        <v>500</v>
      </c>
      <c r="B236" s="176" t="s">
        <v>501</v>
      </c>
      <c r="C236" s="199">
        <v>879</v>
      </c>
      <c r="D236" s="143">
        <v>808</v>
      </c>
      <c r="E236" s="143">
        <v>617</v>
      </c>
      <c r="F236" s="143">
        <v>497</v>
      </c>
      <c r="G236" s="227">
        <v>341</v>
      </c>
      <c r="H236" s="199">
        <v>42</v>
      </c>
      <c r="I236" s="143">
        <v>37</v>
      </c>
      <c r="J236" s="143">
        <v>27</v>
      </c>
      <c r="K236" s="143">
        <v>19</v>
      </c>
      <c r="L236" s="227">
        <v>10</v>
      </c>
      <c r="M236" s="199">
        <v>837</v>
      </c>
      <c r="N236" s="143">
        <v>771</v>
      </c>
      <c r="O236" s="143">
        <v>590</v>
      </c>
      <c r="P236" s="143">
        <v>478</v>
      </c>
      <c r="Q236" s="227">
        <v>331</v>
      </c>
      <c r="R236" s="199">
        <v>104</v>
      </c>
      <c r="S236" s="143">
        <v>88</v>
      </c>
      <c r="T236" s="143">
        <v>59</v>
      </c>
      <c r="U236" s="143">
        <v>41</v>
      </c>
      <c r="V236" s="227">
        <v>21</v>
      </c>
      <c r="W236" s="199">
        <v>775</v>
      </c>
      <c r="X236" s="143">
        <v>720</v>
      </c>
      <c r="Y236" s="143">
        <v>558</v>
      </c>
      <c r="Z236" s="143">
        <v>456</v>
      </c>
      <c r="AA236" s="275">
        <v>320</v>
      </c>
    </row>
    <row r="237" spans="1:27" x14ac:dyDescent="0.2">
      <c r="A237" s="134" t="s">
        <v>502</v>
      </c>
      <c r="B237" s="176" t="s">
        <v>503</v>
      </c>
      <c r="C237" s="199">
        <v>754</v>
      </c>
      <c r="D237" s="143">
        <v>679</v>
      </c>
      <c r="E237" s="143">
        <v>502</v>
      </c>
      <c r="F237" s="143">
        <v>422</v>
      </c>
      <c r="G237" s="227">
        <v>133</v>
      </c>
      <c r="H237" s="199">
        <v>51</v>
      </c>
      <c r="I237" s="143">
        <v>47</v>
      </c>
      <c r="J237" s="143">
        <v>23</v>
      </c>
      <c r="K237" s="143">
        <v>18</v>
      </c>
      <c r="L237" s="227">
        <v>5</v>
      </c>
      <c r="M237" s="199">
        <v>703</v>
      </c>
      <c r="N237" s="143">
        <v>632</v>
      </c>
      <c r="O237" s="143">
        <v>479</v>
      </c>
      <c r="P237" s="143">
        <v>404</v>
      </c>
      <c r="Q237" s="227">
        <v>128</v>
      </c>
      <c r="R237" s="199">
        <v>138</v>
      </c>
      <c r="S237" s="143">
        <v>124</v>
      </c>
      <c r="T237" s="143">
        <v>61</v>
      </c>
      <c r="U237" s="143">
        <v>50</v>
      </c>
      <c r="V237" s="227">
        <v>13</v>
      </c>
      <c r="W237" s="199">
        <v>616</v>
      </c>
      <c r="X237" s="143">
        <v>555</v>
      </c>
      <c r="Y237" s="143">
        <v>441</v>
      </c>
      <c r="Z237" s="143">
        <v>372</v>
      </c>
      <c r="AA237" s="275">
        <v>120</v>
      </c>
    </row>
    <row r="238" spans="1:27" x14ac:dyDescent="0.2">
      <c r="A238" s="134" t="s">
        <v>504</v>
      </c>
      <c r="B238" s="176" t="s">
        <v>505</v>
      </c>
      <c r="C238" s="199">
        <v>625</v>
      </c>
      <c r="D238" s="143">
        <v>611</v>
      </c>
      <c r="E238" s="143">
        <v>498</v>
      </c>
      <c r="F238" s="143">
        <v>453</v>
      </c>
      <c r="G238" s="227">
        <v>366</v>
      </c>
      <c r="H238" s="199">
        <v>24</v>
      </c>
      <c r="I238" s="143">
        <v>28</v>
      </c>
      <c r="J238" s="143">
        <v>12</v>
      </c>
      <c r="K238" s="143">
        <v>16</v>
      </c>
      <c r="L238" s="227">
        <v>11</v>
      </c>
      <c r="M238" s="199">
        <v>601</v>
      </c>
      <c r="N238" s="143">
        <v>583</v>
      </c>
      <c r="O238" s="143">
        <v>486</v>
      </c>
      <c r="P238" s="143">
        <v>437</v>
      </c>
      <c r="Q238" s="227">
        <v>355</v>
      </c>
      <c r="R238" s="199">
        <v>67</v>
      </c>
      <c r="S238" s="143">
        <v>67</v>
      </c>
      <c r="T238" s="143">
        <v>36</v>
      </c>
      <c r="U238" s="143">
        <v>42</v>
      </c>
      <c r="V238" s="227">
        <v>36</v>
      </c>
      <c r="W238" s="199">
        <v>558</v>
      </c>
      <c r="X238" s="143">
        <v>544</v>
      </c>
      <c r="Y238" s="143">
        <v>462</v>
      </c>
      <c r="Z238" s="143">
        <v>411</v>
      </c>
      <c r="AA238" s="275">
        <v>330</v>
      </c>
    </row>
    <row r="239" spans="1:27" x14ac:dyDescent="0.2">
      <c r="A239" s="134" t="s">
        <v>508</v>
      </c>
      <c r="B239" s="176" t="s">
        <v>509</v>
      </c>
      <c r="C239" s="199">
        <v>925</v>
      </c>
      <c r="D239" s="143">
        <v>858</v>
      </c>
      <c r="E239" s="143">
        <v>742</v>
      </c>
      <c r="F239" s="143">
        <v>657</v>
      </c>
      <c r="G239" s="227">
        <v>514</v>
      </c>
      <c r="H239" s="199">
        <v>27</v>
      </c>
      <c r="I239" s="143">
        <v>22</v>
      </c>
      <c r="J239" s="143">
        <v>20</v>
      </c>
      <c r="K239" s="143">
        <v>14</v>
      </c>
      <c r="L239" s="227">
        <v>10</v>
      </c>
      <c r="M239" s="199">
        <v>898</v>
      </c>
      <c r="N239" s="143">
        <v>836</v>
      </c>
      <c r="O239" s="143">
        <v>722</v>
      </c>
      <c r="P239" s="143">
        <v>643</v>
      </c>
      <c r="Q239" s="227">
        <v>504</v>
      </c>
      <c r="R239" s="199">
        <v>89</v>
      </c>
      <c r="S239" s="143">
        <v>71</v>
      </c>
      <c r="T239" s="143">
        <v>57</v>
      </c>
      <c r="U239" s="143">
        <v>40</v>
      </c>
      <c r="V239" s="227">
        <v>31</v>
      </c>
      <c r="W239" s="199">
        <v>836</v>
      </c>
      <c r="X239" s="143">
        <v>787</v>
      </c>
      <c r="Y239" s="143">
        <v>685</v>
      </c>
      <c r="Z239" s="143">
        <v>617</v>
      </c>
      <c r="AA239" s="275">
        <v>483</v>
      </c>
    </row>
    <row r="240" spans="1:27" x14ac:dyDescent="0.2">
      <c r="A240" s="134" t="s">
        <v>510</v>
      </c>
      <c r="B240" s="176" t="s">
        <v>511</v>
      </c>
      <c r="C240" s="199">
        <v>1044</v>
      </c>
      <c r="D240" s="143">
        <v>1007</v>
      </c>
      <c r="E240" s="143">
        <v>875</v>
      </c>
      <c r="F240" s="143">
        <v>753</v>
      </c>
      <c r="G240" s="227">
        <v>532</v>
      </c>
      <c r="H240" s="199">
        <v>42</v>
      </c>
      <c r="I240" s="143">
        <v>31</v>
      </c>
      <c r="J240" s="143">
        <v>23</v>
      </c>
      <c r="K240" s="143">
        <v>16</v>
      </c>
      <c r="L240" s="227">
        <v>12</v>
      </c>
      <c r="M240" s="199">
        <v>1002</v>
      </c>
      <c r="N240" s="143">
        <v>976</v>
      </c>
      <c r="O240" s="143">
        <v>852</v>
      </c>
      <c r="P240" s="143">
        <v>737</v>
      </c>
      <c r="Q240" s="227">
        <v>520</v>
      </c>
      <c r="R240" s="199">
        <v>106</v>
      </c>
      <c r="S240" s="143">
        <v>100</v>
      </c>
      <c r="T240" s="143">
        <v>75</v>
      </c>
      <c r="U240" s="143">
        <v>58</v>
      </c>
      <c r="V240" s="227">
        <v>37</v>
      </c>
      <c r="W240" s="199">
        <v>938</v>
      </c>
      <c r="X240" s="143">
        <v>907</v>
      </c>
      <c r="Y240" s="143">
        <v>800</v>
      </c>
      <c r="Z240" s="143">
        <v>695</v>
      </c>
      <c r="AA240" s="275">
        <v>495</v>
      </c>
    </row>
    <row r="241" spans="1:27" x14ac:dyDescent="0.2">
      <c r="A241" s="134" t="s">
        <v>512</v>
      </c>
      <c r="B241" s="176" t="s">
        <v>513</v>
      </c>
      <c r="C241" s="199">
        <v>541</v>
      </c>
      <c r="D241" s="143">
        <v>531</v>
      </c>
      <c r="E241" s="143">
        <v>464</v>
      </c>
      <c r="F241" s="143">
        <v>422</v>
      </c>
      <c r="G241" s="227">
        <v>297</v>
      </c>
      <c r="H241" s="199">
        <v>16</v>
      </c>
      <c r="I241" s="143">
        <v>10</v>
      </c>
      <c r="J241" s="143">
        <v>10</v>
      </c>
      <c r="K241" s="143" t="s">
        <v>1169</v>
      </c>
      <c r="L241" s="227" t="s">
        <v>1169</v>
      </c>
      <c r="M241" s="199">
        <v>525</v>
      </c>
      <c r="N241" s="143">
        <v>521</v>
      </c>
      <c r="O241" s="143">
        <v>454</v>
      </c>
      <c r="P241" s="143" t="s">
        <v>1169</v>
      </c>
      <c r="Q241" s="227" t="s">
        <v>1169</v>
      </c>
      <c r="R241" s="199">
        <v>42</v>
      </c>
      <c r="S241" s="143">
        <v>41</v>
      </c>
      <c r="T241" s="143">
        <v>29</v>
      </c>
      <c r="U241" s="143">
        <v>24</v>
      </c>
      <c r="V241" s="227">
        <v>13</v>
      </c>
      <c r="W241" s="199">
        <v>499</v>
      </c>
      <c r="X241" s="143">
        <v>490</v>
      </c>
      <c r="Y241" s="143">
        <v>435</v>
      </c>
      <c r="Z241" s="143">
        <v>398</v>
      </c>
      <c r="AA241" s="275">
        <v>284</v>
      </c>
    </row>
    <row r="242" spans="1:27" x14ac:dyDescent="0.2">
      <c r="A242" s="134" t="s">
        <v>514</v>
      </c>
      <c r="B242" s="176" t="s">
        <v>515</v>
      </c>
      <c r="C242" s="199">
        <v>953</v>
      </c>
      <c r="D242" s="143">
        <v>884</v>
      </c>
      <c r="E242" s="143">
        <v>762</v>
      </c>
      <c r="F242" s="143">
        <v>666</v>
      </c>
      <c r="G242" s="227">
        <v>387</v>
      </c>
      <c r="H242" s="199">
        <v>54</v>
      </c>
      <c r="I242" s="143">
        <v>43</v>
      </c>
      <c r="J242" s="143">
        <v>29</v>
      </c>
      <c r="K242" s="143">
        <v>18</v>
      </c>
      <c r="L242" s="227">
        <v>7</v>
      </c>
      <c r="M242" s="199">
        <v>899</v>
      </c>
      <c r="N242" s="143">
        <v>841</v>
      </c>
      <c r="O242" s="143">
        <v>733</v>
      </c>
      <c r="P242" s="143">
        <v>648</v>
      </c>
      <c r="Q242" s="227">
        <v>380</v>
      </c>
      <c r="R242" s="199">
        <v>132</v>
      </c>
      <c r="S242" s="143">
        <v>108</v>
      </c>
      <c r="T242" s="143">
        <v>75</v>
      </c>
      <c r="U242" s="143">
        <v>56</v>
      </c>
      <c r="V242" s="227">
        <v>27</v>
      </c>
      <c r="W242" s="199">
        <v>821</v>
      </c>
      <c r="X242" s="143">
        <v>776</v>
      </c>
      <c r="Y242" s="143">
        <v>687</v>
      </c>
      <c r="Z242" s="143">
        <v>610</v>
      </c>
      <c r="AA242" s="275">
        <v>360</v>
      </c>
    </row>
    <row r="243" spans="1:27" x14ac:dyDescent="0.2">
      <c r="A243" s="134" t="s">
        <v>516</v>
      </c>
      <c r="B243" s="176" t="s">
        <v>517</v>
      </c>
      <c r="C243" s="199">
        <v>704</v>
      </c>
      <c r="D243" s="143">
        <v>668</v>
      </c>
      <c r="E243" s="143">
        <v>618</v>
      </c>
      <c r="F243" s="143">
        <v>405</v>
      </c>
      <c r="G243" s="227">
        <v>368</v>
      </c>
      <c r="H243" s="199">
        <v>36</v>
      </c>
      <c r="I243" s="143">
        <v>32</v>
      </c>
      <c r="J243" s="143">
        <v>25</v>
      </c>
      <c r="K243" s="143">
        <v>9</v>
      </c>
      <c r="L243" s="227">
        <v>11</v>
      </c>
      <c r="M243" s="199">
        <v>668</v>
      </c>
      <c r="N243" s="143">
        <v>636</v>
      </c>
      <c r="O243" s="143">
        <v>593</v>
      </c>
      <c r="P243" s="143">
        <v>396</v>
      </c>
      <c r="Q243" s="227">
        <v>357</v>
      </c>
      <c r="R243" s="199">
        <v>84</v>
      </c>
      <c r="S243" s="143">
        <v>77</v>
      </c>
      <c r="T243" s="143">
        <v>68</v>
      </c>
      <c r="U243" s="143">
        <v>28</v>
      </c>
      <c r="V243" s="227">
        <v>30</v>
      </c>
      <c r="W243" s="199">
        <v>620</v>
      </c>
      <c r="X243" s="143">
        <v>591</v>
      </c>
      <c r="Y243" s="143">
        <v>550</v>
      </c>
      <c r="Z243" s="143">
        <v>377</v>
      </c>
      <c r="AA243" s="275">
        <v>338</v>
      </c>
    </row>
    <row r="244" spans="1:27" x14ac:dyDescent="0.2">
      <c r="A244" s="134" t="s">
        <v>518</v>
      </c>
      <c r="B244" s="176" t="s">
        <v>519</v>
      </c>
      <c r="C244" s="199">
        <v>832</v>
      </c>
      <c r="D244" s="143">
        <v>740</v>
      </c>
      <c r="E244" s="143">
        <v>655</v>
      </c>
      <c r="F244" s="143">
        <v>535</v>
      </c>
      <c r="G244" s="227">
        <v>299</v>
      </c>
      <c r="H244" s="199">
        <v>55</v>
      </c>
      <c r="I244" s="143">
        <v>44</v>
      </c>
      <c r="J244" s="143">
        <v>35</v>
      </c>
      <c r="K244" s="143">
        <v>25</v>
      </c>
      <c r="L244" s="227">
        <v>15</v>
      </c>
      <c r="M244" s="199">
        <v>777</v>
      </c>
      <c r="N244" s="143">
        <v>696</v>
      </c>
      <c r="O244" s="143">
        <v>620</v>
      </c>
      <c r="P244" s="143">
        <v>510</v>
      </c>
      <c r="Q244" s="227">
        <v>284</v>
      </c>
      <c r="R244" s="199">
        <v>125</v>
      </c>
      <c r="S244" s="143">
        <v>97</v>
      </c>
      <c r="T244" s="143">
        <v>78</v>
      </c>
      <c r="U244" s="143">
        <v>61</v>
      </c>
      <c r="V244" s="227">
        <v>34</v>
      </c>
      <c r="W244" s="199">
        <v>707</v>
      </c>
      <c r="X244" s="143">
        <v>643</v>
      </c>
      <c r="Y244" s="143">
        <v>577</v>
      </c>
      <c r="Z244" s="143">
        <v>474</v>
      </c>
      <c r="AA244" s="275">
        <v>265</v>
      </c>
    </row>
    <row r="245" spans="1:27" x14ac:dyDescent="0.2">
      <c r="A245" s="134" t="s">
        <v>520</v>
      </c>
      <c r="B245" s="176" t="s">
        <v>521</v>
      </c>
      <c r="C245" s="199">
        <v>675</v>
      </c>
      <c r="D245" s="143">
        <v>613</v>
      </c>
      <c r="E245" s="143">
        <v>508</v>
      </c>
      <c r="F245" s="143">
        <v>406</v>
      </c>
      <c r="G245" s="227">
        <v>376</v>
      </c>
      <c r="H245" s="199">
        <v>11</v>
      </c>
      <c r="I245" s="143">
        <v>10</v>
      </c>
      <c r="J245" s="143">
        <v>8</v>
      </c>
      <c r="K245" s="143" t="s">
        <v>1169</v>
      </c>
      <c r="L245" s="227" t="s">
        <v>1169</v>
      </c>
      <c r="M245" s="199">
        <v>664</v>
      </c>
      <c r="N245" s="143">
        <v>603</v>
      </c>
      <c r="O245" s="143">
        <v>500</v>
      </c>
      <c r="P245" s="143" t="s">
        <v>1169</v>
      </c>
      <c r="Q245" s="227" t="s">
        <v>1169</v>
      </c>
      <c r="R245" s="199">
        <v>64</v>
      </c>
      <c r="S245" s="143">
        <v>59</v>
      </c>
      <c r="T245" s="143">
        <v>38</v>
      </c>
      <c r="U245" s="143">
        <v>22</v>
      </c>
      <c r="V245" s="227">
        <v>15</v>
      </c>
      <c r="W245" s="199">
        <v>611</v>
      </c>
      <c r="X245" s="143">
        <v>554</v>
      </c>
      <c r="Y245" s="143">
        <v>470</v>
      </c>
      <c r="Z245" s="143">
        <v>384</v>
      </c>
      <c r="AA245" s="275">
        <v>361</v>
      </c>
    </row>
    <row r="246" spans="1:27" x14ac:dyDescent="0.2">
      <c r="A246" s="134" t="s">
        <v>522</v>
      </c>
      <c r="B246" s="176" t="s">
        <v>523</v>
      </c>
      <c r="C246" s="199">
        <v>537</v>
      </c>
      <c r="D246" s="143">
        <v>511</v>
      </c>
      <c r="E246" s="143">
        <v>428</v>
      </c>
      <c r="F246" s="143">
        <v>377</v>
      </c>
      <c r="G246" s="227">
        <v>260</v>
      </c>
      <c r="H246" s="199">
        <v>27</v>
      </c>
      <c r="I246" s="143">
        <v>18</v>
      </c>
      <c r="J246" s="143">
        <v>10</v>
      </c>
      <c r="K246" s="143">
        <v>15</v>
      </c>
      <c r="L246" s="227">
        <v>8</v>
      </c>
      <c r="M246" s="199">
        <v>510</v>
      </c>
      <c r="N246" s="143">
        <v>493</v>
      </c>
      <c r="O246" s="143">
        <v>418</v>
      </c>
      <c r="P246" s="143">
        <v>362</v>
      </c>
      <c r="Q246" s="227">
        <v>252</v>
      </c>
      <c r="R246" s="199">
        <v>78</v>
      </c>
      <c r="S246" s="143">
        <v>61</v>
      </c>
      <c r="T246" s="143">
        <v>42</v>
      </c>
      <c r="U246" s="143">
        <v>47</v>
      </c>
      <c r="V246" s="227">
        <v>27</v>
      </c>
      <c r="W246" s="199">
        <v>459</v>
      </c>
      <c r="X246" s="143">
        <v>450</v>
      </c>
      <c r="Y246" s="143">
        <v>386</v>
      </c>
      <c r="Z246" s="143">
        <v>330</v>
      </c>
      <c r="AA246" s="275">
        <v>233</v>
      </c>
    </row>
    <row r="247" spans="1:27" x14ac:dyDescent="0.2">
      <c r="A247" s="134" t="s">
        <v>524</v>
      </c>
      <c r="B247" s="176" t="s">
        <v>525</v>
      </c>
      <c r="C247" s="199">
        <v>1024</v>
      </c>
      <c r="D247" s="143">
        <v>964</v>
      </c>
      <c r="E247" s="143">
        <v>838</v>
      </c>
      <c r="F247" s="143">
        <v>754</v>
      </c>
      <c r="G247" s="227">
        <v>523</v>
      </c>
      <c r="H247" s="199">
        <v>33</v>
      </c>
      <c r="I247" s="143">
        <v>29</v>
      </c>
      <c r="J247" s="143">
        <v>20</v>
      </c>
      <c r="K247" s="143">
        <v>15</v>
      </c>
      <c r="L247" s="227">
        <v>9</v>
      </c>
      <c r="M247" s="199">
        <v>991</v>
      </c>
      <c r="N247" s="143">
        <v>935</v>
      </c>
      <c r="O247" s="143">
        <v>818</v>
      </c>
      <c r="P247" s="143">
        <v>739</v>
      </c>
      <c r="Q247" s="227">
        <v>514</v>
      </c>
      <c r="R247" s="199">
        <v>98</v>
      </c>
      <c r="S247" s="143">
        <v>82</v>
      </c>
      <c r="T247" s="143">
        <v>62</v>
      </c>
      <c r="U247" s="143">
        <v>41</v>
      </c>
      <c r="V247" s="227">
        <v>27</v>
      </c>
      <c r="W247" s="199">
        <v>926</v>
      </c>
      <c r="X247" s="143">
        <v>882</v>
      </c>
      <c r="Y247" s="143">
        <v>776</v>
      </c>
      <c r="Z247" s="143">
        <v>713</v>
      </c>
      <c r="AA247" s="275">
        <v>496</v>
      </c>
    </row>
    <row r="248" spans="1:27" x14ac:dyDescent="0.2">
      <c r="A248" s="134" t="s">
        <v>526</v>
      </c>
      <c r="B248" s="176" t="s">
        <v>527</v>
      </c>
      <c r="C248" s="199">
        <v>636</v>
      </c>
      <c r="D248" s="143">
        <v>577</v>
      </c>
      <c r="E248" s="143">
        <v>508</v>
      </c>
      <c r="F248" s="143">
        <v>406</v>
      </c>
      <c r="G248" s="227">
        <v>370</v>
      </c>
      <c r="H248" s="199">
        <v>31</v>
      </c>
      <c r="I248" s="143">
        <v>28</v>
      </c>
      <c r="J248" s="143">
        <v>18</v>
      </c>
      <c r="K248" s="143">
        <v>11</v>
      </c>
      <c r="L248" s="227">
        <v>13</v>
      </c>
      <c r="M248" s="199">
        <v>605</v>
      </c>
      <c r="N248" s="143">
        <v>549</v>
      </c>
      <c r="O248" s="143">
        <v>490</v>
      </c>
      <c r="P248" s="143">
        <v>395</v>
      </c>
      <c r="Q248" s="227">
        <v>357</v>
      </c>
      <c r="R248" s="199">
        <v>90</v>
      </c>
      <c r="S248" s="143">
        <v>66</v>
      </c>
      <c r="T248" s="143">
        <v>54</v>
      </c>
      <c r="U248" s="143">
        <v>38</v>
      </c>
      <c r="V248" s="227">
        <v>31</v>
      </c>
      <c r="W248" s="199">
        <v>546</v>
      </c>
      <c r="X248" s="143">
        <v>511</v>
      </c>
      <c r="Y248" s="143">
        <v>454</v>
      </c>
      <c r="Z248" s="143">
        <v>368</v>
      </c>
      <c r="AA248" s="275">
        <v>339</v>
      </c>
    </row>
    <row r="249" spans="1:27" x14ac:dyDescent="0.2">
      <c r="A249" s="134" t="s">
        <v>528</v>
      </c>
      <c r="B249" s="176" t="s">
        <v>529</v>
      </c>
      <c r="C249" s="199">
        <v>560</v>
      </c>
      <c r="D249" s="143">
        <v>461</v>
      </c>
      <c r="E249" s="143">
        <v>408</v>
      </c>
      <c r="F249" s="143">
        <v>324</v>
      </c>
      <c r="G249" s="227">
        <v>206</v>
      </c>
      <c r="H249" s="199">
        <v>30</v>
      </c>
      <c r="I249" s="143">
        <v>25</v>
      </c>
      <c r="J249" s="143">
        <v>15</v>
      </c>
      <c r="K249" s="143">
        <v>12</v>
      </c>
      <c r="L249" s="227">
        <v>3</v>
      </c>
      <c r="M249" s="199">
        <v>530</v>
      </c>
      <c r="N249" s="143">
        <v>436</v>
      </c>
      <c r="O249" s="143">
        <v>393</v>
      </c>
      <c r="P249" s="143">
        <v>312</v>
      </c>
      <c r="Q249" s="227">
        <v>203</v>
      </c>
      <c r="R249" s="199">
        <v>98</v>
      </c>
      <c r="S249" s="143">
        <v>71</v>
      </c>
      <c r="T249" s="143">
        <v>54</v>
      </c>
      <c r="U249" s="143">
        <v>41</v>
      </c>
      <c r="V249" s="227">
        <v>20</v>
      </c>
      <c r="W249" s="199">
        <v>462</v>
      </c>
      <c r="X249" s="143">
        <v>390</v>
      </c>
      <c r="Y249" s="143">
        <v>354</v>
      </c>
      <c r="Z249" s="143">
        <v>283</v>
      </c>
      <c r="AA249" s="275">
        <v>186</v>
      </c>
    </row>
    <row r="250" spans="1:27" x14ac:dyDescent="0.2">
      <c r="A250" s="134" t="s">
        <v>532</v>
      </c>
      <c r="B250" s="176" t="s">
        <v>533</v>
      </c>
      <c r="C250" s="199">
        <v>896</v>
      </c>
      <c r="D250" s="143">
        <v>800</v>
      </c>
      <c r="E250" s="143">
        <v>659</v>
      </c>
      <c r="F250" s="143">
        <v>533</v>
      </c>
      <c r="G250" s="227">
        <v>332</v>
      </c>
      <c r="H250" s="199">
        <v>68</v>
      </c>
      <c r="I250" s="143">
        <v>50</v>
      </c>
      <c r="J250" s="143">
        <v>32</v>
      </c>
      <c r="K250" s="143">
        <v>29</v>
      </c>
      <c r="L250" s="227">
        <v>17</v>
      </c>
      <c r="M250" s="199">
        <v>828</v>
      </c>
      <c r="N250" s="143">
        <v>750</v>
      </c>
      <c r="O250" s="143">
        <v>627</v>
      </c>
      <c r="P250" s="143">
        <v>504</v>
      </c>
      <c r="Q250" s="227">
        <v>315</v>
      </c>
      <c r="R250" s="199">
        <v>173</v>
      </c>
      <c r="S250" s="143">
        <v>133</v>
      </c>
      <c r="T250" s="143">
        <v>88</v>
      </c>
      <c r="U250" s="143">
        <v>72</v>
      </c>
      <c r="V250" s="227">
        <v>42</v>
      </c>
      <c r="W250" s="199">
        <v>723</v>
      </c>
      <c r="X250" s="143">
        <v>667</v>
      </c>
      <c r="Y250" s="143">
        <v>571</v>
      </c>
      <c r="Z250" s="143">
        <v>461</v>
      </c>
      <c r="AA250" s="275">
        <v>290</v>
      </c>
    </row>
    <row r="251" spans="1:27" x14ac:dyDescent="0.2">
      <c r="A251" s="134" t="s">
        <v>534</v>
      </c>
      <c r="B251" s="176" t="s">
        <v>535</v>
      </c>
      <c r="C251" s="199">
        <v>806</v>
      </c>
      <c r="D251" s="143">
        <v>726</v>
      </c>
      <c r="E251" s="143">
        <v>578</v>
      </c>
      <c r="F251" s="143">
        <v>535</v>
      </c>
      <c r="G251" s="227">
        <v>453</v>
      </c>
      <c r="H251" s="199">
        <v>31</v>
      </c>
      <c r="I251" s="143">
        <v>22</v>
      </c>
      <c r="J251" s="143">
        <v>12</v>
      </c>
      <c r="K251" s="143">
        <v>11</v>
      </c>
      <c r="L251" s="227">
        <v>7</v>
      </c>
      <c r="M251" s="199">
        <v>775</v>
      </c>
      <c r="N251" s="143">
        <v>704</v>
      </c>
      <c r="O251" s="143">
        <v>566</v>
      </c>
      <c r="P251" s="143">
        <v>524</v>
      </c>
      <c r="Q251" s="227">
        <v>446</v>
      </c>
      <c r="R251" s="199">
        <v>96</v>
      </c>
      <c r="S251" s="143">
        <v>73</v>
      </c>
      <c r="T251" s="143">
        <v>49</v>
      </c>
      <c r="U251" s="143">
        <v>42</v>
      </c>
      <c r="V251" s="227">
        <v>31</v>
      </c>
      <c r="W251" s="199">
        <v>710</v>
      </c>
      <c r="X251" s="143">
        <v>653</v>
      </c>
      <c r="Y251" s="143">
        <v>529</v>
      </c>
      <c r="Z251" s="143">
        <v>493</v>
      </c>
      <c r="AA251" s="275">
        <v>422</v>
      </c>
    </row>
    <row r="252" spans="1:27" x14ac:dyDescent="0.2">
      <c r="A252" s="134" t="s">
        <v>536</v>
      </c>
      <c r="B252" s="176" t="s">
        <v>537</v>
      </c>
      <c r="C252" s="199">
        <v>1245</v>
      </c>
      <c r="D252" s="143">
        <v>1214</v>
      </c>
      <c r="E252" s="143">
        <v>1053</v>
      </c>
      <c r="F252" s="143">
        <v>949</v>
      </c>
      <c r="G252" s="227">
        <v>664</v>
      </c>
      <c r="H252" s="199">
        <v>40</v>
      </c>
      <c r="I252" s="143">
        <v>39</v>
      </c>
      <c r="J252" s="143">
        <v>24</v>
      </c>
      <c r="K252" s="143">
        <v>24</v>
      </c>
      <c r="L252" s="227">
        <v>13</v>
      </c>
      <c r="M252" s="199">
        <v>1205</v>
      </c>
      <c r="N252" s="143">
        <v>1175</v>
      </c>
      <c r="O252" s="143">
        <v>1029</v>
      </c>
      <c r="P252" s="143">
        <v>925</v>
      </c>
      <c r="Q252" s="227">
        <v>651</v>
      </c>
      <c r="R252" s="199">
        <v>121</v>
      </c>
      <c r="S252" s="143">
        <v>115</v>
      </c>
      <c r="T252" s="143">
        <v>75</v>
      </c>
      <c r="U252" s="143">
        <v>62</v>
      </c>
      <c r="V252" s="227">
        <v>38</v>
      </c>
      <c r="W252" s="199">
        <v>1124</v>
      </c>
      <c r="X252" s="143">
        <v>1099</v>
      </c>
      <c r="Y252" s="143">
        <v>978</v>
      </c>
      <c r="Z252" s="143">
        <v>887</v>
      </c>
      <c r="AA252" s="275">
        <v>626</v>
      </c>
    </row>
    <row r="253" spans="1:27" x14ac:dyDescent="0.2">
      <c r="A253" s="134" t="s">
        <v>538</v>
      </c>
      <c r="B253" s="176" t="s">
        <v>539</v>
      </c>
      <c r="C253" s="199">
        <v>883</v>
      </c>
      <c r="D253" s="143">
        <v>875</v>
      </c>
      <c r="E253" s="143">
        <v>738</v>
      </c>
      <c r="F253" s="143">
        <v>595</v>
      </c>
      <c r="G253" s="227">
        <v>388</v>
      </c>
      <c r="H253" s="199">
        <v>41</v>
      </c>
      <c r="I253" s="143">
        <v>42</v>
      </c>
      <c r="J253" s="143">
        <v>27</v>
      </c>
      <c r="K253" s="143">
        <v>17</v>
      </c>
      <c r="L253" s="227">
        <v>9</v>
      </c>
      <c r="M253" s="199">
        <v>842</v>
      </c>
      <c r="N253" s="143">
        <v>833</v>
      </c>
      <c r="O253" s="143">
        <v>711</v>
      </c>
      <c r="P253" s="143">
        <v>578</v>
      </c>
      <c r="Q253" s="227">
        <v>379</v>
      </c>
      <c r="R253" s="199">
        <v>124</v>
      </c>
      <c r="S253" s="143">
        <v>119</v>
      </c>
      <c r="T253" s="143">
        <v>77</v>
      </c>
      <c r="U253" s="143">
        <v>59</v>
      </c>
      <c r="V253" s="227">
        <v>30</v>
      </c>
      <c r="W253" s="199">
        <v>759</v>
      </c>
      <c r="X253" s="143">
        <v>756</v>
      </c>
      <c r="Y253" s="143">
        <v>661</v>
      </c>
      <c r="Z253" s="143">
        <v>536</v>
      </c>
      <c r="AA253" s="275">
        <v>358</v>
      </c>
    </row>
    <row r="254" spans="1:27" x14ac:dyDescent="0.2">
      <c r="A254" s="134" t="s">
        <v>540</v>
      </c>
      <c r="B254" s="176" t="s">
        <v>541</v>
      </c>
      <c r="C254" s="199">
        <v>363</v>
      </c>
      <c r="D254" s="143">
        <v>270</v>
      </c>
      <c r="E254" s="143">
        <v>220</v>
      </c>
      <c r="F254" s="143">
        <v>143</v>
      </c>
      <c r="G254" s="227">
        <v>128</v>
      </c>
      <c r="H254" s="199">
        <v>32</v>
      </c>
      <c r="I254" s="143">
        <v>18</v>
      </c>
      <c r="J254" s="143">
        <v>11</v>
      </c>
      <c r="K254" s="143">
        <v>8</v>
      </c>
      <c r="L254" s="227">
        <v>10</v>
      </c>
      <c r="M254" s="199">
        <v>331</v>
      </c>
      <c r="N254" s="143">
        <v>252</v>
      </c>
      <c r="O254" s="143">
        <v>209</v>
      </c>
      <c r="P254" s="143">
        <v>135</v>
      </c>
      <c r="Q254" s="227">
        <v>118</v>
      </c>
      <c r="R254" s="199">
        <v>91</v>
      </c>
      <c r="S254" s="143">
        <v>59</v>
      </c>
      <c r="T254" s="143">
        <v>35</v>
      </c>
      <c r="U254" s="143">
        <v>21</v>
      </c>
      <c r="V254" s="227">
        <v>24</v>
      </c>
      <c r="W254" s="199">
        <v>272</v>
      </c>
      <c r="X254" s="143">
        <v>211</v>
      </c>
      <c r="Y254" s="143">
        <v>185</v>
      </c>
      <c r="Z254" s="143">
        <v>122</v>
      </c>
      <c r="AA254" s="275">
        <v>104</v>
      </c>
    </row>
    <row r="255" spans="1:27" x14ac:dyDescent="0.2">
      <c r="A255" s="134" t="s">
        <v>544</v>
      </c>
      <c r="B255" s="176" t="s">
        <v>545</v>
      </c>
      <c r="C255" s="199">
        <v>898</v>
      </c>
      <c r="D255" s="143">
        <v>800</v>
      </c>
      <c r="E255" s="143">
        <v>588</v>
      </c>
      <c r="F255" s="143">
        <v>548</v>
      </c>
      <c r="G255" s="227">
        <v>304</v>
      </c>
      <c r="H255" s="199">
        <v>52</v>
      </c>
      <c r="I255" s="143">
        <v>39</v>
      </c>
      <c r="J255" s="143">
        <v>24</v>
      </c>
      <c r="K255" s="143">
        <v>27</v>
      </c>
      <c r="L255" s="227">
        <v>13</v>
      </c>
      <c r="M255" s="199">
        <v>846</v>
      </c>
      <c r="N255" s="143">
        <v>761</v>
      </c>
      <c r="O255" s="143">
        <v>564</v>
      </c>
      <c r="P255" s="143">
        <v>521</v>
      </c>
      <c r="Q255" s="227">
        <v>291</v>
      </c>
      <c r="R255" s="199">
        <v>140</v>
      </c>
      <c r="S255" s="143">
        <v>107</v>
      </c>
      <c r="T255" s="143">
        <v>67</v>
      </c>
      <c r="U255" s="143">
        <v>67</v>
      </c>
      <c r="V255" s="227">
        <v>28</v>
      </c>
      <c r="W255" s="199">
        <v>758</v>
      </c>
      <c r="X255" s="143">
        <v>693</v>
      </c>
      <c r="Y255" s="143">
        <v>521</v>
      </c>
      <c r="Z255" s="143">
        <v>481</v>
      </c>
      <c r="AA255" s="275">
        <v>276</v>
      </c>
    </row>
    <row r="256" spans="1:27" x14ac:dyDescent="0.2">
      <c r="A256" s="134" t="s">
        <v>546</v>
      </c>
      <c r="B256" s="176" t="s">
        <v>547</v>
      </c>
      <c r="C256" s="199">
        <v>714</v>
      </c>
      <c r="D256" s="143">
        <v>648</v>
      </c>
      <c r="E256" s="143">
        <v>528</v>
      </c>
      <c r="F256" s="143">
        <v>434</v>
      </c>
      <c r="G256" s="227">
        <v>318</v>
      </c>
      <c r="H256" s="199">
        <v>30</v>
      </c>
      <c r="I256" s="143">
        <v>27</v>
      </c>
      <c r="J256" s="143">
        <v>13</v>
      </c>
      <c r="K256" s="143">
        <v>12</v>
      </c>
      <c r="L256" s="227">
        <v>4</v>
      </c>
      <c r="M256" s="199">
        <v>684</v>
      </c>
      <c r="N256" s="143">
        <v>621</v>
      </c>
      <c r="O256" s="143">
        <v>515</v>
      </c>
      <c r="P256" s="143">
        <v>422</v>
      </c>
      <c r="Q256" s="227">
        <v>314</v>
      </c>
      <c r="R256" s="199">
        <v>80</v>
      </c>
      <c r="S256" s="143">
        <v>70</v>
      </c>
      <c r="T256" s="143">
        <v>48</v>
      </c>
      <c r="U256" s="143">
        <v>45</v>
      </c>
      <c r="V256" s="227">
        <v>26</v>
      </c>
      <c r="W256" s="199">
        <v>634</v>
      </c>
      <c r="X256" s="143">
        <v>578</v>
      </c>
      <c r="Y256" s="143">
        <v>480</v>
      </c>
      <c r="Z256" s="143">
        <v>389</v>
      </c>
      <c r="AA256" s="275">
        <v>292</v>
      </c>
    </row>
    <row r="257" spans="1:27" x14ac:dyDescent="0.2">
      <c r="A257" s="134" t="s">
        <v>548</v>
      </c>
      <c r="B257" s="176" t="s">
        <v>549</v>
      </c>
      <c r="C257" s="199">
        <v>937</v>
      </c>
      <c r="D257" s="143">
        <v>811</v>
      </c>
      <c r="E257" s="143">
        <v>714</v>
      </c>
      <c r="F257" s="143">
        <v>583</v>
      </c>
      <c r="G257" s="227">
        <v>481</v>
      </c>
      <c r="H257" s="199">
        <v>56</v>
      </c>
      <c r="I257" s="143">
        <v>43</v>
      </c>
      <c r="J257" s="143">
        <v>36</v>
      </c>
      <c r="K257" s="143">
        <v>24</v>
      </c>
      <c r="L257" s="227">
        <v>16</v>
      </c>
      <c r="M257" s="199">
        <v>881</v>
      </c>
      <c r="N257" s="143">
        <v>768</v>
      </c>
      <c r="O257" s="143">
        <v>678</v>
      </c>
      <c r="P257" s="143">
        <v>559</v>
      </c>
      <c r="Q257" s="227">
        <v>465</v>
      </c>
      <c r="R257" s="199">
        <v>147</v>
      </c>
      <c r="S257" s="143">
        <v>107</v>
      </c>
      <c r="T257" s="143">
        <v>89</v>
      </c>
      <c r="U257" s="143">
        <v>60</v>
      </c>
      <c r="V257" s="227">
        <v>46</v>
      </c>
      <c r="W257" s="199">
        <v>790</v>
      </c>
      <c r="X257" s="143">
        <v>704</v>
      </c>
      <c r="Y257" s="143">
        <v>625</v>
      </c>
      <c r="Z257" s="143">
        <v>523</v>
      </c>
      <c r="AA257" s="275">
        <v>435</v>
      </c>
    </row>
    <row r="258" spans="1:27" x14ac:dyDescent="0.2">
      <c r="A258" s="134" t="s">
        <v>550</v>
      </c>
      <c r="B258" s="176" t="s">
        <v>551</v>
      </c>
      <c r="C258" s="199">
        <v>1209</v>
      </c>
      <c r="D258" s="143">
        <v>1115</v>
      </c>
      <c r="E258" s="143">
        <v>1011</v>
      </c>
      <c r="F258" s="143">
        <v>875</v>
      </c>
      <c r="G258" s="227">
        <v>603</v>
      </c>
      <c r="H258" s="199">
        <v>40</v>
      </c>
      <c r="I258" s="143">
        <v>35</v>
      </c>
      <c r="J258" s="143">
        <v>27</v>
      </c>
      <c r="K258" s="143">
        <v>26</v>
      </c>
      <c r="L258" s="227">
        <v>10</v>
      </c>
      <c r="M258" s="199">
        <v>1169</v>
      </c>
      <c r="N258" s="143">
        <v>1080</v>
      </c>
      <c r="O258" s="143">
        <v>984</v>
      </c>
      <c r="P258" s="143">
        <v>849</v>
      </c>
      <c r="Q258" s="227">
        <v>593</v>
      </c>
      <c r="R258" s="199">
        <v>114</v>
      </c>
      <c r="S258" s="143">
        <v>98</v>
      </c>
      <c r="T258" s="143">
        <v>80</v>
      </c>
      <c r="U258" s="143">
        <v>62</v>
      </c>
      <c r="V258" s="227">
        <v>30</v>
      </c>
      <c r="W258" s="199">
        <v>1095</v>
      </c>
      <c r="X258" s="143">
        <v>1017</v>
      </c>
      <c r="Y258" s="143">
        <v>931</v>
      </c>
      <c r="Z258" s="143">
        <v>813</v>
      </c>
      <c r="AA258" s="275">
        <v>573</v>
      </c>
    </row>
    <row r="259" spans="1:27" x14ac:dyDescent="0.2">
      <c r="A259" s="134" t="s">
        <v>552</v>
      </c>
      <c r="B259" s="176" t="s">
        <v>553</v>
      </c>
      <c r="C259" s="199">
        <v>1279</v>
      </c>
      <c r="D259" s="143">
        <v>1196</v>
      </c>
      <c r="E259" s="143">
        <v>1061</v>
      </c>
      <c r="F259" s="143">
        <v>980</v>
      </c>
      <c r="G259" s="227">
        <v>700</v>
      </c>
      <c r="H259" s="199">
        <v>45</v>
      </c>
      <c r="I259" s="143">
        <v>34</v>
      </c>
      <c r="J259" s="143">
        <v>30</v>
      </c>
      <c r="K259" s="143">
        <v>25</v>
      </c>
      <c r="L259" s="227">
        <v>14</v>
      </c>
      <c r="M259" s="199">
        <v>1234</v>
      </c>
      <c r="N259" s="143">
        <v>1162</v>
      </c>
      <c r="O259" s="143">
        <v>1031</v>
      </c>
      <c r="P259" s="143">
        <v>955</v>
      </c>
      <c r="Q259" s="227">
        <v>686</v>
      </c>
      <c r="R259" s="199">
        <v>106</v>
      </c>
      <c r="S259" s="143">
        <v>88</v>
      </c>
      <c r="T259" s="143">
        <v>69</v>
      </c>
      <c r="U259" s="143">
        <v>57</v>
      </c>
      <c r="V259" s="227">
        <v>34</v>
      </c>
      <c r="W259" s="199">
        <v>1173</v>
      </c>
      <c r="X259" s="143">
        <v>1108</v>
      </c>
      <c r="Y259" s="143">
        <v>992</v>
      </c>
      <c r="Z259" s="143">
        <v>923</v>
      </c>
      <c r="AA259" s="275">
        <v>666</v>
      </c>
    </row>
    <row r="260" spans="1:27" x14ac:dyDescent="0.2">
      <c r="A260" s="134" t="s">
        <v>554</v>
      </c>
      <c r="B260" s="176" t="s">
        <v>555</v>
      </c>
      <c r="C260" s="199">
        <v>917</v>
      </c>
      <c r="D260" s="143">
        <v>819</v>
      </c>
      <c r="E260" s="143">
        <v>676</v>
      </c>
      <c r="F260" s="143">
        <v>564</v>
      </c>
      <c r="G260" s="227">
        <v>329</v>
      </c>
      <c r="H260" s="199">
        <v>52</v>
      </c>
      <c r="I260" s="143">
        <v>49</v>
      </c>
      <c r="J260" s="143">
        <v>38</v>
      </c>
      <c r="K260" s="143">
        <v>23</v>
      </c>
      <c r="L260" s="227">
        <v>9</v>
      </c>
      <c r="M260" s="199">
        <v>865</v>
      </c>
      <c r="N260" s="143">
        <v>770</v>
      </c>
      <c r="O260" s="143">
        <v>638</v>
      </c>
      <c r="P260" s="143">
        <v>541</v>
      </c>
      <c r="Q260" s="227">
        <v>320</v>
      </c>
      <c r="R260" s="199">
        <v>130</v>
      </c>
      <c r="S260" s="143">
        <v>106</v>
      </c>
      <c r="T260" s="143">
        <v>77</v>
      </c>
      <c r="U260" s="143">
        <v>58</v>
      </c>
      <c r="V260" s="227">
        <v>31</v>
      </c>
      <c r="W260" s="199">
        <v>787</v>
      </c>
      <c r="X260" s="143">
        <v>713</v>
      </c>
      <c r="Y260" s="143">
        <v>599</v>
      </c>
      <c r="Z260" s="143">
        <v>506</v>
      </c>
      <c r="AA260" s="275">
        <v>298</v>
      </c>
    </row>
    <row r="261" spans="1:27" x14ac:dyDescent="0.2">
      <c r="A261" s="134" t="s">
        <v>556</v>
      </c>
      <c r="B261" s="176" t="s">
        <v>557</v>
      </c>
      <c r="C261" s="199">
        <v>938</v>
      </c>
      <c r="D261" s="143">
        <v>875</v>
      </c>
      <c r="E261" s="143">
        <v>788</v>
      </c>
      <c r="F261" s="143">
        <v>613</v>
      </c>
      <c r="G261" s="227">
        <v>416</v>
      </c>
      <c r="H261" s="199">
        <v>38</v>
      </c>
      <c r="I261" s="143">
        <v>30</v>
      </c>
      <c r="J261" s="143">
        <v>23</v>
      </c>
      <c r="K261" s="143">
        <v>15</v>
      </c>
      <c r="L261" s="227">
        <v>8</v>
      </c>
      <c r="M261" s="199">
        <v>900</v>
      </c>
      <c r="N261" s="143">
        <v>845</v>
      </c>
      <c r="O261" s="143">
        <v>765</v>
      </c>
      <c r="P261" s="143">
        <v>598</v>
      </c>
      <c r="Q261" s="227">
        <v>408</v>
      </c>
      <c r="R261" s="199">
        <v>94</v>
      </c>
      <c r="S261" s="143">
        <v>80</v>
      </c>
      <c r="T261" s="143">
        <v>68</v>
      </c>
      <c r="U261" s="143">
        <v>43</v>
      </c>
      <c r="V261" s="227">
        <v>29</v>
      </c>
      <c r="W261" s="199">
        <v>844</v>
      </c>
      <c r="X261" s="143">
        <v>795</v>
      </c>
      <c r="Y261" s="143">
        <v>720</v>
      </c>
      <c r="Z261" s="143">
        <v>570</v>
      </c>
      <c r="AA261" s="275">
        <v>387</v>
      </c>
    </row>
    <row r="262" spans="1:27" x14ac:dyDescent="0.2">
      <c r="A262" s="134" t="s">
        <v>560</v>
      </c>
      <c r="B262" s="176" t="s">
        <v>561</v>
      </c>
      <c r="C262" s="199">
        <v>563</v>
      </c>
      <c r="D262" s="143">
        <v>551</v>
      </c>
      <c r="E262" s="143">
        <v>509</v>
      </c>
      <c r="F262" s="143">
        <v>439</v>
      </c>
      <c r="G262" s="227">
        <v>255</v>
      </c>
      <c r="H262" s="199">
        <v>31</v>
      </c>
      <c r="I262" s="143">
        <v>33</v>
      </c>
      <c r="J262" s="143">
        <v>32</v>
      </c>
      <c r="K262" s="143">
        <v>23</v>
      </c>
      <c r="L262" s="227">
        <v>11</v>
      </c>
      <c r="M262" s="199">
        <v>532</v>
      </c>
      <c r="N262" s="143">
        <v>518</v>
      </c>
      <c r="O262" s="143">
        <v>477</v>
      </c>
      <c r="P262" s="143">
        <v>416</v>
      </c>
      <c r="Q262" s="227">
        <v>244</v>
      </c>
      <c r="R262" s="199">
        <v>63</v>
      </c>
      <c r="S262" s="143">
        <v>59</v>
      </c>
      <c r="T262" s="143">
        <v>57</v>
      </c>
      <c r="U262" s="143">
        <v>44</v>
      </c>
      <c r="V262" s="227">
        <v>20</v>
      </c>
      <c r="W262" s="199">
        <v>500</v>
      </c>
      <c r="X262" s="143">
        <v>492</v>
      </c>
      <c r="Y262" s="143">
        <v>452</v>
      </c>
      <c r="Z262" s="143">
        <v>395</v>
      </c>
      <c r="AA262" s="275">
        <v>235</v>
      </c>
    </row>
    <row r="263" spans="1:27" x14ac:dyDescent="0.2">
      <c r="A263" s="134" t="s">
        <v>562</v>
      </c>
      <c r="B263" s="176" t="s">
        <v>563</v>
      </c>
      <c r="C263" s="199">
        <v>591</v>
      </c>
      <c r="D263" s="143">
        <v>534</v>
      </c>
      <c r="E263" s="143">
        <v>438</v>
      </c>
      <c r="F263" s="143">
        <v>348</v>
      </c>
      <c r="G263" s="227">
        <v>208</v>
      </c>
      <c r="H263" s="199">
        <v>68</v>
      </c>
      <c r="I263" s="143">
        <v>55</v>
      </c>
      <c r="J263" s="143">
        <v>42</v>
      </c>
      <c r="K263" s="143">
        <v>27</v>
      </c>
      <c r="L263" s="227">
        <v>15</v>
      </c>
      <c r="M263" s="199">
        <v>523</v>
      </c>
      <c r="N263" s="143">
        <v>479</v>
      </c>
      <c r="O263" s="143">
        <v>396</v>
      </c>
      <c r="P263" s="143">
        <v>321</v>
      </c>
      <c r="Q263" s="227">
        <v>193</v>
      </c>
      <c r="R263" s="199">
        <v>143</v>
      </c>
      <c r="S263" s="143">
        <v>113</v>
      </c>
      <c r="T263" s="143">
        <v>88</v>
      </c>
      <c r="U263" s="143">
        <v>61</v>
      </c>
      <c r="V263" s="227">
        <v>32</v>
      </c>
      <c r="W263" s="199">
        <v>448</v>
      </c>
      <c r="X263" s="143">
        <v>421</v>
      </c>
      <c r="Y263" s="143">
        <v>350</v>
      </c>
      <c r="Z263" s="143">
        <v>287</v>
      </c>
      <c r="AA263" s="275">
        <v>176</v>
      </c>
    </row>
    <row r="264" spans="1:27" x14ac:dyDescent="0.2">
      <c r="A264" s="134" t="s">
        <v>564</v>
      </c>
      <c r="B264" s="176" t="s">
        <v>565</v>
      </c>
      <c r="C264" s="199">
        <v>797</v>
      </c>
      <c r="D264" s="143">
        <v>682</v>
      </c>
      <c r="E264" s="143">
        <v>620</v>
      </c>
      <c r="F264" s="143">
        <v>458</v>
      </c>
      <c r="G264" s="227">
        <v>322</v>
      </c>
      <c r="H264" s="199">
        <v>64</v>
      </c>
      <c r="I264" s="143">
        <v>48</v>
      </c>
      <c r="J264" s="143">
        <v>37</v>
      </c>
      <c r="K264" s="143">
        <v>26</v>
      </c>
      <c r="L264" s="227">
        <v>13</v>
      </c>
      <c r="M264" s="199">
        <v>733</v>
      </c>
      <c r="N264" s="143">
        <v>634</v>
      </c>
      <c r="O264" s="143">
        <v>583</v>
      </c>
      <c r="P264" s="143">
        <v>432</v>
      </c>
      <c r="Q264" s="227">
        <v>309</v>
      </c>
      <c r="R264" s="199">
        <v>148</v>
      </c>
      <c r="S264" s="143">
        <v>115</v>
      </c>
      <c r="T264" s="143">
        <v>94</v>
      </c>
      <c r="U264" s="143">
        <v>70</v>
      </c>
      <c r="V264" s="227">
        <v>42</v>
      </c>
      <c r="W264" s="199">
        <v>649</v>
      </c>
      <c r="X264" s="143">
        <v>567</v>
      </c>
      <c r="Y264" s="143">
        <v>526</v>
      </c>
      <c r="Z264" s="143">
        <v>388</v>
      </c>
      <c r="AA264" s="275">
        <v>280</v>
      </c>
    </row>
    <row r="265" spans="1:27" x14ac:dyDescent="0.2">
      <c r="A265" s="134" t="s">
        <v>566</v>
      </c>
      <c r="B265" s="176" t="s">
        <v>567</v>
      </c>
      <c r="C265" s="199">
        <v>694</v>
      </c>
      <c r="D265" s="143">
        <v>653</v>
      </c>
      <c r="E265" s="143">
        <v>578</v>
      </c>
      <c r="F265" s="143">
        <v>434</v>
      </c>
      <c r="G265" s="227">
        <v>344</v>
      </c>
      <c r="H265" s="199">
        <v>36</v>
      </c>
      <c r="I265" s="143">
        <v>33</v>
      </c>
      <c r="J265" s="143">
        <v>24</v>
      </c>
      <c r="K265" s="143">
        <v>13</v>
      </c>
      <c r="L265" s="227">
        <v>11</v>
      </c>
      <c r="M265" s="199">
        <v>658</v>
      </c>
      <c r="N265" s="143">
        <v>620</v>
      </c>
      <c r="O265" s="143">
        <v>554</v>
      </c>
      <c r="P265" s="143">
        <v>421</v>
      </c>
      <c r="Q265" s="227">
        <v>333</v>
      </c>
      <c r="R265" s="199">
        <v>85</v>
      </c>
      <c r="S265" s="143">
        <v>78</v>
      </c>
      <c r="T265" s="143">
        <v>61</v>
      </c>
      <c r="U265" s="143">
        <v>32</v>
      </c>
      <c r="V265" s="227">
        <v>23</v>
      </c>
      <c r="W265" s="199">
        <v>609</v>
      </c>
      <c r="X265" s="143">
        <v>575</v>
      </c>
      <c r="Y265" s="143">
        <v>517</v>
      </c>
      <c r="Z265" s="143">
        <v>402</v>
      </c>
      <c r="AA265" s="275">
        <v>321</v>
      </c>
    </row>
    <row r="266" spans="1:27" x14ac:dyDescent="0.2">
      <c r="A266" s="134" t="s">
        <v>568</v>
      </c>
      <c r="B266" s="176" t="s">
        <v>569</v>
      </c>
      <c r="C266" s="199">
        <v>668</v>
      </c>
      <c r="D266" s="143">
        <v>584</v>
      </c>
      <c r="E266" s="143">
        <v>492</v>
      </c>
      <c r="F266" s="143">
        <v>362</v>
      </c>
      <c r="G266" s="227">
        <v>332</v>
      </c>
      <c r="H266" s="199">
        <v>48</v>
      </c>
      <c r="I266" s="143">
        <v>32</v>
      </c>
      <c r="J266" s="143">
        <v>20</v>
      </c>
      <c r="K266" s="143">
        <v>15</v>
      </c>
      <c r="L266" s="227">
        <v>13</v>
      </c>
      <c r="M266" s="199">
        <v>620</v>
      </c>
      <c r="N266" s="143">
        <v>552</v>
      </c>
      <c r="O266" s="143">
        <v>472</v>
      </c>
      <c r="P266" s="143">
        <v>347</v>
      </c>
      <c r="Q266" s="227">
        <v>319</v>
      </c>
      <c r="R266" s="199">
        <v>116</v>
      </c>
      <c r="S266" s="143">
        <v>87</v>
      </c>
      <c r="T266" s="143">
        <v>67</v>
      </c>
      <c r="U266" s="143">
        <v>46</v>
      </c>
      <c r="V266" s="227">
        <v>41</v>
      </c>
      <c r="W266" s="199">
        <v>552</v>
      </c>
      <c r="X266" s="143">
        <v>497</v>
      </c>
      <c r="Y266" s="143">
        <v>425</v>
      </c>
      <c r="Z266" s="143">
        <v>316</v>
      </c>
      <c r="AA266" s="275">
        <v>291</v>
      </c>
    </row>
    <row r="267" spans="1:27" x14ac:dyDescent="0.2">
      <c r="A267" s="134" t="s">
        <v>570</v>
      </c>
      <c r="B267" s="176" t="s">
        <v>571</v>
      </c>
      <c r="C267" s="199">
        <v>1659</v>
      </c>
      <c r="D267" s="143">
        <v>1559</v>
      </c>
      <c r="E267" s="143">
        <v>1380</v>
      </c>
      <c r="F267" s="143">
        <v>1289</v>
      </c>
      <c r="G267" s="227">
        <v>999</v>
      </c>
      <c r="H267" s="199">
        <v>53</v>
      </c>
      <c r="I267" s="143">
        <v>41</v>
      </c>
      <c r="J267" s="143">
        <v>29</v>
      </c>
      <c r="K267" s="143">
        <v>25</v>
      </c>
      <c r="L267" s="227">
        <v>17</v>
      </c>
      <c r="M267" s="199">
        <v>1606</v>
      </c>
      <c r="N267" s="143">
        <v>1518</v>
      </c>
      <c r="O267" s="143">
        <v>1351</v>
      </c>
      <c r="P267" s="143">
        <v>1264</v>
      </c>
      <c r="Q267" s="227">
        <v>982</v>
      </c>
      <c r="R267" s="199">
        <v>162</v>
      </c>
      <c r="S267" s="143">
        <v>140</v>
      </c>
      <c r="T267" s="143">
        <v>104</v>
      </c>
      <c r="U267" s="143">
        <v>95</v>
      </c>
      <c r="V267" s="227">
        <v>64</v>
      </c>
      <c r="W267" s="199">
        <v>1497</v>
      </c>
      <c r="X267" s="143">
        <v>1419</v>
      </c>
      <c r="Y267" s="143">
        <v>1276</v>
      </c>
      <c r="Z267" s="143">
        <v>1194</v>
      </c>
      <c r="AA267" s="275">
        <v>935</v>
      </c>
    </row>
    <row r="268" spans="1:27" x14ac:dyDescent="0.2">
      <c r="A268" s="134" t="s">
        <v>572</v>
      </c>
      <c r="B268" s="176" t="s">
        <v>573</v>
      </c>
      <c r="C268" s="199">
        <v>633</v>
      </c>
      <c r="D268" s="143">
        <v>604</v>
      </c>
      <c r="E268" s="143">
        <v>489</v>
      </c>
      <c r="F268" s="143">
        <v>454</v>
      </c>
      <c r="G268" s="227">
        <v>279</v>
      </c>
      <c r="H268" s="199">
        <v>36</v>
      </c>
      <c r="I268" s="143">
        <v>36</v>
      </c>
      <c r="J268" s="143">
        <v>22</v>
      </c>
      <c r="K268" s="143">
        <v>23</v>
      </c>
      <c r="L268" s="227">
        <v>12</v>
      </c>
      <c r="M268" s="199">
        <v>597</v>
      </c>
      <c r="N268" s="143">
        <v>568</v>
      </c>
      <c r="O268" s="143">
        <v>467</v>
      </c>
      <c r="P268" s="143">
        <v>431</v>
      </c>
      <c r="Q268" s="227">
        <v>267</v>
      </c>
      <c r="R268" s="199">
        <v>118</v>
      </c>
      <c r="S268" s="143">
        <v>106</v>
      </c>
      <c r="T268" s="143">
        <v>68</v>
      </c>
      <c r="U268" s="143">
        <v>70</v>
      </c>
      <c r="V268" s="227">
        <v>39</v>
      </c>
      <c r="W268" s="199">
        <v>515</v>
      </c>
      <c r="X268" s="143">
        <v>498</v>
      </c>
      <c r="Y268" s="143">
        <v>421</v>
      </c>
      <c r="Z268" s="143">
        <v>384</v>
      </c>
      <c r="AA268" s="275">
        <v>240</v>
      </c>
    </row>
    <row r="269" spans="1:27" x14ac:dyDescent="0.2">
      <c r="A269" s="134" t="s">
        <v>574</v>
      </c>
      <c r="B269" s="176" t="s">
        <v>575</v>
      </c>
      <c r="C269" s="199">
        <v>1669</v>
      </c>
      <c r="D269" s="143">
        <v>1551</v>
      </c>
      <c r="E269" s="143">
        <v>1411</v>
      </c>
      <c r="F269" s="143">
        <v>1211</v>
      </c>
      <c r="G269" s="227">
        <v>936</v>
      </c>
      <c r="H269" s="199">
        <v>49</v>
      </c>
      <c r="I269" s="143">
        <v>42</v>
      </c>
      <c r="J269" s="143">
        <v>38</v>
      </c>
      <c r="K269" s="143">
        <v>32</v>
      </c>
      <c r="L269" s="227">
        <v>16</v>
      </c>
      <c r="M269" s="199">
        <v>1620</v>
      </c>
      <c r="N269" s="143">
        <v>1509</v>
      </c>
      <c r="O269" s="143">
        <v>1373</v>
      </c>
      <c r="P269" s="143">
        <v>1179</v>
      </c>
      <c r="Q269" s="227">
        <v>920</v>
      </c>
      <c r="R269" s="199">
        <v>164</v>
      </c>
      <c r="S269" s="143">
        <v>133</v>
      </c>
      <c r="T269" s="143">
        <v>115</v>
      </c>
      <c r="U269" s="143">
        <v>83</v>
      </c>
      <c r="V269" s="227">
        <v>48</v>
      </c>
      <c r="W269" s="199">
        <v>1505</v>
      </c>
      <c r="X269" s="143">
        <v>1418</v>
      </c>
      <c r="Y269" s="143">
        <v>1296</v>
      </c>
      <c r="Z269" s="143">
        <v>1128</v>
      </c>
      <c r="AA269" s="275">
        <v>888</v>
      </c>
    </row>
    <row r="270" spans="1:27" x14ac:dyDescent="0.2">
      <c r="A270" s="134" t="s">
        <v>576</v>
      </c>
      <c r="B270" s="176" t="s">
        <v>577</v>
      </c>
      <c r="C270" s="199">
        <v>764</v>
      </c>
      <c r="D270" s="143">
        <v>732</v>
      </c>
      <c r="E270" s="143">
        <v>568</v>
      </c>
      <c r="F270" s="143">
        <v>476</v>
      </c>
      <c r="G270" s="227">
        <v>280</v>
      </c>
      <c r="H270" s="199">
        <v>46</v>
      </c>
      <c r="I270" s="143">
        <v>39</v>
      </c>
      <c r="J270" s="143">
        <v>29</v>
      </c>
      <c r="K270" s="143">
        <v>15</v>
      </c>
      <c r="L270" s="227">
        <v>11</v>
      </c>
      <c r="M270" s="199">
        <v>718</v>
      </c>
      <c r="N270" s="143">
        <v>693</v>
      </c>
      <c r="O270" s="143">
        <v>539</v>
      </c>
      <c r="P270" s="143">
        <v>461</v>
      </c>
      <c r="Q270" s="227">
        <v>269</v>
      </c>
      <c r="R270" s="199">
        <v>116</v>
      </c>
      <c r="S270" s="143">
        <v>99</v>
      </c>
      <c r="T270" s="143">
        <v>71</v>
      </c>
      <c r="U270" s="143">
        <v>43</v>
      </c>
      <c r="V270" s="227">
        <v>27</v>
      </c>
      <c r="W270" s="199">
        <v>648</v>
      </c>
      <c r="X270" s="143">
        <v>633</v>
      </c>
      <c r="Y270" s="143">
        <v>497</v>
      </c>
      <c r="Z270" s="143">
        <v>433</v>
      </c>
      <c r="AA270" s="275">
        <v>253</v>
      </c>
    </row>
    <row r="271" spans="1:27" x14ac:dyDescent="0.2">
      <c r="A271" s="134" t="s">
        <v>578</v>
      </c>
      <c r="B271" s="176" t="s">
        <v>579</v>
      </c>
      <c r="C271" s="199">
        <v>2032</v>
      </c>
      <c r="D271" s="143">
        <v>1914</v>
      </c>
      <c r="E271" s="143">
        <v>1627</v>
      </c>
      <c r="F271" s="143">
        <v>1397</v>
      </c>
      <c r="G271" s="227">
        <v>831</v>
      </c>
      <c r="H271" s="199">
        <v>224</v>
      </c>
      <c r="I271" s="143">
        <v>196</v>
      </c>
      <c r="J271" s="143">
        <v>148</v>
      </c>
      <c r="K271" s="143">
        <v>127</v>
      </c>
      <c r="L271" s="227">
        <v>76</v>
      </c>
      <c r="M271" s="199">
        <v>1808</v>
      </c>
      <c r="N271" s="143">
        <v>1718</v>
      </c>
      <c r="O271" s="143">
        <v>1479</v>
      </c>
      <c r="P271" s="143">
        <v>1270</v>
      </c>
      <c r="Q271" s="227">
        <v>755</v>
      </c>
      <c r="R271" s="199">
        <v>533</v>
      </c>
      <c r="S271" s="143">
        <v>482</v>
      </c>
      <c r="T271" s="143">
        <v>391</v>
      </c>
      <c r="U271" s="143">
        <v>306</v>
      </c>
      <c r="V271" s="227">
        <v>178</v>
      </c>
      <c r="W271" s="199">
        <v>1499</v>
      </c>
      <c r="X271" s="143">
        <v>1432</v>
      </c>
      <c r="Y271" s="143">
        <v>1236</v>
      </c>
      <c r="Z271" s="143">
        <v>1091</v>
      </c>
      <c r="AA271" s="275">
        <v>653</v>
      </c>
    </row>
    <row r="272" spans="1:27" x14ac:dyDescent="0.2">
      <c r="A272" s="134" t="s">
        <v>580</v>
      </c>
      <c r="B272" s="176" t="s">
        <v>581</v>
      </c>
      <c r="C272" s="199">
        <v>1529</v>
      </c>
      <c r="D272" s="143">
        <v>1424</v>
      </c>
      <c r="E272" s="143">
        <v>1258</v>
      </c>
      <c r="F272" s="143">
        <v>1005</v>
      </c>
      <c r="G272" s="227">
        <v>795</v>
      </c>
      <c r="H272" s="199">
        <v>152</v>
      </c>
      <c r="I272" s="143">
        <v>141</v>
      </c>
      <c r="J272" s="143">
        <v>108</v>
      </c>
      <c r="K272" s="143">
        <v>80</v>
      </c>
      <c r="L272" s="227">
        <v>71</v>
      </c>
      <c r="M272" s="199">
        <v>1377</v>
      </c>
      <c r="N272" s="143">
        <v>1283</v>
      </c>
      <c r="O272" s="143">
        <v>1150</v>
      </c>
      <c r="P272" s="143">
        <v>925</v>
      </c>
      <c r="Q272" s="227">
        <v>724</v>
      </c>
      <c r="R272" s="199">
        <v>301</v>
      </c>
      <c r="S272" s="143">
        <v>268</v>
      </c>
      <c r="T272" s="143">
        <v>218</v>
      </c>
      <c r="U272" s="143">
        <v>152</v>
      </c>
      <c r="V272" s="227">
        <v>140</v>
      </c>
      <c r="W272" s="199">
        <v>1228</v>
      </c>
      <c r="X272" s="143">
        <v>1156</v>
      </c>
      <c r="Y272" s="143">
        <v>1040</v>
      </c>
      <c r="Z272" s="143">
        <v>853</v>
      </c>
      <c r="AA272" s="275">
        <v>655</v>
      </c>
    </row>
    <row r="273" spans="1:27" x14ac:dyDescent="0.2">
      <c r="A273" s="134" t="s">
        <v>582</v>
      </c>
      <c r="B273" s="176" t="s">
        <v>583</v>
      </c>
      <c r="C273" s="199">
        <v>3268</v>
      </c>
      <c r="D273" s="143">
        <v>2870</v>
      </c>
      <c r="E273" s="143">
        <v>2249</v>
      </c>
      <c r="F273" s="143">
        <v>1824</v>
      </c>
      <c r="G273" s="227">
        <v>1646</v>
      </c>
      <c r="H273" s="199">
        <v>706</v>
      </c>
      <c r="I273" s="143">
        <v>595</v>
      </c>
      <c r="J273" s="143">
        <v>428</v>
      </c>
      <c r="K273" s="143">
        <v>320</v>
      </c>
      <c r="L273" s="227">
        <v>284</v>
      </c>
      <c r="M273" s="199">
        <v>2562</v>
      </c>
      <c r="N273" s="143">
        <v>2275</v>
      </c>
      <c r="O273" s="143">
        <v>1821</v>
      </c>
      <c r="P273" s="143">
        <v>1504</v>
      </c>
      <c r="Q273" s="227">
        <v>1362</v>
      </c>
      <c r="R273" s="199">
        <v>1554</v>
      </c>
      <c r="S273" s="143">
        <v>1317</v>
      </c>
      <c r="T273" s="143">
        <v>962</v>
      </c>
      <c r="U273" s="143">
        <v>712</v>
      </c>
      <c r="V273" s="227">
        <v>659</v>
      </c>
      <c r="W273" s="199">
        <v>1714</v>
      </c>
      <c r="X273" s="143">
        <v>1553</v>
      </c>
      <c r="Y273" s="143">
        <v>1287</v>
      </c>
      <c r="Z273" s="143">
        <v>1112</v>
      </c>
      <c r="AA273" s="275">
        <v>987</v>
      </c>
    </row>
    <row r="274" spans="1:27" x14ac:dyDescent="0.2">
      <c r="A274" s="134" t="s">
        <v>586</v>
      </c>
      <c r="B274" s="176" t="s">
        <v>587</v>
      </c>
      <c r="C274" s="199">
        <v>1700</v>
      </c>
      <c r="D274" s="143">
        <v>1497</v>
      </c>
      <c r="E274" s="143">
        <v>1196</v>
      </c>
      <c r="F274" s="143">
        <v>816</v>
      </c>
      <c r="G274" s="227">
        <v>719</v>
      </c>
      <c r="H274" s="199">
        <v>259</v>
      </c>
      <c r="I274" s="143">
        <v>223</v>
      </c>
      <c r="J274" s="143">
        <v>158</v>
      </c>
      <c r="K274" s="143">
        <v>96</v>
      </c>
      <c r="L274" s="227">
        <v>105</v>
      </c>
      <c r="M274" s="199">
        <v>1441</v>
      </c>
      <c r="N274" s="143">
        <v>1274</v>
      </c>
      <c r="O274" s="143">
        <v>1038</v>
      </c>
      <c r="P274" s="143">
        <v>720</v>
      </c>
      <c r="Q274" s="227">
        <v>614</v>
      </c>
      <c r="R274" s="199">
        <v>540</v>
      </c>
      <c r="S274" s="143">
        <v>446</v>
      </c>
      <c r="T274" s="143">
        <v>329</v>
      </c>
      <c r="U274" s="143">
        <v>202</v>
      </c>
      <c r="V274" s="227">
        <v>184</v>
      </c>
      <c r="W274" s="199">
        <v>1160</v>
      </c>
      <c r="X274" s="143">
        <v>1051</v>
      </c>
      <c r="Y274" s="143">
        <v>867</v>
      </c>
      <c r="Z274" s="143">
        <v>614</v>
      </c>
      <c r="AA274" s="275">
        <v>535</v>
      </c>
    </row>
    <row r="275" spans="1:27" x14ac:dyDescent="0.2">
      <c r="A275" s="134" t="s">
        <v>588</v>
      </c>
      <c r="B275" s="176" t="s">
        <v>589</v>
      </c>
      <c r="C275" s="199">
        <v>1487</v>
      </c>
      <c r="D275" s="143">
        <v>1187</v>
      </c>
      <c r="E275" s="143">
        <v>850</v>
      </c>
      <c r="F275" s="143">
        <v>795</v>
      </c>
      <c r="G275" s="227">
        <v>696</v>
      </c>
      <c r="H275" s="199">
        <v>210</v>
      </c>
      <c r="I275" s="143">
        <v>145</v>
      </c>
      <c r="J275" s="143">
        <v>98</v>
      </c>
      <c r="K275" s="143">
        <v>89</v>
      </c>
      <c r="L275" s="227">
        <v>70</v>
      </c>
      <c r="M275" s="199">
        <v>1277</v>
      </c>
      <c r="N275" s="143">
        <v>1042</v>
      </c>
      <c r="O275" s="143">
        <v>752</v>
      </c>
      <c r="P275" s="143">
        <v>706</v>
      </c>
      <c r="Q275" s="227">
        <v>626</v>
      </c>
      <c r="R275" s="199">
        <v>472</v>
      </c>
      <c r="S275" s="143">
        <v>341</v>
      </c>
      <c r="T275" s="143">
        <v>217</v>
      </c>
      <c r="U275" s="143">
        <v>196</v>
      </c>
      <c r="V275" s="227">
        <v>182</v>
      </c>
      <c r="W275" s="199">
        <v>1015</v>
      </c>
      <c r="X275" s="143">
        <v>846</v>
      </c>
      <c r="Y275" s="143">
        <v>633</v>
      </c>
      <c r="Z275" s="143">
        <v>599</v>
      </c>
      <c r="AA275" s="275">
        <v>514</v>
      </c>
    </row>
    <row r="276" spans="1:27" x14ac:dyDescent="0.2">
      <c r="A276" s="134" t="s">
        <v>590</v>
      </c>
      <c r="B276" s="176" t="s">
        <v>591</v>
      </c>
      <c r="C276" s="199">
        <v>2143</v>
      </c>
      <c r="D276" s="143">
        <v>2018</v>
      </c>
      <c r="E276" s="143">
        <v>1799</v>
      </c>
      <c r="F276" s="143">
        <v>1394</v>
      </c>
      <c r="G276" s="227">
        <v>1206</v>
      </c>
      <c r="H276" s="199">
        <v>178</v>
      </c>
      <c r="I276" s="143">
        <v>151</v>
      </c>
      <c r="J276" s="143">
        <v>129</v>
      </c>
      <c r="K276" s="143">
        <v>84</v>
      </c>
      <c r="L276" s="227">
        <v>80</v>
      </c>
      <c r="M276" s="199">
        <v>1965</v>
      </c>
      <c r="N276" s="143">
        <v>1867</v>
      </c>
      <c r="O276" s="143">
        <v>1670</v>
      </c>
      <c r="P276" s="143">
        <v>1310</v>
      </c>
      <c r="Q276" s="227">
        <v>1126</v>
      </c>
      <c r="R276" s="199">
        <v>378</v>
      </c>
      <c r="S276" s="143">
        <v>325</v>
      </c>
      <c r="T276" s="143">
        <v>268</v>
      </c>
      <c r="U276" s="143">
        <v>181</v>
      </c>
      <c r="V276" s="227">
        <v>169</v>
      </c>
      <c r="W276" s="199">
        <v>1765</v>
      </c>
      <c r="X276" s="143">
        <v>1693</v>
      </c>
      <c r="Y276" s="143">
        <v>1531</v>
      </c>
      <c r="Z276" s="143">
        <v>1213</v>
      </c>
      <c r="AA276" s="275">
        <v>1037</v>
      </c>
    </row>
    <row r="277" spans="1:27" x14ac:dyDescent="0.2">
      <c r="A277" s="134" t="s">
        <v>592</v>
      </c>
      <c r="B277" s="176" t="s">
        <v>593</v>
      </c>
      <c r="C277" s="199">
        <v>1857</v>
      </c>
      <c r="D277" s="143">
        <v>1723</v>
      </c>
      <c r="E277" s="143">
        <v>1399</v>
      </c>
      <c r="F277" s="143">
        <v>1086</v>
      </c>
      <c r="G277" s="227">
        <v>663</v>
      </c>
      <c r="H277" s="199">
        <v>246</v>
      </c>
      <c r="I277" s="143">
        <v>225</v>
      </c>
      <c r="J277" s="143">
        <v>159</v>
      </c>
      <c r="K277" s="143">
        <v>104</v>
      </c>
      <c r="L277" s="227">
        <v>63</v>
      </c>
      <c r="M277" s="199">
        <v>1611</v>
      </c>
      <c r="N277" s="143">
        <v>1498</v>
      </c>
      <c r="O277" s="143">
        <v>1240</v>
      </c>
      <c r="P277" s="143">
        <v>982</v>
      </c>
      <c r="Q277" s="227">
        <v>600</v>
      </c>
      <c r="R277" s="199">
        <v>494</v>
      </c>
      <c r="S277" s="143">
        <v>450</v>
      </c>
      <c r="T277" s="143">
        <v>318</v>
      </c>
      <c r="U277" s="143">
        <v>220</v>
      </c>
      <c r="V277" s="227">
        <v>123</v>
      </c>
      <c r="W277" s="199">
        <v>1363</v>
      </c>
      <c r="X277" s="143">
        <v>1273</v>
      </c>
      <c r="Y277" s="143">
        <v>1081</v>
      </c>
      <c r="Z277" s="143">
        <v>866</v>
      </c>
      <c r="AA277" s="275">
        <v>540</v>
      </c>
    </row>
    <row r="278" spans="1:27" x14ac:dyDescent="0.2">
      <c r="A278" s="134" t="s">
        <v>594</v>
      </c>
      <c r="B278" s="176" t="s">
        <v>595</v>
      </c>
      <c r="C278" s="199">
        <v>2301</v>
      </c>
      <c r="D278" s="143">
        <v>2178</v>
      </c>
      <c r="E278" s="143">
        <v>2004</v>
      </c>
      <c r="F278" s="143">
        <v>1506</v>
      </c>
      <c r="G278" s="227">
        <v>1384</v>
      </c>
      <c r="H278" s="199">
        <v>147</v>
      </c>
      <c r="I278" s="143">
        <v>126</v>
      </c>
      <c r="J278" s="143">
        <v>103</v>
      </c>
      <c r="K278" s="143">
        <v>66</v>
      </c>
      <c r="L278" s="227">
        <v>52</v>
      </c>
      <c r="M278" s="199">
        <v>2154</v>
      </c>
      <c r="N278" s="143">
        <v>2052</v>
      </c>
      <c r="O278" s="143">
        <v>1901</v>
      </c>
      <c r="P278" s="143">
        <v>1440</v>
      </c>
      <c r="Q278" s="227">
        <v>1332</v>
      </c>
      <c r="R278" s="199">
        <v>328</v>
      </c>
      <c r="S278" s="143">
        <v>285</v>
      </c>
      <c r="T278" s="143">
        <v>245</v>
      </c>
      <c r="U278" s="143">
        <v>147</v>
      </c>
      <c r="V278" s="227">
        <v>116</v>
      </c>
      <c r="W278" s="199">
        <v>1973</v>
      </c>
      <c r="X278" s="143">
        <v>1893</v>
      </c>
      <c r="Y278" s="143">
        <v>1759</v>
      </c>
      <c r="Z278" s="143">
        <v>1359</v>
      </c>
      <c r="AA278" s="275">
        <v>1268</v>
      </c>
    </row>
    <row r="279" spans="1:27" x14ac:dyDescent="0.2">
      <c r="A279" s="134" t="s">
        <v>596</v>
      </c>
      <c r="B279" s="176" t="s">
        <v>597</v>
      </c>
      <c r="C279" s="199">
        <v>2571</v>
      </c>
      <c r="D279" s="143">
        <v>2292</v>
      </c>
      <c r="E279" s="143">
        <v>1910</v>
      </c>
      <c r="F279" s="143">
        <v>1438</v>
      </c>
      <c r="G279" s="227">
        <v>1103</v>
      </c>
      <c r="H279" s="199">
        <v>222</v>
      </c>
      <c r="I279" s="143">
        <v>194</v>
      </c>
      <c r="J279" s="143">
        <v>135</v>
      </c>
      <c r="K279" s="143">
        <v>89</v>
      </c>
      <c r="L279" s="227">
        <v>63</v>
      </c>
      <c r="M279" s="199">
        <v>2349</v>
      </c>
      <c r="N279" s="143">
        <v>2098</v>
      </c>
      <c r="O279" s="143">
        <v>1775</v>
      </c>
      <c r="P279" s="143">
        <v>1349</v>
      </c>
      <c r="Q279" s="227">
        <v>1040</v>
      </c>
      <c r="R279" s="199">
        <v>504</v>
      </c>
      <c r="S279" s="143">
        <v>427</v>
      </c>
      <c r="T279" s="143">
        <v>311</v>
      </c>
      <c r="U279" s="143">
        <v>216</v>
      </c>
      <c r="V279" s="227">
        <v>142</v>
      </c>
      <c r="W279" s="199">
        <v>2067</v>
      </c>
      <c r="X279" s="143">
        <v>1865</v>
      </c>
      <c r="Y279" s="143">
        <v>1599</v>
      </c>
      <c r="Z279" s="143">
        <v>1222</v>
      </c>
      <c r="AA279" s="275">
        <v>961</v>
      </c>
    </row>
    <row r="280" spans="1:27" x14ac:dyDescent="0.2">
      <c r="A280" s="134" t="s">
        <v>598</v>
      </c>
      <c r="B280" s="176" t="s">
        <v>599</v>
      </c>
      <c r="C280" s="199">
        <v>643</v>
      </c>
      <c r="D280" s="143">
        <v>532</v>
      </c>
      <c r="E280" s="143">
        <v>348</v>
      </c>
      <c r="F280" s="143">
        <v>282</v>
      </c>
      <c r="G280" s="227">
        <v>211</v>
      </c>
      <c r="H280" s="199">
        <v>162</v>
      </c>
      <c r="I280" s="143">
        <v>134</v>
      </c>
      <c r="J280" s="143">
        <v>73</v>
      </c>
      <c r="K280" s="143">
        <v>62</v>
      </c>
      <c r="L280" s="227">
        <v>47</v>
      </c>
      <c r="M280" s="199">
        <v>481</v>
      </c>
      <c r="N280" s="143">
        <v>398</v>
      </c>
      <c r="O280" s="143">
        <v>275</v>
      </c>
      <c r="P280" s="143">
        <v>220</v>
      </c>
      <c r="Q280" s="227">
        <v>164</v>
      </c>
      <c r="R280" s="199">
        <v>282</v>
      </c>
      <c r="S280" s="143">
        <v>232</v>
      </c>
      <c r="T280" s="143">
        <v>132</v>
      </c>
      <c r="U280" s="143">
        <v>106</v>
      </c>
      <c r="V280" s="227">
        <v>79</v>
      </c>
      <c r="W280" s="199">
        <v>361</v>
      </c>
      <c r="X280" s="143">
        <v>300</v>
      </c>
      <c r="Y280" s="143">
        <v>216</v>
      </c>
      <c r="Z280" s="143">
        <v>176</v>
      </c>
      <c r="AA280" s="275">
        <v>132</v>
      </c>
    </row>
    <row r="281" spans="1:27" x14ac:dyDescent="0.2">
      <c r="A281" s="134" t="s">
        <v>600</v>
      </c>
      <c r="B281" s="176" t="s">
        <v>601</v>
      </c>
      <c r="C281" s="199">
        <v>3277</v>
      </c>
      <c r="D281" s="143">
        <v>2860</v>
      </c>
      <c r="E281" s="143">
        <v>2039</v>
      </c>
      <c r="F281" s="143">
        <v>1783</v>
      </c>
      <c r="G281" s="227">
        <v>1818</v>
      </c>
      <c r="H281" s="199">
        <v>601</v>
      </c>
      <c r="I281" s="143">
        <v>493</v>
      </c>
      <c r="J281" s="143">
        <v>282</v>
      </c>
      <c r="K281" s="143">
        <v>233</v>
      </c>
      <c r="L281" s="227">
        <v>266</v>
      </c>
      <c r="M281" s="199">
        <v>2676</v>
      </c>
      <c r="N281" s="143">
        <v>2367</v>
      </c>
      <c r="O281" s="143">
        <v>1757</v>
      </c>
      <c r="P281" s="143">
        <v>1550</v>
      </c>
      <c r="Q281" s="227">
        <v>1552</v>
      </c>
      <c r="R281" s="199">
        <v>1098</v>
      </c>
      <c r="S281" s="143">
        <v>905</v>
      </c>
      <c r="T281" s="143">
        <v>534</v>
      </c>
      <c r="U281" s="143">
        <v>444</v>
      </c>
      <c r="V281" s="227">
        <v>499</v>
      </c>
      <c r="W281" s="199">
        <v>2179</v>
      </c>
      <c r="X281" s="143">
        <v>1955</v>
      </c>
      <c r="Y281" s="143">
        <v>1505</v>
      </c>
      <c r="Z281" s="143">
        <v>1339</v>
      </c>
      <c r="AA281" s="275">
        <v>1319</v>
      </c>
    </row>
    <row r="282" spans="1:27" x14ac:dyDescent="0.2">
      <c r="A282" s="134" t="s">
        <v>602</v>
      </c>
      <c r="B282" s="176" t="s">
        <v>603</v>
      </c>
      <c r="C282" s="199">
        <v>1286</v>
      </c>
      <c r="D282" s="143">
        <v>1162</v>
      </c>
      <c r="E282" s="143">
        <v>874</v>
      </c>
      <c r="F282" s="143">
        <v>730</v>
      </c>
      <c r="G282" s="227">
        <v>525</v>
      </c>
      <c r="H282" s="199">
        <v>139</v>
      </c>
      <c r="I282" s="143">
        <v>117</v>
      </c>
      <c r="J282" s="143">
        <v>74</v>
      </c>
      <c r="K282" s="143">
        <v>55</v>
      </c>
      <c r="L282" s="227">
        <v>26</v>
      </c>
      <c r="M282" s="199">
        <v>1147</v>
      </c>
      <c r="N282" s="143">
        <v>1045</v>
      </c>
      <c r="O282" s="143">
        <v>800</v>
      </c>
      <c r="P282" s="143">
        <v>675</v>
      </c>
      <c r="Q282" s="227">
        <v>499</v>
      </c>
      <c r="R282" s="199">
        <v>292</v>
      </c>
      <c r="S282" s="143">
        <v>260</v>
      </c>
      <c r="T282" s="143">
        <v>170</v>
      </c>
      <c r="U282" s="143">
        <v>133</v>
      </c>
      <c r="V282" s="227">
        <v>78</v>
      </c>
      <c r="W282" s="199">
        <v>994</v>
      </c>
      <c r="X282" s="143">
        <v>902</v>
      </c>
      <c r="Y282" s="143">
        <v>704</v>
      </c>
      <c r="Z282" s="143">
        <v>597</v>
      </c>
      <c r="AA282" s="275">
        <v>447</v>
      </c>
    </row>
    <row r="283" spans="1:27" x14ac:dyDescent="0.2">
      <c r="A283" s="134" t="s">
        <v>604</v>
      </c>
      <c r="B283" s="176" t="s">
        <v>605</v>
      </c>
      <c r="C283" s="199">
        <v>2225</v>
      </c>
      <c r="D283" s="143">
        <v>2033</v>
      </c>
      <c r="E283" s="143">
        <v>1674</v>
      </c>
      <c r="F283" s="143">
        <v>1480</v>
      </c>
      <c r="G283" s="227">
        <v>1182</v>
      </c>
      <c r="H283" s="199">
        <v>210</v>
      </c>
      <c r="I283" s="143">
        <v>167</v>
      </c>
      <c r="J283" s="143">
        <v>113</v>
      </c>
      <c r="K283" s="143">
        <v>106</v>
      </c>
      <c r="L283" s="227">
        <v>108</v>
      </c>
      <c r="M283" s="199">
        <v>2015</v>
      </c>
      <c r="N283" s="143">
        <v>1866</v>
      </c>
      <c r="O283" s="143">
        <v>1561</v>
      </c>
      <c r="P283" s="143">
        <v>1374</v>
      </c>
      <c r="Q283" s="227">
        <v>1074</v>
      </c>
      <c r="R283" s="199">
        <v>452</v>
      </c>
      <c r="S283" s="143">
        <v>373</v>
      </c>
      <c r="T283" s="143">
        <v>267</v>
      </c>
      <c r="U283" s="143">
        <v>232</v>
      </c>
      <c r="V283" s="227">
        <v>234</v>
      </c>
      <c r="W283" s="199">
        <v>1773</v>
      </c>
      <c r="X283" s="143">
        <v>1660</v>
      </c>
      <c r="Y283" s="143">
        <v>1407</v>
      </c>
      <c r="Z283" s="143">
        <v>1248</v>
      </c>
      <c r="AA283" s="275">
        <v>948</v>
      </c>
    </row>
    <row r="284" spans="1:27" x14ac:dyDescent="0.2">
      <c r="A284" s="134" t="s">
        <v>606</v>
      </c>
      <c r="B284" s="176" t="s">
        <v>607</v>
      </c>
      <c r="C284" s="199">
        <v>2666</v>
      </c>
      <c r="D284" s="143">
        <v>2389</v>
      </c>
      <c r="E284" s="143">
        <v>2011</v>
      </c>
      <c r="F284" s="143">
        <v>1807</v>
      </c>
      <c r="G284" s="227">
        <v>1521</v>
      </c>
      <c r="H284" s="199">
        <v>262</v>
      </c>
      <c r="I284" s="143">
        <v>203</v>
      </c>
      <c r="J284" s="143">
        <v>156</v>
      </c>
      <c r="K284" s="143">
        <v>118</v>
      </c>
      <c r="L284" s="227">
        <v>90</v>
      </c>
      <c r="M284" s="199">
        <v>2404</v>
      </c>
      <c r="N284" s="143">
        <v>2186</v>
      </c>
      <c r="O284" s="143">
        <v>1855</v>
      </c>
      <c r="P284" s="143">
        <v>1689</v>
      </c>
      <c r="Q284" s="227">
        <v>1431</v>
      </c>
      <c r="R284" s="199">
        <v>684</v>
      </c>
      <c r="S284" s="143">
        <v>553</v>
      </c>
      <c r="T284" s="143">
        <v>422</v>
      </c>
      <c r="U284" s="143">
        <v>323</v>
      </c>
      <c r="V284" s="227">
        <v>257</v>
      </c>
      <c r="W284" s="199">
        <v>1982</v>
      </c>
      <c r="X284" s="143">
        <v>1836</v>
      </c>
      <c r="Y284" s="143">
        <v>1589</v>
      </c>
      <c r="Z284" s="143">
        <v>1484</v>
      </c>
      <c r="AA284" s="275">
        <v>1264</v>
      </c>
    </row>
    <row r="285" spans="1:27" x14ac:dyDescent="0.2">
      <c r="A285" s="134" t="s">
        <v>608</v>
      </c>
      <c r="B285" s="176" t="s">
        <v>609</v>
      </c>
      <c r="C285" s="199">
        <v>1481</v>
      </c>
      <c r="D285" s="143">
        <v>1363</v>
      </c>
      <c r="E285" s="143">
        <v>1107</v>
      </c>
      <c r="F285" s="143">
        <v>910</v>
      </c>
      <c r="G285" s="227">
        <v>511</v>
      </c>
      <c r="H285" s="199">
        <v>180</v>
      </c>
      <c r="I285" s="143">
        <v>158</v>
      </c>
      <c r="J285" s="143">
        <v>95</v>
      </c>
      <c r="K285" s="143">
        <v>60</v>
      </c>
      <c r="L285" s="227">
        <v>36</v>
      </c>
      <c r="M285" s="199">
        <v>1301</v>
      </c>
      <c r="N285" s="143">
        <v>1205</v>
      </c>
      <c r="O285" s="143">
        <v>1012</v>
      </c>
      <c r="P285" s="143">
        <v>850</v>
      </c>
      <c r="Q285" s="227">
        <v>475</v>
      </c>
      <c r="R285" s="199">
        <v>375</v>
      </c>
      <c r="S285" s="143">
        <v>340</v>
      </c>
      <c r="T285" s="143">
        <v>222</v>
      </c>
      <c r="U285" s="143">
        <v>150</v>
      </c>
      <c r="V285" s="227">
        <v>72</v>
      </c>
      <c r="W285" s="199">
        <v>1106</v>
      </c>
      <c r="X285" s="143">
        <v>1023</v>
      </c>
      <c r="Y285" s="143">
        <v>885</v>
      </c>
      <c r="Z285" s="143">
        <v>760</v>
      </c>
      <c r="AA285" s="275">
        <v>439</v>
      </c>
    </row>
    <row r="286" spans="1:27" x14ac:dyDescent="0.2">
      <c r="A286" s="134" t="s">
        <v>612</v>
      </c>
      <c r="B286" s="176" t="s">
        <v>613</v>
      </c>
      <c r="C286" s="199">
        <v>2511</v>
      </c>
      <c r="D286" s="143">
        <v>2247</v>
      </c>
      <c r="E286" s="143">
        <v>1726</v>
      </c>
      <c r="F286" s="143">
        <v>1440</v>
      </c>
      <c r="G286" s="227">
        <v>906</v>
      </c>
      <c r="H286" s="199">
        <v>244</v>
      </c>
      <c r="I286" s="143">
        <v>200</v>
      </c>
      <c r="J286" s="143">
        <v>127</v>
      </c>
      <c r="K286" s="143">
        <v>107</v>
      </c>
      <c r="L286" s="227">
        <v>48</v>
      </c>
      <c r="M286" s="199">
        <v>2267</v>
      </c>
      <c r="N286" s="143">
        <v>2047</v>
      </c>
      <c r="O286" s="143">
        <v>1599</v>
      </c>
      <c r="P286" s="143">
        <v>1333</v>
      </c>
      <c r="Q286" s="227">
        <v>858</v>
      </c>
      <c r="R286" s="199">
        <v>597</v>
      </c>
      <c r="S286" s="143">
        <v>493</v>
      </c>
      <c r="T286" s="143">
        <v>333</v>
      </c>
      <c r="U286" s="143">
        <v>270</v>
      </c>
      <c r="V286" s="227">
        <v>134</v>
      </c>
      <c r="W286" s="199">
        <v>1914</v>
      </c>
      <c r="X286" s="143">
        <v>1754</v>
      </c>
      <c r="Y286" s="143">
        <v>1393</v>
      </c>
      <c r="Z286" s="143">
        <v>1170</v>
      </c>
      <c r="AA286" s="275">
        <v>772</v>
      </c>
    </row>
    <row r="287" spans="1:27" x14ac:dyDescent="0.2">
      <c r="A287" s="134" t="s">
        <v>614</v>
      </c>
      <c r="B287" s="176" t="s">
        <v>615</v>
      </c>
      <c r="C287" s="199">
        <v>3635</v>
      </c>
      <c r="D287" s="143">
        <v>3468</v>
      </c>
      <c r="E287" s="143">
        <v>2604</v>
      </c>
      <c r="F287" s="143">
        <v>2335</v>
      </c>
      <c r="G287" s="227">
        <v>1558</v>
      </c>
      <c r="H287" s="199">
        <v>411</v>
      </c>
      <c r="I287" s="143">
        <v>382</v>
      </c>
      <c r="J287" s="143">
        <v>235</v>
      </c>
      <c r="K287" s="143">
        <v>191</v>
      </c>
      <c r="L287" s="227">
        <v>141</v>
      </c>
      <c r="M287" s="199">
        <v>3224</v>
      </c>
      <c r="N287" s="143">
        <v>3086</v>
      </c>
      <c r="O287" s="143">
        <v>2369</v>
      </c>
      <c r="P287" s="143">
        <v>2144</v>
      </c>
      <c r="Q287" s="227">
        <v>1417</v>
      </c>
      <c r="R287" s="199">
        <v>776</v>
      </c>
      <c r="S287" s="143">
        <v>725</v>
      </c>
      <c r="T287" s="143">
        <v>449</v>
      </c>
      <c r="U287" s="143">
        <v>362</v>
      </c>
      <c r="V287" s="227">
        <v>243</v>
      </c>
      <c r="W287" s="199">
        <v>2859</v>
      </c>
      <c r="X287" s="143">
        <v>2743</v>
      </c>
      <c r="Y287" s="143">
        <v>2155</v>
      </c>
      <c r="Z287" s="143">
        <v>1973</v>
      </c>
      <c r="AA287" s="275">
        <v>1315</v>
      </c>
    </row>
    <row r="288" spans="1:27" x14ac:dyDescent="0.2">
      <c r="A288" s="134" t="s">
        <v>616</v>
      </c>
      <c r="B288" s="176" t="s">
        <v>617</v>
      </c>
      <c r="C288" s="199">
        <v>1756</v>
      </c>
      <c r="D288" s="143">
        <v>1657</v>
      </c>
      <c r="E288" s="143">
        <v>1203</v>
      </c>
      <c r="F288" s="143">
        <v>1014</v>
      </c>
      <c r="G288" s="227">
        <v>790</v>
      </c>
      <c r="H288" s="199">
        <v>320</v>
      </c>
      <c r="I288" s="143">
        <v>282</v>
      </c>
      <c r="J288" s="143">
        <v>158</v>
      </c>
      <c r="K288" s="143">
        <v>109</v>
      </c>
      <c r="L288" s="227">
        <v>80</v>
      </c>
      <c r="M288" s="199">
        <v>1436</v>
      </c>
      <c r="N288" s="143">
        <v>1375</v>
      </c>
      <c r="O288" s="143">
        <v>1045</v>
      </c>
      <c r="P288" s="143">
        <v>905</v>
      </c>
      <c r="Q288" s="227">
        <v>710</v>
      </c>
      <c r="R288" s="199">
        <v>568</v>
      </c>
      <c r="S288" s="143">
        <v>508</v>
      </c>
      <c r="T288" s="143">
        <v>293</v>
      </c>
      <c r="U288" s="143">
        <v>233</v>
      </c>
      <c r="V288" s="227">
        <v>156</v>
      </c>
      <c r="W288" s="199">
        <v>1188</v>
      </c>
      <c r="X288" s="143">
        <v>1149</v>
      </c>
      <c r="Y288" s="143">
        <v>910</v>
      </c>
      <c r="Z288" s="143">
        <v>781</v>
      </c>
      <c r="AA288" s="275">
        <v>634</v>
      </c>
    </row>
    <row r="289" spans="1:27" x14ac:dyDescent="0.2">
      <c r="A289" s="134" t="s">
        <v>618</v>
      </c>
      <c r="B289" s="176" t="s">
        <v>619</v>
      </c>
      <c r="C289" s="199">
        <v>1547</v>
      </c>
      <c r="D289" s="143">
        <v>1420</v>
      </c>
      <c r="E289" s="143">
        <v>1233</v>
      </c>
      <c r="F289" s="143">
        <v>1113</v>
      </c>
      <c r="G289" s="227">
        <v>583</v>
      </c>
      <c r="H289" s="199">
        <v>142</v>
      </c>
      <c r="I289" s="143">
        <v>118</v>
      </c>
      <c r="J289" s="143">
        <v>89</v>
      </c>
      <c r="K289" s="143">
        <v>61</v>
      </c>
      <c r="L289" s="227">
        <v>35</v>
      </c>
      <c r="M289" s="199">
        <v>1405</v>
      </c>
      <c r="N289" s="143">
        <v>1302</v>
      </c>
      <c r="O289" s="143">
        <v>1144</v>
      </c>
      <c r="P289" s="143">
        <v>1052</v>
      </c>
      <c r="Q289" s="227">
        <v>548</v>
      </c>
      <c r="R289" s="199">
        <v>328</v>
      </c>
      <c r="S289" s="143">
        <v>278</v>
      </c>
      <c r="T289" s="143">
        <v>214</v>
      </c>
      <c r="U289" s="143">
        <v>175</v>
      </c>
      <c r="V289" s="227">
        <v>78</v>
      </c>
      <c r="W289" s="199">
        <v>1219</v>
      </c>
      <c r="X289" s="143">
        <v>1142</v>
      </c>
      <c r="Y289" s="143">
        <v>1019</v>
      </c>
      <c r="Z289" s="143">
        <v>938</v>
      </c>
      <c r="AA289" s="275">
        <v>505</v>
      </c>
    </row>
    <row r="290" spans="1:27" x14ac:dyDescent="0.2">
      <c r="A290" s="134" t="s">
        <v>620</v>
      </c>
      <c r="B290" s="176" t="s">
        <v>621</v>
      </c>
      <c r="C290" s="199">
        <v>1145</v>
      </c>
      <c r="D290" s="143">
        <v>1046</v>
      </c>
      <c r="E290" s="143">
        <v>721</v>
      </c>
      <c r="F290" s="143">
        <v>734</v>
      </c>
      <c r="G290" s="227">
        <v>411</v>
      </c>
      <c r="H290" s="199">
        <v>141</v>
      </c>
      <c r="I290" s="143">
        <v>125</v>
      </c>
      <c r="J290" s="143">
        <v>72</v>
      </c>
      <c r="K290" s="143">
        <v>67</v>
      </c>
      <c r="L290" s="227">
        <v>35</v>
      </c>
      <c r="M290" s="199">
        <v>1004</v>
      </c>
      <c r="N290" s="143">
        <v>921</v>
      </c>
      <c r="O290" s="143">
        <v>649</v>
      </c>
      <c r="P290" s="143">
        <v>667</v>
      </c>
      <c r="Q290" s="227">
        <v>376</v>
      </c>
      <c r="R290" s="199">
        <v>329</v>
      </c>
      <c r="S290" s="143">
        <v>278</v>
      </c>
      <c r="T290" s="143">
        <v>159</v>
      </c>
      <c r="U290" s="143">
        <v>152</v>
      </c>
      <c r="V290" s="227">
        <v>78</v>
      </c>
      <c r="W290" s="199">
        <v>816</v>
      </c>
      <c r="X290" s="143">
        <v>768</v>
      </c>
      <c r="Y290" s="143">
        <v>562</v>
      </c>
      <c r="Z290" s="143">
        <v>582</v>
      </c>
      <c r="AA290" s="275">
        <v>333</v>
      </c>
    </row>
    <row r="291" spans="1:27" x14ac:dyDescent="0.2">
      <c r="A291" s="134" t="s">
        <v>622</v>
      </c>
      <c r="B291" s="176" t="s">
        <v>623</v>
      </c>
      <c r="C291" s="199">
        <v>1986</v>
      </c>
      <c r="D291" s="143">
        <v>1863</v>
      </c>
      <c r="E291" s="143">
        <v>1367</v>
      </c>
      <c r="F291" s="143">
        <v>1271</v>
      </c>
      <c r="G291" s="227">
        <v>816</v>
      </c>
      <c r="H291" s="199">
        <v>278</v>
      </c>
      <c r="I291" s="143">
        <v>248</v>
      </c>
      <c r="J291" s="143">
        <v>158</v>
      </c>
      <c r="K291" s="143">
        <v>133</v>
      </c>
      <c r="L291" s="227">
        <v>95</v>
      </c>
      <c r="M291" s="199">
        <v>1708</v>
      </c>
      <c r="N291" s="143">
        <v>1615</v>
      </c>
      <c r="O291" s="143">
        <v>1209</v>
      </c>
      <c r="P291" s="143">
        <v>1138</v>
      </c>
      <c r="Q291" s="227">
        <v>721</v>
      </c>
      <c r="R291" s="199">
        <v>491</v>
      </c>
      <c r="S291" s="143">
        <v>438</v>
      </c>
      <c r="T291" s="143">
        <v>276</v>
      </c>
      <c r="U291" s="143">
        <v>233</v>
      </c>
      <c r="V291" s="227">
        <v>170</v>
      </c>
      <c r="W291" s="199">
        <v>1495</v>
      </c>
      <c r="X291" s="143">
        <v>1425</v>
      </c>
      <c r="Y291" s="143">
        <v>1091</v>
      </c>
      <c r="Z291" s="143">
        <v>1038</v>
      </c>
      <c r="AA291" s="275">
        <v>646</v>
      </c>
    </row>
    <row r="292" spans="1:27" x14ac:dyDescent="0.2">
      <c r="A292" s="134" t="s">
        <v>624</v>
      </c>
      <c r="B292" s="176" t="s">
        <v>625</v>
      </c>
      <c r="C292" s="199">
        <v>8857</v>
      </c>
      <c r="D292" s="143">
        <v>7841</v>
      </c>
      <c r="E292" s="143">
        <v>6538</v>
      </c>
      <c r="F292" s="143">
        <v>5711</v>
      </c>
      <c r="G292" s="227">
        <v>4152</v>
      </c>
      <c r="H292" s="199">
        <v>2047</v>
      </c>
      <c r="I292" s="143">
        <v>1674</v>
      </c>
      <c r="J292" s="143">
        <v>1312</v>
      </c>
      <c r="K292" s="143">
        <v>1090</v>
      </c>
      <c r="L292" s="227">
        <v>809</v>
      </c>
      <c r="M292" s="199">
        <v>6810</v>
      </c>
      <c r="N292" s="143">
        <v>6167</v>
      </c>
      <c r="O292" s="143">
        <v>5226</v>
      </c>
      <c r="P292" s="143">
        <v>4621</v>
      </c>
      <c r="Q292" s="227">
        <v>3343</v>
      </c>
      <c r="R292" s="199">
        <v>3649</v>
      </c>
      <c r="S292" s="143">
        <v>3070</v>
      </c>
      <c r="T292" s="143">
        <v>2410</v>
      </c>
      <c r="U292" s="143">
        <v>2055</v>
      </c>
      <c r="V292" s="227">
        <v>1508</v>
      </c>
      <c r="W292" s="199">
        <v>5208</v>
      </c>
      <c r="X292" s="143">
        <v>4771</v>
      </c>
      <c r="Y292" s="143">
        <v>4128</v>
      </c>
      <c r="Z292" s="143">
        <v>3656</v>
      </c>
      <c r="AA292" s="275">
        <v>2644</v>
      </c>
    </row>
    <row r="293" spans="1:27" x14ac:dyDescent="0.2">
      <c r="A293" s="134" t="s">
        <v>626</v>
      </c>
      <c r="B293" s="176" t="s">
        <v>627</v>
      </c>
      <c r="C293" s="199">
        <v>2659</v>
      </c>
      <c r="D293" s="143">
        <v>2256</v>
      </c>
      <c r="E293" s="143">
        <v>1678</v>
      </c>
      <c r="F293" s="143">
        <v>1428</v>
      </c>
      <c r="G293" s="227">
        <v>1156</v>
      </c>
      <c r="H293" s="199">
        <v>326</v>
      </c>
      <c r="I293" s="143">
        <v>243</v>
      </c>
      <c r="J293" s="143">
        <v>143</v>
      </c>
      <c r="K293" s="143">
        <v>140</v>
      </c>
      <c r="L293" s="227">
        <v>109</v>
      </c>
      <c r="M293" s="199">
        <v>2333</v>
      </c>
      <c r="N293" s="143">
        <v>2013</v>
      </c>
      <c r="O293" s="143">
        <v>1535</v>
      </c>
      <c r="P293" s="143">
        <v>1288</v>
      </c>
      <c r="Q293" s="227">
        <v>1047</v>
      </c>
      <c r="R293" s="199">
        <v>682</v>
      </c>
      <c r="S293" s="143">
        <v>515</v>
      </c>
      <c r="T293" s="143">
        <v>341</v>
      </c>
      <c r="U293" s="143">
        <v>294</v>
      </c>
      <c r="V293" s="227">
        <v>249</v>
      </c>
      <c r="W293" s="199">
        <v>1977</v>
      </c>
      <c r="X293" s="143">
        <v>1741</v>
      </c>
      <c r="Y293" s="143">
        <v>1337</v>
      </c>
      <c r="Z293" s="143">
        <v>1134</v>
      </c>
      <c r="AA293" s="275">
        <v>907</v>
      </c>
    </row>
    <row r="294" spans="1:27" x14ac:dyDescent="0.2">
      <c r="A294" s="134" t="s">
        <v>628</v>
      </c>
      <c r="B294" s="176" t="s">
        <v>629</v>
      </c>
      <c r="C294" s="199">
        <v>2537</v>
      </c>
      <c r="D294" s="143">
        <v>2234</v>
      </c>
      <c r="E294" s="143">
        <v>1864</v>
      </c>
      <c r="F294" s="143">
        <v>1491</v>
      </c>
      <c r="G294" s="227">
        <v>947</v>
      </c>
      <c r="H294" s="199">
        <v>245</v>
      </c>
      <c r="I294" s="143">
        <v>201</v>
      </c>
      <c r="J294" s="143">
        <v>144</v>
      </c>
      <c r="K294" s="143">
        <v>108</v>
      </c>
      <c r="L294" s="227">
        <v>58</v>
      </c>
      <c r="M294" s="199">
        <v>2292</v>
      </c>
      <c r="N294" s="143">
        <v>2033</v>
      </c>
      <c r="O294" s="143">
        <v>1720</v>
      </c>
      <c r="P294" s="143">
        <v>1383</v>
      </c>
      <c r="Q294" s="227">
        <v>889</v>
      </c>
      <c r="R294" s="199">
        <v>528</v>
      </c>
      <c r="S294" s="143">
        <v>429</v>
      </c>
      <c r="T294" s="143">
        <v>319</v>
      </c>
      <c r="U294" s="143">
        <v>238</v>
      </c>
      <c r="V294" s="227">
        <v>152</v>
      </c>
      <c r="W294" s="199">
        <v>2009</v>
      </c>
      <c r="X294" s="143">
        <v>1805</v>
      </c>
      <c r="Y294" s="143">
        <v>1545</v>
      </c>
      <c r="Z294" s="143">
        <v>1253</v>
      </c>
      <c r="AA294" s="275">
        <v>795</v>
      </c>
    </row>
    <row r="295" spans="1:27" x14ac:dyDescent="0.2">
      <c r="A295" s="134" t="s">
        <v>630</v>
      </c>
      <c r="B295" s="176" t="s">
        <v>631</v>
      </c>
      <c r="C295" s="199">
        <v>2190</v>
      </c>
      <c r="D295" s="143">
        <v>2038</v>
      </c>
      <c r="E295" s="143">
        <v>1563</v>
      </c>
      <c r="F295" s="143">
        <v>1188</v>
      </c>
      <c r="G295" s="227">
        <v>719</v>
      </c>
      <c r="H295" s="199">
        <v>340</v>
      </c>
      <c r="I295" s="143">
        <v>311</v>
      </c>
      <c r="J295" s="143">
        <v>207</v>
      </c>
      <c r="K295" s="143">
        <v>133</v>
      </c>
      <c r="L295" s="227">
        <v>82</v>
      </c>
      <c r="M295" s="199">
        <v>1850</v>
      </c>
      <c r="N295" s="143">
        <v>1727</v>
      </c>
      <c r="O295" s="143">
        <v>1356</v>
      </c>
      <c r="P295" s="143">
        <v>1055</v>
      </c>
      <c r="Q295" s="227">
        <v>637</v>
      </c>
      <c r="R295" s="199">
        <v>749</v>
      </c>
      <c r="S295" s="143">
        <v>654</v>
      </c>
      <c r="T295" s="143">
        <v>469</v>
      </c>
      <c r="U295" s="143">
        <v>327</v>
      </c>
      <c r="V295" s="227">
        <v>197</v>
      </c>
      <c r="W295" s="199">
        <v>1441</v>
      </c>
      <c r="X295" s="143">
        <v>1384</v>
      </c>
      <c r="Y295" s="143">
        <v>1094</v>
      </c>
      <c r="Z295" s="143">
        <v>861</v>
      </c>
      <c r="AA295" s="275">
        <v>522</v>
      </c>
    </row>
    <row r="296" spans="1:27" x14ac:dyDescent="0.2">
      <c r="A296" s="134" t="s">
        <v>632</v>
      </c>
      <c r="B296" s="176" t="s">
        <v>633</v>
      </c>
      <c r="C296" s="199">
        <v>2301</v>
      </c>
      <c r="D296" s="143">
        <v>2104</v>
      </c>
      <c r="E296" s="143">
        <v>1848</v>
      </c>
      <c r="F296" s="143">
        <v>1498</v>
      </c>
      <c r="G296" s="227">
        <v>1030</v>
      </c>
      <c r="H296" s="199">
        <v>186</v>
      </c>
      <c r="I296" s="143">
        <v>156</v>
      </c>
      <c r="J296" s="143">
        <v>117</v>
      </c>
      <c r="K296" s="143">
        <v>87</v>
      </c>
      <c r="L296" s="227">
        <v>54</v>
      </c>
      <c r="M296" s="199">
        <v>2115</v>
      </c>
      <c r="N296" s="143">
        <v>1948</v>
      </c>
      <c r="O296" s="143">
        <v>1731</v>
      </c>
      <c r="P296" s="143">
        <v>1411</v>
      </c>
      <c r="Q296" s="227">
        <v>976</v>
      </c>
      <c r="R296" s="199">
        <v>425</v>
      </c>
      <c r="S296" s="143">
        <v>350</v>
      </c>
      <c r="T296" s="143">
        <v>271</v>
      </c>
      <c r="U296" s="143">
        <v>202</v>
      </c>
      <c r="V296" s="227">
        <v>125</v>
      </c>
      <c r="W296" s="199">
        <v>1876</v>
      </c>
      <c r="X296" s="143">
        <v>1754</v>
      </c>
      <c r="Y296" s="143">
        <v>1577</v>
      </c>
      <c r="Z296" s="143">
        <v>1296</v>
      </c>
      <c r="AA296" s="275">
        <v>905</v>
      </c>
    </row>
    <row r="297" spans="1:27" x14ac:dyDescent="0.2">
      <c r="A297" s="134" t="s">
        <v>634</v>
      </c>
      <c r="B297" s="176" t="s">
        <v>635</v>
      </c>
      <c r="C297" s="199">
        <v>2149</v>
      </c>
      <c r="D297" s="143">
        <v>1943</v>
      </c>
      <c r="E297" s="143">
        <v>1444</v>
      </c>
      <c r="F297" s="143">
        <v>1231</v>
      </c>
      <c r="G297" s="227">
        <v>910</v>
      </c>
      <c r="H297" s="199">
        <v>269</v>
      </c>
      <c r="I297" s="143">
        <v>224</v>
      </c>
      <c r="J297" s="143">
        <v>144</v>
      </c>
      <c r="K297" s="143">
        <v>100</v>
      </c>
      <c r="L297" s="227">
        <v>80</v>
      </c>
      <c r="M297" s="199">
        <v>1880</v>
      </c>
      <c r="N297" s="143">
        <v>1719</v>
      </c>
      <c r="O297" s="143">
        <v>1300</v>
      </c>
      <c r="P297" s="143">
        <v>1131</v>
      </c>
      <c r="Q297" s="227">
        <v>830</v>
      </c>
      <c r="R297" s="199">
        <v>603</v>
      </c>
      <c r="S297" s="143">
        <v>503</v>
      </c>
      <c r="T297" s="143">
        <v>312</v>
      </c>
      <c r="U297" s="143">
        <v>239</v>
      </c>
      <c r="V297" s="227">
        <v>177</v>
      </c>
      <c r="W297" s="199">
        <v>1546</v>
      </c>
      <c r="X297" s="143">
        <v>1440</v>
      </c>
      <c r="Y297" s="143">
        <v>1132</v>
      </c>
      <c r="Z297" s="143">
        <v>992</v>
      </c>
      <c r="AA297" s="275">
        <v>733</v>
      </c>
    </row>
    <row r="298" spans="1:27" x14ac:dyDescent="0.2">
      <c r="A298" s="134" t="s">
        <v>636</v>
      </c>
      <c r="B298" s="176" t="s">
        <v>637</v>
      </c>
      <c r="C298" s="199">
        <v>1898</v>
      </c>
      <c r="D298" s="143">
        <v>1747</v>
      </c>
      <c r="E298" s="143">
        <v>1300</v>
      </c>
      <c r="F298" s="143">
        <v>959</v>
      </c>
      <c r="G298" s="227">
        <v>622</v>
      </c>
      <c r="H298" s="199">
        <v>306</v>
      </c>
      <c r="I298" s="143">
        <v>265</v>
      </c>
      <c r="J298" s="143">
        <v>155</v>
      </c>
      <c r="K298" s="143">
        <v>99</v>
      </c>
      <c r="L298" s="227">
        <v>50</v>
      </c>
      <c r="M298" s="199">
        <v>1592</v>
      </c>
      <c r="N298" s="143">
        <v>1482</v>
      </c>
      <c r="O298" s="143">
        <v>1145</v>
      </c>
      <c r="P298" s="143">
        <v>860</v>
      </c>
      <c r="Q298" s="227">
        <v>572</v>
      </c>
      <c r="R298" s="199">
        <v>653</v>
      </c>
      <c r="S298" s="143">
        <v>546</v>
      </c>
      <c r="T298" s="143">
        <v>351</v>
      </c>
      <c r="U298" s="143">
        <v>233</v>
      </c>
      <c r="V298" s="227">
        <v>135</v>
      </c>
      <c r="W298" s="199">
        <v>1245</v>
      </c>
      <c r="X298" s="143">
        <v>1201</v>
      </c>
      <c r="Y298" s="143">
        <v>949</v>
      </c>
      <c r="Z298" s="143">
        <v>726</v>
      </c>
      <c r="AA298" s="275">
        <v>487</v>
      </c>
    </row>
    <row r="299" spans="1:27" x14ac:dyDescent="0.2">
      <c r="A299" s="134" t="s">
        <v>640</v>
      </c>
      <c r="B299" s="176" t="s">
        <v>641</v>
      </c>
      <c r="C299" s="199">
        <v>1992</v>
      </c>
      <c r="D299" s="143">
        <v>1755</v>
      </c>
      <c r="E299" s="143">
        <v>1504</v>
      </c>
      <c r="F299" s="143">
        <v>1245</v>
      </c>
      <c r="G299" s="227">
        <v>814</v>
      </c>
      <c r="H299" s="199">
        <v>198</v>
      </c>
      <c r="I299" s="143">
        <v>155</v>
      </c>
      <c r="J299" s="143">
        <v>130</v>
      </c>
      <c r="K299" s="143">
        <v>85</v>
      </c>
      <c r="L299" s="227">
        <v>61</v>
      </c>
      <c r="M299" s="199">
        <v>1794</v>
      </c>
      <c r="N299" s="143">
        <v>1600</v>
      </c>
      <c r="O299" s="143">
        <v>1374</v>
      </c>
      <c r="P299" s="143">
        <v>1160</v>
      </c>
      <c r="Q299" s="227">
        <v>753</v>
      </c>
      <c r="R299" s="199">
        <v>424</v>
      </c>
      <c r="S299" s="143">
        <v>336</v>
      </c>
      <c r="T299" s="143">
        <v>261</v>
      </c>
      <c r="U299" s="143">
        <v>182</v>
      </c>
      <c r="V299" s="227">
        <v>131</v>
      </c>
      <c r="W299" s="199">
        <v>1568</v>
      </c>
      <c r="X299" s="143">
        <v>1419</v>
      </c>
      <c r="Y299" s="143">
        <v>1243</v>
      </c>
      <c r="Z299" s="143">
        <v>1063</v>
      </c>
      <c r="AA299" s="275">
        <v>683</v>
      </c>
    </row>
    <row r="300" spans="1:27" x14ac:dyDescent="0.2">
      <c r="A300" s="134" t="s">
        <v>642</v>
      </c>
      <c r="B300" s="176" t="s">
        <v>643</v>
      </c>
      <c r="C300" s="199">
        <v>3198</v>
      </c>
      <c r="D300" s="143">
        <v>3123</v>
      </c>
      <c r="E300" s="143">
        <v>2567</v>
      </c>
      <c r="F300" s="143">
        <v>1913</v>
      </c>
      <c r="G300" s="227">
        <v>1408</v>
      </c>
      <c r="H300" s="199">
        <v>450</v>
      </c>
      <c r="I300" s="143">
        <v>396</v>
      </c>
      <c r="J300" s="143">
        <v>299</v>
      </c>
      <c r="K300" s="143">
        <v>192</v>
      </c>
      <c r="L300" s="227">
        <v>127</v>
      </c>
      <c r="M300" s="199">
        <v>2748</v>
      </c>
      <c r="N300" s="143">
        <v>2727</v>
      </c>
      <c r="O300" s="143">
        <v>2268</v>
      </c>
      <c r="P300" s="143">
        <v>1721</v>
      </c>
      <c r="Q300" s="227">
        <v>1281</v>
      </c>
      <c r="R300" s="199">
        <v>679</v>
      </c>
      <c r="S300" s="143">
        <v>607</v>
      </c>
      <c r="T300" s="143">
        <v>461</v>
      </c>
      <c r="U300" s="143">
        <v>297</v>
      </c>
      <c r="V300" s="227">
        <v>204</v>
      </c>
      <c r="W300" s="199">
        <v>2519</v>
      </c>
      <c r="X300" s="143">
        <v>2516</v>
      </c>
      <c r="Y300" s="143">
        <v>2106</v>
      </c>
      <c r="Z300" s="143">
        <v>1616</v>
      </c>
      <c r="AA300" s="275">
        <v>1204</v>
      </c>
    </row>
    <row r="301" spans="1:27" x14ac:dyDescent="0.2">
      <c r="A301" s="134" t="s">
        <v>644</v>
      </c>
      <c r="B301" s="176" t="s">
        <v>645</v>
      </c>
      <c r="C301" s="199">
        <v>5291</v>
      </c>
      <c r="D301" s="143">
        <v>4959</v>
      </c>
      <c r="E301" s="143">
        <v>3910</v>
      </c>
      <c r="F301" s="143">
        <v>3460</v>
      </c>
      <c r="G301" s="227">
        <v>2274</v>
      </c>
      <c r="H301" s="199">
        <v>539</v>
      </c>
      <c r="I301" s="143">
        <v>470</v>
      </c>
      <c r="J301" s="143">
        <v>300</v>
      </c>
      <c r="K301" s="143">
        <v>236</v>
      </c>
      <c r="L301" s="227">
        <v>166</v>
      </c>
      <c r="M301" s="199">
        <v>4752</v>
      </c>
      <c r="N301" s="143">
        <v>4489</v>
      </c>
      <c r="O301" s="143">
        <v>3610</v>
      </c>
      <c r="P301" s="143">
        <v>3224</v>
      </c>
      <c r="Q301" s="227">
        <v>2108</v>
      </c>
      <c r="R301" s="199">
        <v>1286</v>
      </c>
      <c r="S301" s="143">
        <v>1172</v>
      </c>
      <c r="T301" s="143">
        <v>793</v>
      </c>
      <c r="U301" s="143">
        <v>647</v>
      </c>
      <c r="V301" s="227">
        <v>407</v>
      </c>
      <c r="W301" s="199">
        <v>4005</v>
      </c>
      <c r="X301" s="143">
        <v>3787</v>
      </c>
      <c r="Y301" s="143">
        <v>3117</v>
      </c>
      <c r="Z301" s="143">
        <v>2813</v>
      </c>
      <c r="AA301" s="275">
        <v>1867</v>
      </c>
    </row>
    <row r="302" spans="1:27" x14ac:dyDescent="0.2">
      <c r="A302" s="134" t="s">
        <v>646</v>
      </c>
      <c r="B302" s="176" t="s">
        <v>647</v>
      </c>
      <c r="C302" s="199">
        <v>2702</v>
      </c>
      <c r="D302" s="143">
        <v>2546</v>
      </c>
      <c r="E302" s="143">
        <v>2014</v>
      </c>
      <c r="F302" s="143">
        <v>1561</v>
      </c>
      <c r="G302" s="227">
        <v>987</v>
      </c>
      <c r="H302" s="199">
        <v>222</v>
      </c>
      <c r="I302" s="143">
        <v>192</v>
      </c>
      <c r="J302" s="143">
        <v>136</v>
      </c>
      <c r="K302" s="143">
        <v>91</v>
      </c>
      <c r="L302" s="227">
        <v>58</v>
      </c>
      <c r="M302" s="199">
        <v>2480</v>
      </c>
      <c r="N302" s="143">
        <v>2354</v>
      </c>
      <c r="O302" s="143">
        <v>1878</v>
      </c>
      <c r="P302" s="143">
        <v>1470</v>
      </c>
      <c r="Q302" s="227">
        <v>929</v>
      </c>
      <c r="R302" s="199">
        <v>522</v>
      </c>
      <c r="S302" s="143">
        <v>457</v>
      </c>
      <c r="T302" s="143">
        <v>332</v>
      </c>
      <c r="U302" s="143">
        <v>217</v>
      </c>
      <c r="V302" s="227">
        <v>122</v>
      </c>
      <c r="W302" s="199">
        <v>2180</v>
      </c>
      <c r="X302" s="143">
        <v>2089</v>
      </c>
      <c r="Y302" s="143">
        <v>1682</v>
      </c>
      <c r="Z302" s="143">
        <v>1344</v>
      </c>
      <c r="AA302" s="275">
        <v>865</v>
      </c>
    </row>
    <row r="303" spans="1:27" x14ac:dyDescent="0.2">
      <c r="A303" s="134" t="s">
        <v>648</v>
      </c>
      <c r="B303" s="176" t="s">
        <v>649</v>
      </c>
      <c r="C303" s="199">
        <v>1467</v>
      </c>
      <c r="D303" s="143">
        <v>1332</v>
      </c>
      <c r="E303" s="143">
        <v>987</v>
      </c>
      <c r="F303" s="143">
        <v>958</v>
      </c>
      <c r="G303" s="227">
        <v>626</v>
      </c>
      <c r="H303" s="199">
        <v>140</v>
      </c>
      <c r="I303" s="143">
        <v>110</v>
      </c>
      <c r="J303" s="143">
        <v>60</v>
      </c>
      <c r="K303" s="143">
        <v>64</v>
      </c>
      <c r="L303" s="227">
        <v>34</v>
      </c>
      <c r="M303" s="199">
        <v>1327</v>
      </c>
      <c r="N303" s="143">
        <v>1222</v>
      </c>
      <c r="O303" s="143">
        <v>927</v>
      </c>
      <c r="P303" s="143">
        <v>894</v>
      </c>
      <c r="Q303" s="227">
        <v>592</v>
      </c>
      <c r="R303" s="199">
        <v>343</v>
      </c>
      <c r="S303" s="143">
        <v>280</v>
      </c>
      <c r="T303" s="143">
        <v>163</v>
      </c>
      <c r="U303" s="143">
        <v>165</v>
      </c>
      <c r="V303" s="227">
        <v>91</v>
      </c>
      <c r="W303" s="199">
        <v>1124</v>
      </c>
      <c r="X303" s="143">
        <v>1052</v>
      </c>
      <c r="Y303" s="143">
        <v>824</v>
      </c>
      <c r="Z303" s="143">
        <v>793</v>
      </c>
      <c r="AA303" s="275">
        <v>535</v>
      </c>
    </row>
    <row r="304" spans="1:27" x14ac:dyDescent="0.2">
      <c r="A304" s="134" t="s">
        <v>650</v>
      </c>
      <c r="B304" s="176" t="s">
        <v>651</v>
      </c>
      <c r="C304" s="199" t="s">
        <v>1151</v>
      </c>
      <c r="D304" s="143" t="s">
        <v>1151</v>
      </c>
      <c r="E304" s="143" t="s">
        <v>1151</v>
      </c>
      <c r="F304" s="143" t="s">
        <v>1151</v>
      </c>
      <c r="G304" s="227" t="s">
        <v>1151</v>
      </c>
      <c r="H304" s="199" t="s">
        <v>1151</v>
      </c>
      <c r="I304" s="143" t="s">
        <v>1151</v>
      </c>
      <c r="J304" s="143" t="s">
        <v>1151</v>
      </c>
      <c r="K304" s="143" t="s">
        <v>1151</v>
      </c>
      <c r="L304" s="227" t="s">
        <v>1151</v>
      </c>
      <c r="M304" s="199" t="s">
        <v>1151</v>
      </c>
      <c r="N304" s="143" t="s">
        <v>1151</v>
      </c>
      <c r="O304" s="143" t="s">
        <v>1151</v>
      </c>
      <c r="P304" s="143" t="s">
        <v>1151</v>
      </c>
      <c r="Q304" s="227" t="s">
        <v>1151</v>
      </c>
      <c r="R304" s="199" t="s">
        <v>1151</v>
      </c>
      <c r="S304" s="143" t="s">
        <v>1151</v>
      </c>
      <c r="T304" s="143" t="s">
        <v>1151</v>
      </c>
      <c r="U304" s="143" t="s">
        <v>1151</v>
      </c>
      <c r="V304" s="227" t="s">
        <v>1151</v>
      </c>
      <c r="W304" s="199" t="s">
        <v>1151</v>
      </c>
      <c r="X304" s="143" t="s">
        <v>1151</v>
      </c>
      <c r="Y304" s="143" t="s">
        <v>1151</v>
      </c>
      <c r="Z304" s="143" t="s">
        <v>1151</v>
      </c>
      <c r="AA304" s="275" t="s">
        <v>1151</v>
      </c>
    </row>
    <row r="305" spans="1:27" x14ac:dyDescent="0.2">
      <c r="A305" s="134" t="s">
        <v>652</v>
      </c>
      <c r="B305" s="176" t="s">
        <v>653</v>
      </c>
      <c r="C305" s="199">
        <v>1689</v>
      </c>
      <c r="D305" s="143">
        <v>1409</v>
      </c>
      <c r="E305" s="143">
        <v>1208</v>
      </c>
      <c r="F305" s="143">
        <v>949</v>
      </c>
      <c r="G305" s="227">
        <v>745</v>
      </c>
      <c r="H305" s="199">
        <v>285</v>
      </c>
      <c r="I305" s="143">
        <v>225</v>
      </c>
      <c r="J305" s="143">
        <v>173</v>
      </c>
      <c r="K305" s="143">
        <v>124</v>
      </c>
      <c r="L305" s="227">
        <v>111</v>
      </c>
      <c r="M305" s="199">
        <v>1404</v>
      </c>
      <c r="N305" s="143">
        <v>1184</v>
      </c>
      <c r="O305" s="143">
        <v>1035</v>
      </c>
      <c r="P305" s="143">
        <v>825</v>
      </c>
      <c r="Q305" s="227">
        <v>634</v>
      </c>
      <c r="R305" s="199">
        <v>660</v>
      </c>
      <c r="S305" s="143">
        <v>516</v>
      </c>
      <c r="T305" s="143">
        <v>417</v>
      </c>
      <c r="U305" s="143">
        <v>309</v>
      </c>
      <c r="V305" s="227">
        <v>274</v>
      </c>
      <c r="W305" s="199">
        <v>1029</v>
      </c>
      <c r="X305" s="143">
        <v>893</v>
      </c>
      <c r="Y305" s="143">
        <v>791</v>
      </c>
      <c r="Z305" s="143">
        <v>640</v>
      </c>
      <c r="AA305" s="275">
        <v>471</v>
      </c>
    </row>
    <row r="306" spans="1:27" x14ac:dyDescent="0.2">
      <c r="A306" s="134" t="s">
        <v>654</v>
      </c>
      <c r="B306" s="176" t="s">
        <v>655</v>
      </c>
      <c r="C306" s="199">
        <v>3037</v>
      </c>
      <c r="D306" s="143">
        <v>2788</v>
      </c>
      <c r="E306" s="143">
        <v>2407</v>
      </c>
      <c r="F306" s="143">
        <v>2239</v>
      </c>
      <c r="G306" s="227">
        <v>2047</v>
      </c>
      <c r="H306" s="199">
        <v>351</v>
      </c>
      <c r="I306" s="143">
        <v>310</v>
      </c>
      <c r="J306" s="143">
        <v>237</v>
      </c>
      <c r="K306" s="143">
        <v>212</v>
      </c>
      <c r="L306" s="227">
        <v>226</v>
      </c>
      <c r="M306" s="199">
        <v>2686</v>
      </c>
      <c r="N306" s="143">
        <v>2478</v>
      </c>
      <c r="O306" s="143">
        <v>2170</v>
      </c>
      <c r="P306" s="143">
        <v>2027</v>
      </c>
      <c r="Q306" s="227">
        <v>1821</v>
      </c>
      <c r="R306" s="199">
        <v>747</v>
      </c>
      <c r="S306" s="143">
        <v>667</v>
      </c>
      <c r="T306" s="143">
        <v>512</v>
      </c>
      <c r="U306" s="143">
        <v>454</v>
      </c>
      <c r="V306" s="227">
        <v>447</v>
      </c>
      <c r="W306" s="199">
        <v>2290</v>
      </c>
      <c r="X306" s="143">
        <v>2121</v>
      </c>
      <c r="Y306" s="143">
        <v>1895</v>
      </c>
      <c r="Z306" s="143">
        <v>1785</v>
      </c>
      <c r="AA306" s="275">
        <v>1600</v>
      </c>
    </row>
    <row r="307" spans="1:27" x14ac:dyDescent="0.2">
      <c r="A307" s="134" t="s">
        <v>656</v>
      </c>
      <c r="B307" s="176" t="s">
        <v>657</v>
      </c>
      <c r="C307" s="199">
        <v>2504</v>
      </c>
      <c r="D307" s="143">
        <v>2258</v>
      </c>
      <c r="E307" s="143">
        <v>1815</v>
      </c>
      <c r="F307" s="143">
        <v>1599</v>
      </c>
      <c r="G307" s="227">
        <v>1299</v>
      </c>
      <c r="H307" s="199">
        <v>168</v>
      </c>
      <c r="I307" s="143">
        <v>135</v>
      </c>
      <c r="J307" s="143">
        <v>100</v>
      </c>
      <c r="K307" s="143">
        <v>83</v>
      </c>
      <c r="L307" s="227">
        <v>60</v>
      </c>
      <c r="M307" s="199">
        <v>2336</v>
      </c>
      <c r="N307" s="143">
        <v>2123</v>
      </c>
      <c r="O307" s="143">
        <v>1715</v>
      </c>
      <c r="P307" s="143">
        <v>1516</v>
      </c>
      <c r="Q307" s="227">
        <v>1239</v>
      </c>
      <c r="R307" s="199">
        <v>446</v>
      </c>
      <c r="S307" s="143">
        <v>365</v>
      </c>
      <c r="T307" s="143">
        <v>261</v>
      </c>
      <c r="U307" s="143">
        <v>227</v>
      </c>
      <c r="V307" s="227">
        <v>172</v>
      </c>
      <c r="W307" s="199">
        <v>2058</v>
      </c>
      <c r="X307" s="143">
        <v>1893</v>
      </c>
      <c r="Y307" s="143">
        <v>1554</v>
      </c>
      <c r="Z307" s="143">
        <v>1372</v>
      </c>
      <c r="AA307" s="275">
        <v>1127</v>
      </c>
    </row>
    <row r="308" spans="1:27" x14ac:dyDescent="0.2">
      <c r="A308" s="134" t="s">
        <v>658</v>
      </c>
      <c r="B308" s="176" t="s">
        <v>659</v>
      </c>
      <c r="C308" s="199">
        <v>2257</v>
      </c>
      <c r="D308" s="143">
        <v>2142</v>
      </c>
      <c r="E308" s="143">
        <v>1770</v>
      </c>
      <c r="F308" s="143">
        <v>1531</v>
      </c>
      <c r="G308" s="227">
        <v>1504</v>
      </c>
      <c r="H308" s="199">
        <v>291</v>
      </c>
      <c r="I308" s="143">
        <v>240</v>
      </c>
      <c r="J308" s="143">
        <v>195</v>
      </c>
      <c r="K308" s="143">
        <v>169</v>
      </c>
      <c r="L308" s="227">
        <v>169</v>
      </c>
      <c r="M308" s="199">
        <v>1966</v>
      </c>
      <c r="N308" s="143">
        <v>1902</v>
      </c>
      <c r="O308" s="143">
        <v>1575</v>
      </c>
      <c r="P308" s="143">
        <v>1362</v>
      </c>
      <c r="Q308" s="227">
        <v>1335</v>
      </c>
      <c r="R308" s="199">
        <v>733</v>
      </c>
      <c r="S308" s="143">
        <v>645</v>
      </c>
      <c r="T308" s="143">
        <v>501</v>
      </c>
      <c r="U308" s="143">
        <v>425</v>
      </c>
      <c r="V308" s="227">
        <v>428</v>
      </c>
      <c r="W308" s="199">
        <v>1524</v>
      </c>
      <c r="X308" s="143">
        <v>1497</v>
      </c>
      <c r="Y308" s="143">
        <v>1269</v>
      </c>
      <c r="Z308" s="143">
        <v>1106</v>
      </c>
      <c r="AA308" s="275">
        <v>1076</v>
      </c>
    </row>
    <row r="309" spans="1:27" x14ac:dyDescent="0.2">
      <c r="A309" s="134" t="s">
        <v>660</v>
      </c>
      <c r="B309" s="176" t="s">
        <v>661</v>
      </c>
      <c r="C309" s="199">
        <v>2760</v>
      </c>
      <c r="D309" s="143">
        <v>2497</v>
      </c>
      <c r="E309" s="143">
        <v>2057</v>
      </c>
      <c r="F309" s="143">
        <v>1937</v>
      </c>
      <c r="G309" s="227">
        <v>1459</v>
      </c>
      <c r="H309" s="199">
        <v>169</v>
      </c>
      <c r="I309" s="143">
        <v>143</v>
      </c>
      <c r="J309" s="143">
        <v>89</v>
      </c>
      <c r="K309" s="143">
        <v>72</v>
      </c>
      <c r="L309" s="227">
        <v>45</v>
      </c>
      <c r="M309" s="199">
        <v>2591</v>
      </c>
      <c r="N309" s="143">
        <v>2354</v>
      </c>
      <c r="O309" s="143">
        <v>1968</v>
      </c>
      <c r="P309" s="143">
        <v>1865</v>
      </c>
      <c r="Q309" s="227">
        <v>1414</v>
      </c>
      <c r="R309" s="199">
        <v>451</v>
      </c>
      <c r="S309" s="143">
        <v>377</v>
      </c>
      <c r="T309" s="143">
        <v>257</v>
      </c>
      <c r="U309" s="143">
        <v>217</v>
      </c>
      <c r="V309" s="227">
        <v>148</v>
      </c>
      <c r="W309" s="199">
        <v>2309</v>
      </c>
      <c r="X309" s="143">
        <v>2120</v>
      </c>
      <c r="Y309" s="143">
        <v>1800</v>
      </c>
      <c r="Z309" s="143">
        <v>1720</v>
      </c>
      <c r="AA309" s="275">
        <v>1311</v>
      </c>
    </row>
    <row r="310" spans="1:27" x14ac:dyDescent="0.2">
      <c r="A310" s="134" t="s">
        <v>662</v>
      </c>
      <c r="B310" s="176" t="s">
        <v>663</v>
      </c>
      <c r="C310" s="199">
        <v>1110</v>
      </c>
      <c r="D310" s="143">
        <v>954</v>
      </c>
      <c r="E310" s="143">
        <v>840</v>
      </c>
      <c r="F310" s="143">
        <v>670</v>
      </c>
      <c r="G310" s="227">
        <v>632</v>
      </c>
      <c r="H310" s="199">
        <v>303</v>
      </c>
      <c r="I310" s="143">
        <v>244</v>
      </c>
      <c r="J310" s="143">
        <v>207</v>
      </c>
      <c r="K310" s="143">
        <v>160</v>
      </c>
      <c r="L310" s="227">
        <v>136</v>
      </c>
      <c r="M310" s="199">
        <v>807</v>
      </c>
      <c r="N310" s="143">
        <v>710</v>
      </c>
      <c r="O310" s="143">
        <v>633</v>
      </c>
      <c r="P310" s="143">
        <v>510</v>
      </c>
      <c r="Q310" s="227">
        <v>496</v>
      </c>
      <c r="R310" s="199">
        <v>610</v>
      </c>
      <c r="S310" s="143">
        <v>501</v>
      </c>
      <c r="T310" s="143">
        <v>430</v>
      </c>
      <c r="U310" s="143">
        <v>337</v>
      </c>
      <c r="V310" s="227">
        <v>294</v>
      </c>
      <c r="W310" s="199">
        <v>500</v>
      </c>
      <c r="X310" s="143">
        <v>453</v>
      </c>
      <c r="Y310" s="143">
        <v>410</v>
      </c>
      <c r="Z310" s="143">
        <v>333</v>
      </c>
      <c r="AA310" s="275">
        <v>338</v>
      </c>
    </row>
    <row r="311" spans="1:27" x14ac:dyDescent="0.2">
      <c r="A311" s="134" t="s">
        <v>664</v>
      </c>
      <c r="B311" s="176" t="s">
        <v>665</v>
      </c>
      <c r="C311" s="199">
        <v>2887</v>
      </c>
      <c r="D311" s="143">
        <v>2526</v>
      </c>
      <c r="E311" s="143">
        <v>2040</v>
      </c>
      <c r="F311" s="143">
        <v>1671</v>
      </c>
      <c r="G311" s="227">
        <v>1409</v>
      </c>
      <c r="H311" s="199">
        <v>424</v>
      </c>
      <c r="I311" s="143">
        <v>330</v>
      </c>
      <c r="J311" s="143">
        <v>231</v>
      </c>
      <c r="K311" s="143">
        <v>187</v>
      </c>
      <c r="L311" s="227">
        <v>145</v>
      </c>
      <c r="M311" s="199">
        <v>2463</v>
      </c>
      <c r="N311" s="143">
        <v>2196</v>
      </c>
      <c r="O311" s="143">
        <v>1809</v>
      </c>
      <c r="P311" s="143">
        <v>1484</v>
      </c>
      <c r="Q311" s="227">
        <v>1264</v>
      </c>
      <c r="R311" s="199">
        <v>886</v>
      </c>
      <c r="S311" s="143">
        <v>681</v>
      </c>
      <c r="T311" s="143">
        <v>512</v>
      </c>
      <c r="U311" s="143">
        <v>398</v>
      </c>
      <c r="V311" s="227">
        <v>324</v>
      </c>
      <c r="W311" s="199">
        <v>2001</v>
      </c>
      <c r="X311" s="143">
        <v>1845</v>
      </c>
      <c r="Y311" s="143">
        <v>1528</v>
      </c>
      <c r="Z311" s="143">
        <v>1273</v>
      </c>
      <c r="AA311" s="275">
        <v>1085</v>
      </c>
    </row>
    <row r="312" spans="1:27" x14ac:dyDescent="0.2">
      <c r="A312" s="134" t="s">
        <v>666</v>
      </c>
      <c r="B312" s="176" t="s">
        <v>667</v>
      </c>
      <c r="C312" s="199">
        <v>2085</v>
      </c>
      <c r="D312" s="143">
        <v>1971</v>
      </c>
      <c r="E312" s="143">
        <v>1725</v>
      </c>
      <c r="F312" s="143">
        <v>1503</v>
      </c>
      <c r="G312" s="227">
        <v>1403</v>
      </c>
      <c r="H312" s="199">
        <v>328</v>
      </c>
      <c r="I312" s="143">
        <v>280</v>
      </c>
      <c r="J312" s="143">
        <v>241</v>
      </c>
      <c r="K312" s="143">
        <v>209</v>
      </c>
      <c r="L312" s="227">
        <v>179</v>
      </c>
      <c r="M312" s="199">
        <v>1757</v>
      </c>
      <c r="N312" s="143">
        <v>1691</v>
      </c>
      <c r="O312" s="143">
        <v>1484</v>
      </c>
      <c r="P312" s="143">
        <v>1294</v>
      </c>
      <c r="Q312" s="227">
        <v>1224</v>
      </c>
      <c r="R312" s="199">
        <v>729</v>
      </c>
      <c r="S312" s="143">
        <v>642</v>
      </c>
      <c r="T312" s="143">
        <v>537</v>
      </c>
      <c r="U312" s="143">
        <v>465</v>
      </c>
      <c r="V312" s="227">
        <v>421</v>
      </c>
      <c r="W312" s="199">
        <v>1356</v>
      </c>
      <c r="X312" s="143">
        <v>1329</v>
      </c>
      <c r="Y312" s="143">
        <v>1188</v>
      </c>
      <c r="Z312" s="143">
        <v>1038</v>
      </c>
      <c r="AA312" s="275">
        <v>982</v>
      </c>
    </row>
    <row r="313" spans="1:27" x14ac:dyDescent="0.2">
      <c r="A313" s="134" t="s">
        <v>668</v>
      </c>
      <c r="B313" s="176" t="s">
        <v>669</v>
      </c>
      <c r="C313" s="199">
        <v>2665</v>
      </c>
      <c r="D313" s="143">
        <v>2437</v>
      </c>
      <c r="E313" s="143">
        <v>2023</v>
      </c>
      <c r="F313" s="143">
        <v>1712</v>
      </c>
      <c r="G313" s="227">
        <v>1850</v>
      </c>
      <c r="H313" s="199">
        <v>366</v>
      </c>
      <c r="I313" s="143">
        <v>331</v>
      </c>
      <c r="J313" s="143">
        <v>251</v>
      </c>
      <c r="K313" s="143">
        <v>187</v>
      </c>
      <c r="L313" s="227">
        <v>259</v>
      </c>
      <c r="M313" s="199">
        <v>2299</v>
      </c>
      <c r="N313" s="143">
        <v>2106</v>
      </c>
      <c r="O313" s="143">
        <v>1772</v>
      </c>
      <c r="P313" s="143">
        <v>1525</v>
      </c>
      <c r="Q313" s="227">
        <v>1591</v>
      </c>
      <c r="R313" s="199">
        <v>955</v>
      </c>
      <c r="S313" s="143">
        <v>849</v>
      </c>
      <c r="T313" s="143">
        <v>667</v>
      </c>
      <c r="U313" s="143">
        <v>507</v>
      </c>
      <c r="V313" s="227">
        <v>678</v>
      </c>
      <c r="W313" s="199">
        <v>1710</v>
      </c>
      <c r="X313" s="143">
        <v>1588</v>
      </c>
      <c r="Y313" s="143">
        <v>1356</v>
      </c>
      <c r="Z313" s="143">
        <v>1205</v>
      </c>
      <c r="AA313" s="275">
        <v>1172</v>
      </c>
    </row>
    <row r="314" spans="1:27" x14ac:dyDescent="0.2">
      <c r="A314" s="134" t="s">
        <v>670</v>
      </c>
      <c r="B314" s="176" t="s">
        <v>671</v>
      </c>
      <c r="C314" s="199">
        <v>1721</v>
      </c>
      <c r="D314" s="143">
        <v>1422</v>
      </c>
      <c r="E314" s="143">
        <v>1229</v>
      </c>
      <c r="F314" s="143">
        <v>1051</v>
      </c>
      <c r="G314" s="227">
        <v>835</v>
      </c>
      <c r="H314" s="199">
        <v>275</v>
      </c>
      <c r="I314" s="143">
        <v>192</v>
      </c>
      <c r="J314" s="143">
        <v>172</v>
      </c>
      <c r="K314" s="143">
        <v>145</v>
      </c>
      <c r="L314" s="227">
        <v>103</v>
      </c>
      <c r="M314" s="199">
        <v>1446</v>
      </c>
      <c r="N314" s="143">
        <v>1230</v>
      </c>
      <c r="O314" s="143">
        <v>1057</v>
      </c>
      <c r="P314" s="143">
        <v>906</v>
      </c>
      <c r="Q314" s="227">
        <v>732</v>
      </c>
      <c r="R314" s="199">
        <v>699</v>
      </c>
      <c r="S314" s="143">
        <v>529</v>
      </c>
      <c r="T314" s="143">
        <v>435</v>
      </c>
      <c r="U314" s="143">
        <v>359</v>
      </c>
      <c r="V314" s="227">
        <v>293</v>
      </c>
      <c r="W314" s="199">
        <v>1022</v>
      </c>
      <c r="X314" s="143">
        <v>893</v>
      </c>
      <c r="Y314" s="143">
        <v>794</v>
      </c>
      <c r="Z314" s="143">
        <v>692</v>
      </c>
      <c r="AA314" s="275">
        <v>542</v>
      </c>
    </row>
    <row r="315" spans="1:27" x14ac:dyDescent="0.2">
      <c r="A315" s="134" t="s">
        <v>672</v>
      </c>
      <c r="B315" s="176" t="s">
        <v>673</v>
      </c>
      <c r="C315" s="199">
        <v>1632</v>
      </c>
      <c r="D315" s="143">
        <v>1511</v>
      </c>
      <c r="E315" s="143">
        <v>1130</v>
      </c>
      <c r="F315" s="143">
        <v>1100</v>
      </c>
      <c r="G315" s="227">
        <v>1045</v>
      </c>
      <c r="H315" s="199">
        <v>494</v>
      </c>
      <c r="I315" s="143">
        <v>438</v>
      </c>
      <c r="J315" s="143">
        <v>325</v>
      </c>
      <c r="K315" s="143">
        <v>280</v>
      </c>
      <c r="L315" s="227">
        <v>268</v>
      </c>
      <c r="M315" s="199">
        <v>1138</v>
      </c>
      <c r="N315" s="143">
        <v>1073</v>
      </c>
      <c r="O315" s="143">
        <v>805</v>
      </c>
      <c r="P315" s="143">
        <v>820</v>
      </c>
      <c r="Q315" s="227">
        <v>777</v>
      </c>
      <c r="R315" s="199">
        <v>802</v>
      </c>
      <c r="S315" s="143">
        <v>711</v>
      </c>
      <c r="T315" s="143">
        <v>529</v>
      </c>
      <c r="U315" s="143">
        <v>473</v>
      </c>
      <c r="V315" s="227">
        <v>457</v>
      </c>
      <c r="W315" s="199">
        <v>830</v>
      </c>
      <c r="X315" s="143">
        <v>800</v>
      </c>
      <c r="Y315" s="143">
        <v>601</v>
      </c>
      <c r="Z315" s="143">
        <v>627</v>
      </c>
      <c r="AA315" s="275">
        <v>588</v>
      </c>
    </row>
    <row r="316" spans="1:27" x14ac:dyDescent="0.2">
      <c r="A316" s="134" t="s">
        <v>674</v>
      </c>
      <c r="B316" s="176" t="s">
        <v>675</v>
      </c>
      <c r="C316" s="199">
        <v>1083</v>
      </c>
      <c r="D316" s="143">
        <v>995</v>
      </c>
      <c r="E316" s="143">
        <v>908</v>
      </c>
      <c r="F316" s="143">
        <v>758</v>
      </c>
      <c r="G316" s="227">
        <v>707</v>
      </c>
      <c r="H316" s="199">
        <v>191</v>
      </c>
      <c r="I316" s="143">
        <v>170</v>
      </c>
      <c r="J316" s="143">
        <v>154</v>
      </c>
      <c r="K316" s="143">
        <v>112</v>
      </c>
      <c r="L316" s="227">
        <v>92</v>
      </c>
      <c r="M316" s="199">
        <v>892</v>
      </c>
      <c r="N316" s="143">
        <v>825</v>
      </c>
      <c r="O316" s="143">
        <v>754</v>
      </c>
      <c r="P316" s="143">
        <v>646</v>
      </c>
      <c r="Q316" s="227">
        <v>615</v>
      </c>
      <c r="R316" s="199">
        <v>386</v>
      </c>
      <c r="S316" s="143">
        <v>339</v>
      </c>
      <c r="T316" s="143">
        <v>288</v>
      </c>
      <c r="U316" s="143">
        <v>216</v>
      </c>
      <c r="V316" s="227">
        <v>189</v>
      </c>
      <c r="W316" s="199">
        <v>697</v>
      </c>
      <c r="X316" s="143">
        <v>656</v>
      </c>
      <c r="Y316" s="143">
        <v>620</v>
      </c>
      <c r="Z316" s="143">
        <v>542</v>
      </c>
      <c r="AA316" s="275">
        <v>518</v>
      </c>
    </row>
    <row r="317" spans="1:27" x14ac:dyDescent="0.2">
      <c r="A317" s="134" t="s">
        <v>676</v>
      </c>
      <c r="B317" s="176" t="s">
        <v>677</v>
      </c>
      <c r="C317" s="199">
        <v>1684</v>
      </c>
      <c r="D317" s="143">
        <v>1530</v>
      </c>
      <c r="E317" s="143">
        <v>1239</v>
      </c>
      <c r="F317" s="143">
        <v>1054</v>
      </c>
      <c r="G317" s="227">
        <v>1051</v>
      </c>
      <c r="H317" s="199">
        <v>394</v>
      </c>
      <c r="I317" s="143">
        <v>358</v>
      </c>
      <c r="J317" s="143">
        <v>255</v>
      </c>
      <c r="K317" s="143">
        <v>209</v>
      </c>
      <c r="L317" s="227">
        <v>223</v>
      </c>
      <c r="M317" s="199">
        <v>1290</v>
      </c>
      <c r="N317" s="143">
        <v>1172</v>
      </c>
      <c r="O317" s="143">
        <v>984</v>
      </c>
      <c r="P317" s="143">
        <v>845</v>
      </c>
      <c r="Q317" s="227">
        <v>828</v>
      </c>
      <c r="R317" s="199">
        <v>762</v>
      </c>
      <c r="S317" s="143">
        <v>686</v>
      </c>
      <c r="T317" s="143">
        <v>507</v>
      </c>
      <c r="U317" s="143">
        <v>421</v>
      </c>
      <c r="V317" s="227">
        <v>428</v>
      </c>
      <c r="W317" s="199">
        <v>922</v>
      </c>
      <c r="X317" s="143">
        <v>844</v>
      </c>
      <c r="Y317" s="143">
        <v>732</v>
      </c>
      <c r="Z317" s="143">
        <v>633</v>
      </c>
      <c r="AA317" s="275">
        <v>623</v>
      </c>
    </row>
    <row r="318" spans="1:27" x14ac:dyDescent="0.2">
      <c r="A318" s="134" t="s">
        <v>678</v>
      </c>
      <c r="B318" s="176" t="s">
        <v>679</v>
      </c>
      <c r="C318" s="199">
        <v>1723</v>
      </c>
      <c r="D318" s="143">
        <v>1520</v>
      </c>
      <c r="E318" s="143">
        <v>1332</v>
      </c>
      <c r="F318" s="143">
        <v>1132</v>
      </c>
      <c r="G318" s="227">
        <v>985</v>
      </c>
      <c r="H318" s="199">
        <v>210</v>
      </c>
      <c r="I318" s="143">
        <v>154</v>
      </c>
      <c r="J318" s="143">
        <v>136</v>
      </c>
      <c r="K318" s="143">
        <v>116</v>
      </c>
      <c r="L318" s="227">
        <v>92</v>
      </c>
      <c r="M318" s="199">
        <v>1513</v>
      </c>
      <c r="N318" s="143">
        <v>1366</v>
      </c>
      <c r="O318" s="143">
        <v>1196</v>
      </c>
      <c r="P318" s="143">
        <v>1016</v>
      </c>
      <c r="Q318" s="227">
        <v>893</v>
      </c>
      <c r="R318" s="199">
        <v>466</v>
      </c>
      <c r="S318" s="143">
        <v>363</v>
      </c>
      <c r="T318" s="143">
        <v>301</v>
      </c>
      <c r="U318" s="143">
        <v>267</v>
      </c>
      <c r="V318" s="227">
        <v>217</v>
      </c>
      <c r="W318" s="199">
        <v>1257</v>
      </c>
      <c r="X318" s="143">
        <v>1157</v>
      </c>
      <c r="Y318" s="143">
        <v>1031</v>
      </c>
      <c r="Z318" s="143">
        <v>865</v>
      </c>
      <c r="AA318" s="275">
        <v>768</v>
      </c>
    </row>
    <row r="319" spans="1:27" x14ac:dyDescent="0.2">
      <c r="A319" s="134" t="s">
        <v>680</v>
      </c>
      <c r="B319" s="176" t="s">
        <v>681</v>
      </c>
      <c r="C319" s="199">
        <v>2262</v>
      </c>
      <c r="D319" s="143">
        <v>2007</v>
      </c>
      <c r="E319" s="143">
        <v>1514</v>
      </c>
      <c r="F319" s="143">
        <v>1416</v>
      </c>
      <c r="G319" s="227">
        <v>1133</v>
      </c>
      <c r="H319" s="199">
        <v>160</v>
      </c>
      <c r="I319" s="143">
        <v>124</v>
      </c>
      <c r="J319" s="143">
        <v>80</v>
      </c>
      <c r="K319" s="143">
        <v>70</v>
      </c>
      <c r="L319" s="227">
        <v>50</v>
      </c>
      <c r="M319" s="199">
        <v>2102</v>
      </c>
      <c r="N319" s="143">
        <v>1883</v>
      </c>
      <c r="O319" s="143">
        <v>1434</v>
      </c>
      <c r="P319" s="143">
        <v>1346</v>
      </c>
      <c r="Q319" s="227">
        <v>1083</v>
      </c>
      <c r="R319" s="199">
        <v>441</v>
      </c>
      <c r="S319" s="143">
        <v>346</v>
      </c>
      <c r="T319" s="143">
        <v>218</v>
      </c>
      <c r="U319" s="143">
        <v>205</v>
      </c>
      <c r="V319" s="227">
        <v>157</v>
      </c>
      <c r="W319" s="199">
        <v>1821</v>
      </c>
      <c r="X319" s="143">
        <v>1661</v>
      </c>
      <c r="Y319" s="143">
        <v>1296</v>
      </c>
      <c r="Z319" s="143">
        <v>1211</v>
      </c>
      <c r="AA319" s="275">
        <v>976</v>
      </c>
    </row>
    <row r="320" spans="1:27" x14ac:dyDescent="0.2">
      <c r="A320" s="134" t="s">
        <v>682</v>
      </c>
      <c r="B320" s="176" t="s">
        <v>683</v>
      </c>
      <c r="C320" s="199">
        <v>2367</v>
      </c>
      <c r="D320" s="143">
        <v>2268</v>
      </c>
      <c r="E320" s="143">
        <v>1865</v>
      </c>
      <c r="F320" s="143">
        <v>1426</v>
      </c>
      <c r="G320" s="227">
        <v>1266</v>
      </c>
      <c r="H320" s="199">
        <v>278</v>
      </c>
      <c r="I320" s="143">
        <v>236</v>
      </c>
      <c r="J320" s="143">
        <v>179</v>
      </c>
      <c r="K320" s="143">
        <v>121</v>
      </c>
      <c r="L320" s="227">
        <v>114</v>
      </c>
      <c r="M320" s="199">
        <v>2089</v>
      </c>
      <c r="N320" s="143">
        <v>2032</v>
      </c>
      <c r="O320" s="143">
        <v>1686</v>
      </c>
      <c r="P320" s="143">
        <v>1305</v>
      </c>
      <c r="Q320" s="227">
        <v>1152</v>
      </c>
      <c r="R320" s="199">
        <v>579</v>
      </c>
      <c r="S320" s="143">
        <v>506</v>
      </c>
      <c r="T320" s="143">
        <v>383</v>
      </c>
      <c r="U320" s="143">
        <v>281</v>
      </c>
      <c r="V320" s="227">
        <v>244</v>
      </c>
      <c r="W320" s="199">
        <v>1788</v>
      </c>
      <c r="X320" s="143">
        <v>1762</v>
      </c>
      <c r="Y320" s="143">
        <v>1482</v>
      </c>
      <c r="Z320" s="143">
        <v>1145</v>
      </c>
      <c r="AA320" s="275">
        <v>1022</v>
      </c>
    </row>
    <row r="321" spans="1:27" x14ac:dyDescent="0.2">
      <c r="A321" s="134" t="s">
        <v>684</v>
      </c>
      <c r="B321" s="176" t="s">
        <v>685</v>
      </c>
      <c r="C321" s="199">
        <v>2020</v>
      </c>
      <c r="D321" s="143">
        <v>1891</v>
      </c>
      <c r="E321" s="143">
        <v>1593</v>
      </c>
      <c r="F321" s="143">
        <v>1472</v>
      </c>
      <c r="G321" s="227">
        <v>1291</v>
      </c>
      <c r="H321" s="199">
        <v>257</v>
      </c>
      <c r="I321" s="143">
        <v>221</v>
      </c>
      <c r="J321" s="143">
        <v>174</v>
      </c>
      <c r="K321" s="143">
        <v>160</v>
      </c>
      <c r="L321" s="227">
        <v>135</v>
      </c>
      <c r="M321" s="199">
        <v>1763</v>
      </c>
      <c r="N321" s="143">
        <v>1670</v>
      </c>
      <c r="O321" s="143">
        <v>1419</v>
      </c>
      <c r="P321" s="143">
        <v>1312</v>
      </c>
      <c r="Q321" s="227">
        <v>1156</v>
      </c>
      <c r="R321" s="199">
        <v>605</v>
      </c>
      <c r="S321" s="143">
        <v>538</v>
      </c>
      <c r="T321" s="143">
        <v>417</v>
      </c>
      <c r="U321" s="143">
        <v>385</v>
      </c>
      <c r="V321" s="227">
        <v>324</v>
      </c>
      <c r="W321" s="199">
        <v>1415</v>
      </c>
      <c r="X321" s="143">
        <v>1353</v>
      </c>
      <c r="Y321" s="143">
        <v>1176</v>
      </c>
      <c r="Z321" s="143">
        <v>1087</v>
      </c>
      <c r="AA321" s="275">
        <v>967</v>
      </c>
    </row>
    <row r="322" spans="1:27" x14ac:dyDescent="0.2">
      <c r="A322" s="134" t="s">
        <v>686</v>
      </c>
      <c r="B322" s="176" t="s">
        <v>687</v>
      </c>
      <c r="C322" s="199">
        <v>1108</v>
      </c>
      <c r="D322" s="143">
        <v>971</v>
      </c>
      <c r="E322" s="143">
        <v>783</v>
      </c>
      <c r="F322" s="143">
        <v>723</v>
      </c>
      <c r="G322" s="227">
        <v>613</v>
      </c>
      <c r="H322" s="199">
        <v>336</v>
      </c>
      <c r="I322" s="143">
        <v>279</v>
      </c>
      <c r="J322" s="143">
        <v>204</v>
      </c>
      <c r="K322" s="143">
        <v>196</v>
      </c>
      <c r="L322" s="227">
        <v>172</v>
      </c>
      <c r="M322" s="199">
        <v>772</v>
      </c>
      <c r="N322" s="143">
        <v>692</v>
      </c>
      <c r="O322" s="143">
        <v>579</v>
      </c>
      <c r="P322" s="143">
        <v>527</v>
      </c>
      <c r="Q322" s="227">
        <v>441</v>
      </c>
      <c r="R322" s="199">
        <v>724</v>
      </c>
      <c r="S322" s="143">
        <v>628</v>
      </c>
      <c r="T322" s="143">
        <v>490</v>
      </c>
      <c r="U322" s="143">
        <v>457</v>
      </c>
      <c r="V322" s="227">
        <v>392</v>
      </c>
      <c r="W322" s="199">
        <v>384</v>
      </c>
      <c r="X322" s="143">
        <v>343</v>
      </c>
      <c r="Y322" s="143">
        <v>293</v>
      </c>
      <c r="Z322" s="143">
        <v>266</v>
      </c>
      <c r="AA322" s="275">
        <v>221</v>
      </c>
    </row>
    <row r="323" spans="1:27" x14ac:dyDescent="0.2">
      <c r="A323" s="134" t="s">
        <v>688</v>
      </c>
      <c r="B323" s="176" t="s">
        <v>689</v>
      </c>
      <c r="C323" s="199">
        <v>650</v>
      </c>
      <c r="D323" s="143">
        <v>580</v>
      </c>
      <c r="E323" s="143">
        <v>506</v>
      </c>
      <c r="F323" s="143">
        <v>418</v>
      </c>
      <c r="G323" s="227">
        <v>443</v>
      </c>
      <c r="H323" s="199">
        <v>93</v>
      </c>
      <c r="I323" s="143">
        <v>77</v>
      </c>
      <c r="J323" s="143">
        <v>67</v>
      </c>
      <c r="K323" s="143">
        <v>52</v>
      </c>
      <c r="L323" s="227">
        <v>64</v>
      </c>
      <c r="M323" s="199">
        <v>557</v>
      </c>
      <c r="N323" s="143">
        <v>503</v>
      </c>
      <c r="O323" s="143">
        <v>439</v>
      </c>
      <c r="P323" s="143">
        <v>366</v>
      </c>
      <c r="Q323" s="227">
        <v>379</v>
      </c>
      <c r="R323" s="199">
        <v>288</v>
      </c>
      <c r="S323" s="143">
        <v>247</v>
      </c>
      <c r="T323" s="143">
        <v>207</v>
      </c>
      <c r="U323" s="143">
        <v>164</v>
      </c>
      <c r="V323" s="227">
        <v>185</v>
      </c>
      <c r="W323" s="199">
        <v>362</v>
      </c>
      <c r="X323" s="143">
        <v>333</v>
      </c>
      <c r="Y323" s="143">
        <v>299</v>
      </c>
      <c r="Z323" s="143">
        <v>254</v>
      </c>
      <c r="AA323" s="275">
        <v>258</v>
      </c>
    </row>
    <row r="324" spans="1:27" x14ac:dyDescent="0.2">
      <c r="A324" s="134" t="s">
        <v>690</v>
      </c>
      <c r="B324" s="176" t="s">
        <v>691</v>
      </c>
      <c r="C324" s="199">
        <v>1306</v>
      </c>
      <c r="D324" s="143">
        <v>1244</v>
      </c>
      <c r="E324" s="143">
        <v>1105</v>
      </c>
      <c r="F324" s="143">
        <v>991</v>
      </c>
      <c r="G324" s="227">
        <v>883</v>
      </c>
      <c r="H324" s="199">
        <v>82</v>
      </c>
      <c r="I324" s="143">
        <v>74</v>
      </c>
      <c r="J324" s="143">
        <v>56</v>
      </c>
      <c r="K324" s="143">
        <v>45</v>
      </c>
      <c r="L324" s="227">
        <v>36</v>
      </c>
      <c r="M324" s="199">
        <v>1224</v>
      </c>
      <c r="N324" s="143">
        <v>1170</v>
      </c>
      <c r="O324" s="143">
        <v>1049</v>
      </c>
      <c r="P324" s="143">
        <v>946</v>
      </c>
      <c r="Q324" s="227">
        <v>847</v>
      </c>
      <c r="R324" s="199">
        <v>188</v>
      </c>
      <c r="S324" s="143">
        <v>166</v>
      </c>
      <c r="T324" s="143">
        <v>131</v>
      </c>
      <c r="U324" s="143">
        <v>109</v>
      </c>
      <c r="V324" s="227">
        <v>90</v>
      </c>
      <c r="W324" s="199">
        <v>1118</v>
      </c>
      <c r="X324" s="143">
        <v>1078</v>
      </c>
      <c r="Y324" s="143">
        <v>974</v>
      </c>
      <c r="Z324" s="143">
        <v>882</v>
      </c>
      <c r="AA324" s="275">
        <v>793</v>
      </c>
    </row>
    <row r="325" spans="1:27" x14ac:dyDescent="0.2">
      <c r="A325" s="134" t="s">
        <v>692</v>
      </c>
      <c r="B325" s="176" t="s">
        <v>693</v>
      </c>
      <c r="C325" s="199">
        <v>1482</v>
      </c>
      <c r="D325" s="143">
        <v>1255</v>
      </c>
      <c r="E325" s="143">
        <v>928</v>
      </c>
      <c r="F325" s="143">
        <v>840</v>
      </c>
      <c r="G325" s="227">
        <v>881</v>
      </c>
      <c r="H325" s="199">
        <v>319</v>
      </c>
      <c r="I325" s="143">
        <v>256</v>
      </c>
      <c r="J325" s="143">
        <v>185</v>
      </c>
      <c r="K325" s="143">
        <v>148</v>
      </c>
      <c r="L325" s="227">
        <v>183</v>
      </c>
      <c r="M325" s="199">
        <v>1163</v>
      </c>
      <c r="N325" s="143">
        <v>999</v>
      </c>
      <c r="O325" s="143">
        <v>743</v>
      </c>
      <c r="P325" s="143">
        <v>692</v>
      </c>
      <c r="Q325" s="227">
        <v>698</v>
      </c>
      <c r="R325" s="199">
        <v>745</v>
      </c>
      <c r="S325" s="143">
        <v>619</v>
      </c>
      <c r="T325" s="143">
        <v>452</v>
      </c>
      <c r="U325" s="143">
        <v>381</v>
      </c>
      <c r="V325" s="227">
        <v>429</v>
      </c>
      <c r="W325" s="199">
        <v>737</v>
      </c>
      <c r="X325" s="143">
        <v>636</v>
      </c>
      <c r="Y325" s="143">
        <v>476</v>
      </c>
      <c r="Z325" s="143">
        <v>459</v>
      </c>
      <c r="AA325" s="275">
        <v>452</v>
      </c>
    </row>
    <row r="326" spans="1:27" x14ac:dyDescent="0.2">
      <c r="A326" s="134" t="s">
        <v>694</v>
      </c>
      <c r="B326" s="176" t="s">
        <v>695</v>
      </c>
      <c r="C326" s="199">
        <v>1647</v>
      </c>
      <c r="D326" s="143">
        <v>1447</v>
      </c>
      <c r="E326" s="143">
        <v>1115</v>
      </c>
      <c r="F326" s="143">
        <v>999</v>
      </c>
      <c r="G326" s="227">
        <v>824</v>
      </c>
      <c r="H326" s="199">
        <v>268</v>
      </c>
      <c r="I326" s="143">
        <v>218</v>
      </c>
      <c r="J326" s="143">
        <v>154</v>
      </c>
      <c r="K326" s="143">
        <v>141</v>
      </c>
      <c r="L326" s="227">
        <v>102</v>
      </c>
      <c r="M326" s="199">
        <v>1379</v>
      </c>
      <c r="N326" s="143">
        <v>1229</v>
      </c>
      <c r="O326" s="143">
        <v>961</v>
      </c>
      <c r="P326" s="143">
        <v>858</v>
      </c>
      <c r="Q326" s="227">
        <v>722</v>
      </c>
      <c r="R326" s="199">
        <v>663</v>
      </c>
      <c r="S326" s="143">
        <v>531</v>
      </c>
      <c r="T326" s="143">
        <v>374</v>
      </c>
      <c r="U326" s="143">
        <v>347</v>
      </c>
      <c r="V326" s="227">
        <v>268</v>
      </c>
      <c r="W326" s="199">
        <v>984</v>
      </c>
      <c r="X326" s="143">
        <v>916</v>
      </c>
      <c r="Y326" s="143">
        <v>741</v>
      </c>
      <c r="Z326" s="143">
        <v>652</v>
      </c>
      <c r="AA326" s="275">
        <v>556</v>
      </c>
    </row>
    <row r="327" spans="1:27" x14ac:dyDescent="0.2">
      <c r="A327" s="134" t="s">
        <v>696</v>
      </c>
      <c r="B327" s="176" t="s">
        <v>697</v>
      </c>
      <c r="C327" s="199">
        <v>1137</v>
      </c>
      <c r="D327" s="143">
        <v>1077</v>
      </c>
      <c r="E327" s="143">
        <v>911</v>
      </c>
      <c r="F327" s="143">
        <v>792</v>
      </c>
      <c r="G327" s="227">
        <v>592</v>
      </c>
      <c r="H327" s="199">
        <v>146</v>
      </c>
      <c r="I327" s="143">
        <v>132</v>
      </c>
      <c r="J327" s="143">
        <v>106</v>
      </c>
      <c r="K327" s="143">
        <v>87</v>
      </c>
      <c r="L327" s="227">
        <v>56</v>
      </c>
      <c r="M327" s="199">
        <v>991</v>
      </c>
      <c r="N327" s="143">
        <v>945</v>
      </c>
      <c r="O327" s="143">
        <v>805</v>
      </c>
      <c r="P327" s="143">
        <v>705</v>
      </c>
      <c r="Q327" s="227">
        <v>536</v>
      </c>
      <c r="R327" s="199">
        <v>286</v>
      </c>
      <c r="S327" s="143">
        <v>257</v>
      </c>
      <c r="T327" s="143">
        <v>207</v>
      </c>
      <c r="U327" s="143">
        <v>162</v>
      </c>
      <c r="V327" s="227">
        <v>117</v>
      </c>
      <c r="W327" s="199">
        <v>851</v>
      </c>
      <c r="X327" s="143">
        <v>820</v>
      </c>
      <c r="Y327" s="143">
        <v>704</v>
      </c>
      <c r="Z327" s="143">
        <v>630</v>
      </c>
      <c r="AA327" s="275">
        <v>475</v>
      </c>
    </row>
    <row r="328" spans="1:27" x14ac:dyDescent="0.2">
      <c r="A328" s="134" t="s">
        <v>698</v>
      </c>
      <c r="B328" s="176" t="s">
        <v>699</v>
      </c>
      <c r="C328" s="199">
        <v>2642</v>
      </c>
      <c r="D328" s="143">
        <v>2380</v>
      </c>
      <c r="E328" s="143">
        <v>1999</v>
      </c>
      <c r="F328" s="143">
        <v>1533</v>
      </c>
      <c r="G328" s="227">
        <v>1838</v>
      </c>
      <c r="H328" s="199">
        <v>732</v>
      </c>
      <c r="I328" s="143">
        <v>635</v>
      </c>
      <c r="J328" s="143">
        <v>518</v>
      </c>
      <c r="K328" s="143">
        <v>388</v>
      </c>
      <c r="L328" s="227">
        <v>483</v>
      </c>
      <c r="M328" s="199">
        <v>1910</v>
      </c>
      <c r="N328" s="143">
        <v>1745</v>
      </c>
      <c r="O328" s="143">
        <v>1481</v>
      </c>
      <c r="P328" s="143">
        <v>1145</v>
      </c>
      <c r="Q328" s="227">
        <v>1355</v>
      </c>
      <c r="R328" s="199">
        <v>1567</v>
      </c>
      <c r="S328" s="143">
        <v>1380</v>
      </c>
      <c r="T328" s="143">
        <v>1145</v>
      </c>
      <c r="U328" s="143">
        <v>860</v>
      </c>
      <c r="V328" s="227">
        <v>1063</v>
      </c>
      <c r="W328" s="199">
        <v>1075</v>
      </c>
      <c r="X328" s="143">
        <v>1000</v>
      </c>
      <c r="Y328" s="143">
        <v>854</v>
      </c>
      <c r="Z328" s="143">
        <v>673</v>
      </c>
      <c r="AA328" s="275">
        <v>775</v>
      </c>
    </row>
    <row r="329" spans="1:27" x14ac:dyDescent="0.2">
      <c r="A329" s="134" t="s">
        <v>700</v>
      </c>
      <c r="B329" s="176" t="s">
        <v>701</v>
      </c>
      <c r="C329" s="199">
        <v>2643</v>
      </c>
      <c r="D329" s="143">
        <v>2461</v>
      </c>
      <c r="E329" s="143">
        <v>2028</v>
      </c>
      <c r="F329" s="143">
        <v>1810</v>
      </c>
      <c r="G329" s="227">
        <v>1427</v>
      </c>
      <c r="H329" s="199">
        <v>456</v>
      </c>
      <c r="I329" s="143">
        <v>381</v>
      </c>
      <c r="J329" s="143">
        <v>277</v>
      </c>
      <c r="K329" s="143">
        <v>253</v>
      </c>
      <c r="L329" s="227">
        <v>210</v>
      </c>
      <c r="M329" s="199">
        <v>2187</v>
      </c>
      <c r="N329" s="143">
        <v>2080</v>
      </c>
      <c r="O329" s="143">
        <v>1751</v>
      </c>
      <c r="P329" s="143">
        <v>1557</v>
      </c>
      <c r="Q329" s="227">
        <v>1217</v>
      </c>
      <c r="R329" s="199">
        <v>701</v>
      </c>
      <c r="S329" s="143">
        <v>594</v>
      </c>
      <c r="T329" s="143">
        <v>448</v>
      </c>
      <c r="U329" s="143">
        <v>408</v>
      </c>
      <c r="V329" s="227">
        <v>317</v>
      </c>
      <c r="W329" s="199">
        <v>1942</v>
      </c>
      <c r="X329" s="143">
        <v>1867</v>
      </c>
      <c r="Y329" s="143">
        <v>1580</v>
      </c>
      <c r="Z329" s="143">
        <v>1402</v>
      </c>
      <c r="AA329" s="275">
        <v>1110</v>
      </c>
    </row>
    <row r="330" spans="1:27" x14ac:dyDescent="0.2">
      <c r="A330" s="134" t="s">
        <v>702</v>
      </c>
      <c r="B330" s="176" t="s">
        <v>703</v>
      </c>
      <c r="C330" s="199">
        <v>1147</v>
      </c>
      <c r="D330" s="143">
        <v>1020</v>
      </c>
      <c r="E330" s="143">
        <v>903</v>
      </c>
      <c r="F330" s="143">
        <v>862</v>
      </c>
      <c r="G330" s="227">
        <v>700</v>
      </c>
      <c r="H330" s="199">
        <v>81</v>
      </c>
      <c r="I330" s="143">
        <v>60</v>
      </c>
      <c r="J330" s="143">
        <v>43</v>
      </c>
      <c r="K330" s="143">
        <v>41</v>
      </c>
      <c r="L330" s="227">
        <v>31</v>
      </c>
      <c r="M330" s="199">
        <v>1066</v>
      </c>
      <c r="N330" s="143">
        <v>960</v>
      </c>
      <c r="O330" s="143">
        <v>860</v>
      </c>
      <c r="P330" s="143">
        <v>821</v>
      </c>
      <c r="Q330" s="227">
        <v>669</v>
      </c>
      <c r="R330" s="199">
        <v>200</v>
      </c>
      <c r="S330" s="143">
        <v>151</v>
      </c>
      <c r="T330" s="143">
        <v>120</v>
      </c>
      <c r="U330" s="143">
        <v>101</v>
      </c>
      <c r="V330" s="227">
        <v>77</v>
      </c>
      <c r="W330" s="199">
        <v>947</v>
      </c>
      <c r="X330" s="143">
        <v>869</v>
      </c>
      <c r="Y330" s="143">
        <v>783</v>
      </c>
      <c r="Z330" s="143">
        <v>761</v>
      </c>
      <c r="AA330" s="275">
        <v>623</v>
      </c>
    </row>
    <row r="331" spans="1:27" x14ac:dyDescent="0.2">
      <c r="A331" s="134" t="s">
        <v>704</v>
      </c>
      <c r="B331" s="176" t="s">
        <v>705</v>
      </c>
      <c r="C331" s="199">
        <v>1944</v>
      </c>
      <c r="D331" s="143">
        <v>1739</v>
      </c>
      <c r="E331" s="143">
        <v>1493</v>
      </c>
      <c r="F331" s="143">
        <v>1274</v>
      </c>
      <c r="G331" s="227">
        <v>1150</v>
      </c>
      <c r="H331" s="199">
        <v>497</v>
      </c>
      <c r="I331" s="143">
        <v>421</v>
      </c>
      <c r="J331" s="143">
        <v>349</v>
      </c>
      <c r="K331" s="143">
        <v>289</v>
      </c>
      <c r="L331" s="227">
        <v>258</v>
      </c>
      <c r="M331" s="199">
        <v>1447</v>
      </c>
      <c r="N331" s="143">
        <v>1318</v>
      </c>
      <c r="O331" s="143">
        <v>1144</v>
      </c>
      <c r="P331" s="143">
        <v>985</v>
      </c>
      <c r="Q331" s="227">
        <v>892</v>
      </c>
      <c r="R331" s="199">
        <v>942</v>
      </c>
      <c r="S331" s="143">
        <v>812</v>
      </c>
      <c r="T331" s="143">
        <v>667</v>
      </c>
      <c r="U331" s="143">
        <v>564</v>
      </c>
      <c r="V331" s="227">
        <v>501</v>
      </c>
      <c r="W331" s="199">
        <v>1002</v>
      </c>
      <c r="X331" s="143">
        <v>927</v>
      </c>
      <c r="Y331" s="143">
        <v>826</v>
      </c>
      <c r="Z331" s="143">
        <v>710</v>
      </c>
      <c r="AA331" s="275">
        <v>649</v>
      </c>
    </row>
    <row r="332" spans="1:27" x14ac:dyDescent="0.2">
      <c r="A332" s="134" t="s">
        <v>706</v>
      </c>
      <c r="B332" s="176" t="s">
        <v>707</v>
      </c>
      <c r="C332" s="199">
        <v>2106</v>
      </c>
      <c r="D332" s="143">
        <v>1950</v>
      </c>
      <c r="E332" s="143">
        <v>1785</v>
      </c>
      <c r="F332" s="143">
        <v>1514</v>
      </c>
      <c r="G332" s="227">
        <v>1337</v>
      </c>
      <c r="H332" s="199">
        <v>129</v>
      </c>
      <c r="I332" s="143">
        <v>103</v>
      </c>
      <c r="J332" s="143">
        <v>82</v>
      </c>
      <c r="K332" s="143">
        <v>65</v>
      </c>
      <c r="L332" s="227">
        <v>43</v>
      </c>
      <c r="M332" s="199">
        <v>1977</v>
      </c>
      <c r="N332" s="143">
        <v>1847</v>
      </c>
      <c r="O332" s="143">
        <v>1703</v>
      </c>
      <c r="P332" s="143">
        <v>1449</v>
      </c>
      <c r="Q332" s="227">
        <v>1294</v>
      </c>
      <c r="R332" s="199">
        <v>309</v>
      </c>
      <c r="S332" s="143">
        <v>247</v>
      </c>
      <c r="T332" s="143">
        <v>211</v>
      </c>
      <c r="U332" s="143">
        <v>164</v>
      </c>
      <c r="V332" s="227">
        <v>134</v>
      </c>
      <c r="W332" s="199">
        <v>1797</v>
      </c>
      <c r="X332" s="143">
        <v>1703</v>
      </c>
      <c r="Y332" s="143">
        <v>1574</v>
      </c>
      <c r="Z332" s="143">
        <v>1350</v>
      </c>
      <c r="AA332" s="275">
        <v>1203</v>
      </c>
    </row>
    <row r="333" spans="1:27" x14ac:dyDescent="0.2">
      <c r="A333" s="134" t="s">
        <v>708</v>
      </c>
      <c r="B333" s="176" t="s">
        <v>709</v>
      </c>
      <c r="C333" s="199">
        <v>1960</v>
      </c>
      <c r="D333" s="143">
        <v>1742</v>
      </c>
      <c r="E333" s="143">
        <v>1445</v>
      </c>
      <c r="F333" s="143">
        <v>1253</v>
      </c>
      <c r="G333" s="227">
        <v>1101</v>
      </c>
      <c r="H333" s="199">
        <v>874</v>
      </c>
      <c r="I333" s="143">
        <v>737</v>
      </c>
      <c r="J333" s="143">
        <v>611</v>
      </c>
      <c r="K333" s="143">
        <v>527</v>
      </c>
      <c r="L333" s="227">
        <v>464</v>
      </c>
      <c r="M333" s="199">
        <v>1086</v>
      </c>
      <c r="N333" s="143">
        <v>1005</v>
      </c>
      <c r="O333" s="143">
        <v>834</v>
      </c>
      <c r="P333" s="143">
        <v>726</v>
      </c>
      <c r="Q333" s="227">
        <v>637</v>
      </c>
      <c r="R333" s="199">
        <v>1265</v>
      </c>
      <c r="S333" s="143">
        <v>1100</v>
      </c>
      <c r="T333" s="143">
        <v>904</v>
      </c>
      <c r="U333" s="143">
        <v>788</v>
      </c>
      <c r="V333" s="227">
        <v>663</v>
      </c>
      <c r="W333" s="199">
        <v>695</v>
      </c>
      <c r="X333" s="143">
        <v>642</v>
      </c>
      <c r="Y333" s="143">
        <v>541</v>
      </c>
      <c r="Z333" s="143">
        <v>465</v>
      </c>
      <c r="AA333" s="275">
        <v>438</v>
      </c>
    </row>
    <row r="334" spans="1:27" x14ac:dyDescent="0.2">
      <c r="A334" s="134" t="s">
        <v>710</v>
      </c>
      <c r="B334" s="176" t="s">
        <v>711</v>
      </c>
      <c r="C334" s="199">
        <v>2113</v>
      </c>
      <c r="D334" s="143">
        <v>1853</v>
      </c>
      <c r="E334" s="143">
        <v>1523</v>
      </c>
      <c r="F334" s="143">
        <v>1243</v>
      </c>
      <c r="G334" s="227">
        <v>1148</v>
      </c>
      <c r="H334" s="199">
        <v>307</v>
      </c>
      <c r="I334" s="143">
        <v>243</v>
      </c>
      <c r="J334" s="143">
        <v>177</v>
      </c>
      <c r="K334" s="143">
        <v>139</v>
      </c>
      <c r="L334" s="227">
        <v>143</v>
      </c>
      <c r="M334" s="199">
        <v>1806</v>
      </c>
      <c r="N334" s="143">
        <v>1610</v>
      </c>
      <c r="O334" s="143">
        <v>1346</v>
      </c>
      <c r="P334" s="143">
        <v>1104</v>
      </c>
      <c r="Q334" s="227">
        <v>1005</v>
      </c>
      <c r="R334" s="199">
        <v>813</v>
      </c>
      <c r="S334" s="143">
        <v>663</v>
      </c>
      <c r="T334" s="143">
        <v>492</v>
      </c>
      <c r="U334" s="143">
        <v>374</v>
      </c>
      <c r="V334" s="227">
        <v>378</v>
      </c>
      <c r="W334" s="199">
        <v>1300</v>
      </c>
      <c r="X334" s="143">
        <v>1190</v>
      </c>
      <c r="Y334" s="143">
        <v>1031</v>
      </c>
      <c r="Z334" s="143">
        <v>869</v>
      </c>
      <c r="AA334" s="275">
        <v>770</v>
      </c>
    </row>
    <row r="335" spans="1:27" x14ac:dyDescent="0.2">
      <c r="A335" s="134" t="s">
        <v>712</v>
      </c>
      <c r="B335" s="176" t="s">
        <v>713</v>
      </c>
      <c r="C335" s="199">
        <v>1342</v>
      </c>
      <c r="D335" s="143">
        <v>1228</v>
      </c>
      <c r="E335" s="143">
        <v>980</v>
      </c>
      <c r="F335" s="143">
        <v>957</v>
      </c>
      <c r="G335" s="227">
        <v>771</v>
      </c>
      <c r="H335" s="199">
        <v>198</v>
      </c>
      <c r="I335" s="143">
        <v>172</v>
      </c>
      <c r="J335" s="143">
        <v>135</v>
      </c>
      <c r="K335" s="143">
        <v>127</v>
      </c>
      <c r="L335" s="227">
        <v>97</v>
      </c>
      <c r="M335" s="199">
        <v>1144</v>
      </c>
      <c r="N335" s="143">
        <v>1056</v>
      </c>
      <c r="O335" s="143">
        <v>845</v>
      </c>
      <c r="P335" s="143">
        <v>830</v>
      </c>
      <c r="Q335" s="227">
        <v>674</v>
      </c>
      <c r="R335" s="199">
        <v>555</v>
      </c>
      <c r="S335" s="143">
        <v>478</v>
      </c>
      <c r="T335" s="143">
        <v>370</v>
      </c>
      <c r="U335" s="143">
        <v>353</v>
      </c>
      <c r="V335" s="227">
        <v>275</v>
      </c>
      <c r="W335" s="199">
        <v>787</v>
      </c>
      <c r="X335" s="143">
        <v>750</v>
      </c>
      <c r="Y335" s="143">
        <v>610</v>
      </c>
      <c r="Z335" s="143">
        <v>604</v>
      </c>
      <c r="AA335" s="275">
        <v>496</v>
      </c>
    </row>
    <row r="336" spans="1:27" x14ac:dyDescent="0.2">
      <c r="A336" s="134" t="s">
        <v>714</v>
      </c>
      <c r="B336" s="176" t="s">
        <v>715</v>
      </c>
      <c r="C336" s="199">
        <v>1335</v>
      </c>
      <c r="D336" s="143">
        <v>1166</v>
      </c>
      <c r="E336" s="143">
        <v>1017</v>
      </c>
      <c r="F336" s="143">
        <v>923</v>
      </c>
      <c r="G336" s="227">
        <v>771</v>
      </c>
      <c r="H336" s="199">
        <v>394</v>
      </c>
      <c r="I336" s="143">
        <v>334</v>
      </c>
      <c r="J336" s="143">
        <v>277</v>
      </c>
      <c r="K336" s="143">
        <v>237</v>
      </c>
      <c r="L336" s="227">
        <v>206</v>
      </c>
      <c r="M336" s="199">
        <v>941</v>
      </c>
      <c r="N336" s="143">
        <v>832</v>
      </c>
      <c r="O336" s="143">
        <v>740</v>
      </c>
      <c r="P336" s="143">
        <v>686</v>
      </c>
      <c r="Q336" s="227">
        <v>565</v>
      </c>
      <c r="R336" s="199">
        <v>710</v>
      </c>
      <c r="S336" s="143">
        <v>610</v>
      </c>
      <c r="T336" s="143">
        <v>509</v>
      </c>
      <c r="U336" s="143">
        <v>444</v>
      </c>
      <c r="V336" s="227">
        <v>376</v>
      </c>
      <c r="W336" s="199">
        <v>625</v>
      </c>
      <c r="X336" s="143">
        <v>556</v>
      </c>
      <c r="Y336" s="143">
        <v>508</v>
      </c>
      <c r="Z336" s="143">
        <v>479</v>
      </c>
      <c r="AA336" s="275">
        <v>395</v>
      </c>
    </row>
    <row r="337" spans="1:27" x14ac:dyDescent="0.2">
      <c r="A337" s="134" t="s">
        <v>124</v>
      </c>
      <c r="B337" s="176" t="s">
        <v>125</v>
      </c>
      <c r="C337" s="199">
        <v>4585</v>
      </c>
      <c r="D337" s="143">
        <v>4381</v>
      </c>
      <c r="E337" s="143">
        <v>3637</v>
      </c>
      <c r="F337" s="143">
        <v>3261</v>
      </c>
      <c r="G337" s="227">
        <v>2626</v>
      </c>
      <c r="H337" s="199">
        <v>137</v>
      </c>
      <c r="I337" s="143">
        <v>131</v>
      </c>
      <c r="J337" s="143">
        <v>82</v>
      </c>
      <c r="K337" s="143">
        <v>54</v>
      </c>
      <c r="L337" s="227">
        <v>45</v>
      </c>
      <c r="M337" s="199">
        <v>4448</v>
      </c>
      <c r="N337" s="143">
        <v>4250</v>
      </c>
      <c r="O337" s="143">
        <v>3555</v>
      </c>
      <c r="P337" s="143">
        <v>3207</v>
      </c>
      <c r="Q337" s="227">
        <v>2581</v>
      </c>
      <c r="R337" s="199">
        <v>428</v>
      </c>
      <c r="S337" s="143">
        <v>387</v>
      </c>
      <c r="T337" s="143">
        <v>250</v>
      </c>
      <c r="U337" s="143">
        <v>207</v>
      </c>
      <c r="V337" s="227">
        <v>129</v>
      </c>
      <c r="W337" s="199">
        <v>4157</v>
      </c>
      <c r="X337" s="143">
        <v>3994</v>
      </c>
      <c r="Y337" s="143">
        <v>3387</v>
      </c>
      <c r="Z337" s="143">
        <v>3054</v>
      </c>
      <c r="AA337" s="275">
        <v>2497</v>
      </c>
    </row>
    <row r="338" spans="1:27" s="126" customFormat="1" x14ac:dyDescent="0.2">
      <c r="A338" s="136" t="s">
        <v>134</v>
      </c>
      <c r="B338" s="178" t="s">
        <v>135</v>
      </c>
      <c r="C338" s="203">
        <v>4520</v>
      </c>
      <c r="D338" s="196">
        <v>4105</v>
      </c>
      <c r="E338" s="196">
        <v>3317</v>
      </c>
      <c r="F338" s="196">
        <v>3002</v>
      </c>
      <c r="G338" s="229">
        <v>2040</v>
      </c>
      <c r="H338" s="203">
        <v>271</v>
      </c>
      <c r="I338" s="196">
        <v>202</v>
      </c>
      <c r="J338" s="196">
        <v>124</v>
      </c>
      <c r="K338" s="196">
        <v>115</v>
      </c>
      <c r="L338" s="229">
        <v>74</v>
      </c>
      <c r="M338" s="203">
        <v>4249</v>
      </c>
      <c r="N338" s="196">
        <v>3903</v>
      </c>
      <c r="O338" s="196">
        <v>3193</v>
      </c>
      <c r="P338" s="196">
        <v>2887</v>
      </c>
      <c r="Q338" s="229">
        <v>1966</v>
      </c>
      <c r="R338" s="203">
        <v>665</v>
      </c>
      <c r="S338" s="196">
        <v>516</v>
      </c>
      <c r="T338" s="196">
        <v>340</v>
      </c>
      <c r="U338" s="196">
        <v>300</v>
      </c>
      <c r="V338" s="229">
        <v>182</v>
      </c>
      <c r="W338" s="203">
        <v>3855</v>
      </c>
      <c r="X338" s="196">
        <v>3589</v>
      </c>
      <c r="Y338" s="196">
        <v>2977</v>
      </c>
      <c r="Z338" s="196">
        <v>2702</v>
      </c>
      <c r="AA338" s="277">
        <v>1858</v>
      </c>
    </row>
    <row r="339" spans="1:27" s="126" customFormat="1" x14ac:dyDescent="0.2">
      <c r="A339" s="136" t="s">
        <v>146</v>
      </c>
      <c r="B339" s="178" t="s">
        <v>147</v>
      </c>
      <c r="C339" s="203">
        <v>3793</v>
      </c>
      <c r="D339" s="196">
        <v>3580</v>
      </c>
      <c r="E339" s="196">
        <v>2948</v>
      </c>
      <c r="F339" s="196">
        <v>2456</v>
      </c>
      <c r="G339" s="229">
        <v>1441</v>
      </c>
      <c r="H339" s="203">
        <v>184</v>
      </c>
      <c r="I339" s="196">
        <v>166</v>
      </c>
      <c r="J339" s="196">
        <v>114</v>
      </c>
      <c r="K339" s="196">
        <v>75</v>
      </c>
      <c r="L339" s="229">
        <v>40</v>
      </c>
      <c r="M339" s="203">
        <v>3609</v>
      </c>
      <c r="N339" s="196">
        <v>3414</v>
      </c>
      <c r="O339" s="196">
        <v>2834</v>
      </c>
      <c r="P339" s="196">
        <v>2381</v>
      </c>
      <c r="Q339" s="229">
        <v>1401</v>
      </c>
      <c r="R339" s="203">
        <v>479</v>
      </c>
      <c r="S339" s="196">
        <v>438</v>
      </c>
      <c r="T339" s="196">
        <v>318</v>
      </c>
      <c r="U339" s="196">
        <v>229</v>
      </c>
      <c r="V339" s="229">
        <v>119</v>
      </c>
      <c r="W339" s="203">
        <v>3314</v>
      </c>
      <c r="X339" s="196">
        <v>3142</v>
      </c>
      <c r="Y339" s="196">
        <v>2630</v>
      </c>
      <c r="Z339" s="196">
        <v>2227</v>
      </c>
      <c r="AA339" s="277">
        <v>1322</v>
      </c>
    </row>
    <row r="340" spans="1:27" s="126" customFormat="1" x14ac:dyDescent="0.2">
      <c r="A340" s="136" t="s">
        <v>160</v>
      </c>
      <c r="B340" s="178" t="s">
        <v>161</v>
      </c>
      <c r="C340" s="203">
        <v>5453</v>
      </c>
      <c r="D340" s="196">
        <v>5333</v>
      </c>
      <c r="E340" s="196">
        <v>4130</v>
      </c>
      <c r="F340" s="196">
        <v>3532</v>
      </c>
      <c r="G340" s="229">
        <v>2007</v>
      </c>
      <c r="H340" s="203">
        <v>391</v>
      </c>
      <c r="I340" s="196">
        <v>363</v>
      </c>
      <c r="J340" s="196">
        <v>224</v>
      </c>
      <c r="K340" s="196">
        <v>187</v>
      </c>
      <c r="L340" s="229">
        <v>71</v>
      </c>
      <c r="M340" s="203">
        <v>5062</v>
      </c>
      <c r="N340" s="196">
        <v>4970</v>
      </c>
      <c r="O340" s="196">
        <v>3906</v>
      </c>
      <c r="P340" s="196">
        <v>3345</v>
      </c>
      <c r="Q340" s="229">
        <v>1936</v>
      </c>
      <c r="R340" s="203">
        <v>948</v>
      </c>
      <c r="S340" s="196">
        <v>868</v>
      </c>
      <c r="T340" s="196">
        <v>547</v>
      </c>
      <c r="U340" s="196">
        <v>442</v>
      </c>
      <c r="V340" s="229">
        <v>195</v>
      </c>
      <c r="W340" s="203">
        <v>4505</v>
      </c>
      <c r="X340" s="196">
        <v>4465</v>
      </c>
      <c r="Y340" s="196">
        <v>3583</v>
      </c>
      <c r="Z340" s="196">
        <v>3090</v>
      </c>
      <c r="AA340" s="277">
        <v>1812</v>
      </c>
    </row>
    <row r="341" spans="1:27" s="126" customFormat="1" x14ac:dyDescent="0.2">
      <c r="A341" s="136" t="s">
        <v>178</v>
      </c>
      <c r="B341" s="178" t="s">
        <v>179</v>
      </c>
      <c r="C341" s="203">
        <v>5311</v>
      </c>
      <c r="D341" s="196">
        <v>4950</v>
      </c>
      <c r="E341" s="196">
        <v>3891</v>
      </c>
      <c r="F341" s="196">
        <v>3512</v>
      </c>
      <c r="G341" s="229">
        <v>2184</v>
      </c>
      <c r="H341" s="203">
        <v>411</v>
      </c>
      <c r="I341" s="196">
        <v>347</v>
      </c>
      <c r="J341" s="196">
        <v>220</v>
      </c>
      <c r="K341" s="196">
        <v>176</v>
      </c>
      <c r="L341" s="229">
        <v>94</v>
      </c>
      <c r="M341" s="203">
        <v>4900</v>
      </c>
      <c r="N341" s="196">
        <v>4603</v>
      </c>
      <c r="O341" s="196">
        <v>3671</v>
      </c>
      <c r="P341" s="196">
        <v>3336</v>
      </c>
      <c r="Q341" s="229">
        <v>2090</v>
      </c>
      <c r="R341" s="203">
        <v>816</v>
      </c>
      <c r="S341" s="196">
        <v>709</v>
      </c>
      <c r="T341" s="196">
        <v>469</v>
      </c>
      <c r="U341" s="196">
        <v>396</v>
      </c>
      <c r="V341" s="229">
        <v>212</v>
      </c>
      <c r="W341" s="203">
        <v>4495</v>
      </c>
      <c r="X341" s="196">
        <v>4241</v>
      </c>
      <c r="Y341" s="196">
        <v>3422</v>
      </c>
      <c r="Z341" s="196">
        <v>3116</v>
      </c>
      <c r="AA341" s="277">
        <v>1972</v>
      </c>
    </row>
    <row r="342" spans="1:27" s="126" customFormat="1" x14ac:dyDescent="0.2">
      <c r="A342" s="136" t="s">
        <v>196</v>
      </c>
      <c r="B342" s="178" t="s">
        <v>197</v>
      </c>
      <c r="C342" s="203">
        <v>3227</v>
      </c>
      <c r="D342" s="196">
        <v>2926</v>
      </c>
      <c r="E342" s="196">
        <v>2383</v>
      </c>
      <c r="F342" s="196">
        <v>2059</v>
      </c>
      <c r="G342" s="229">
        <v>1310</v>
      </c>
      <c r="H342" s="203">
        <v>272</v>
      </c>
      <c r="I342" s="196">
        <v>236</v>
      </c>
      <c r="J342" s="196">
        <v>147</v>
      </c>
      <c r="K342" s="196">
        <v>126</v>
      </c>
      <c r="L342" s="229">
        <v>71</v>
      </c>
      <c r="M342" s="203">
        <v>2955</v>
      </c>
      <c r="N342" s="196">
        <v>2690</v>
      </c>
      <c r="O342" s="196">
        <v>2236</v>
      </c>
      <c r="P342" s="196">
        <v>1933</v>
      </c>
      <c r="Q342" s="229">
        <v>1239</v>
      </c>
      <c r="R342" s="203">
        <v>469</v>
      </c>
      <c r="S342" s="196">
        <v>411</v>
      </c>
      <c r="T342" s="196">
        <v>265</v>
      </c>
      <c r="U342" s="196">
        <v>220</v>
      </c>
      <c r="V342" s="229">
        <v>130</v>
      </c>
      <c r="W342" s="203">
        <v>2758</v>
      </c>
      <c r="X342" s="196">
        <v>2515</v>
      </c>
      <c r="Y342" s="196">
        <v>2118</v>
      </c>
      <c r="Z342" s="196">
        <v>1839</v>
      </c>
      <c r="AA342" s="277">
        <v>1180</v>
      </c>
    </row>
    <row r="343" spans="1:27" s="126" customFormat="1" x14ac:dyDescent="0.2">
      <c r="A343" s="136" t="s">
        <v>210</v>
      </c>
      <c r="B343" s="178" t="s">
        <v>211</v>
      </c>
      <c r="C343" s="203">
        <v>3722</v>
      </c>
      <c r="D343" s="196">
        <v>3368</v>
      </c>
      <c r="E343" s="196">
        <v>2770</v>
      </c>
      <c r="F343" s="196">
        <v>2220</v>
      </c>
      <c r="G343" s="229">
        <v>1472</v>
      </c>
      <c r="H343" s="203">
        <v>285</v>
      </c>
      <c r="I343" s="196">
        <v>228</v>
      </c>
      <c r="J343" s="196">
        <v>161</v>
      </c>
      <c r="K343" s="196">
        <v>112</v>
      </c>
      <c r="L343" s="229">
        <v>58</v>
      </c>
      <c r="M343" s="203">
        <v>3437</v>
      </c>
      <c r="N343" s="196">
        <v>3140</v>
      </c>
      <c r="O343" s="196">
        <v>2609</v>
      </c>
      <c r="P343" s="196">
        <v>2108</v>
      </c>
      <c r="Q343" s="229">
        <v>1414</v>
      </c>
      <c r="R343" s="203">
        <v>649</v>
      </c>
      <c r="S343" s="196">
        <v>539</v>
      </c>
      <c r="T343" s="196">
        <v>386</v>
      </c>
      <c r="U343" s="196">
        <v>276</v>
      </c>
      <c r="V343" s="229">
        <v>156</v>
      </c>
      <c r="W343" s="203">
        <v>3073</v>
      </c>
      <c r="X343" s="196">
        <v>2829</v>
      </c>
      <c r="Y343" s="196">
        <v>2384</v>
      </c>
      <c r="Z343" s="196">
        <v>1944</v>
      </c>
      <c r="AA343" s="277">
        <v>1316</v>
      </c>
    </row>
    <row r="344" spans="1:27" s="126" customFormat="1" x14ac:dyDescent="0.2">
      <c r="A344" s="136" t="s">
        <v>222</v>
      </c>
      <c r="B344" s="178" t="s">
        <v>223</v>
      </c>
      <c r="C344" s="203">
        <v>11384</v>
      </c>
      <c r="D344" s="196">
        <v>10035</v>
      </c>
      <c r="E344" s="196">
        <v>8115</v>
      </c>
      <c r="F344" s="196">
        <v>6796</v>
      </c>
      <c r="G344" s="229">
        <v>4603</v>
      </c>
      <c r="H344" s="203">
        <v>735</v>
      </c>
      <c r="I344" s="196">
        <v>591</v>
      </c>
      <c r="J344" s="196">
        <v>383</v>
      </c>
      <c r="K344" s="196">
        <v>303</v>
      </c>
      <c r="L344" s="229">
        <v>166</v>
      </c>
      <c r="M344" s="203">
        <v>10649</v>
      </c>
      <c r="N344" s="196">
        <v>9444</v>
      </c>
      <c r="O344" s="196">
        <v>7732</v>
      </c>
      <c r="P344" s="196">
        <v>6493</v>
      </c>
      <c r="Q344" s="229">
        <v>4437</v>
      </c>
      <c r="R344" s="203">
        <v>1951</v>
      </c>
      <c r="S344" s="196">
        <v>1558</v>
      </c>
      <c r="T344" s="196">
        <v>1073</v>
      </c>
      <c r="U344" s="196">
        <v>824</v>
      </c>
      <c r="V344" s="229">
        <v>511</v>
      </c>
      <c r="W344" s="203">
        <v>9433</v>
      </c>
      <c r="X344" s="196">
        <v>8477</v>
      </c>
      <c r="Y344" s="196">
        <v>7042</v>
      </c>
      <c r="Z344" s="196">
        <v>5972</v>
      </c>
      <c r="AA344" s="277">
        <v>4092</v>
      </c>
    </row>
    <row r="345" spans="1:27" s="126" customFormat="1" x14ac:dyDescent="0.2">
      <c r="A345" s="136" t="s">
        <v>248</v>
      </c>
      <c r="B345" s="178" t="s">
        <v>249</v>
      </c>
      <c r="C345" s="203">
        <v>5018</v>
      </c>
      <c r="D345" s="196">
        <v>4544</v>
      </c>
      <c r="E345" s="196">
        <v>3899</v>
      </c>
      <c r="F345" s="196">
        <v>3340</v>
      </c>
      <c r="G345" s="229">
        <v>2198</v>
      </c>
      <c r="H345" s="203">
        <v>252</v>
      </c>
      <c r="I345" s="196">
        <v>197</v>
      </c>
      <c r="J345" s="196">
        <v>137</v>
      </c>
      <c r="K345" s="196">
        <v>110</v>
      </c>
      <c r="L345" s="229">
        <v>61</v>
      </c>
      <c r="M345" s="203">
        <v>4766</v>
      </c>
      <c r="N345" s="196">
        <v>4347</v>
      </c>
      <c r="O345" s="196">
        <v>3762</v>
      </c>
      <c r="P345" s="196">
        <v>3230</v>
      </c>
      <c r="Q345" s="229">
        <v>2137</v>
      </c>
      <c r="R345" s="203">
        <v>646</v>
      </c>
      <c r="S345" s="196">
        <v>517</v>
      </c>
      <c r="T345" s="196">
        <v>380</v>
      </c>
      <c r="U345" s="196">
        <v>300</v>
      </c>
      <c r="V345" s="229">
        <v>159</v>
      </c>
      <c r="W345" s="203">
        <v>4372</v>
      </c>
      <c r="X345" s="196">
        <v>4027</v>
      </c>
      <c r="Y345" s="196">
        <v>3519</v>
      </c>
      <c r="Z345" s="196">
        <v>3040</v>
      </c>
      <c r="AA345" s="277">
        <v>2039</v>
      </c>
    </row>
    <row r="346" spans="1:27" s="126" customFormat="1" x14ac:dyDescent="0.2">
      <c r="A346" s="136" t="s">
        <v>262</v>
      </c>
      <c r="B346" s="178" t="s">
        <v>263</v>
      </c>
      <c r="C346" s="203">
        <v>10141</v>
      </c>
      <c r="D346" s="196">
        <v>9468</v>
      </c>
      <c r="E346" s="196">
        <v>7753</v>
      </c>
      <c r="F346" s="196">
        <v>6745</v>
      </c>
      <c r="G346" s="229">
        <v>4364</v>
      </c>
      <c r="H346" s="203">
        <v>499</v>
      </c>
      <c r="I346" s="196">
        <v>446</v>
      </c>
      <c r="J346" s="196">
        <v>300</v>
      </c>
      <c r="K346" s="196">
        <v>210</v>
      </c>
      <c r="L346" s="229">
        <v>116</v>
      </c>
      <c r="M346" s="203">
        <v>9642</v>
      </c>
      <c r="N346" s="196">
        <v>9022</v>
      </c>
      <c r="O346" s="196">
        <v>7453</v>
      </c>
      <c r="P346" s="196">
        <v>6535</v>
      </c>
      <c r="Q346" s="229">
        <v>4248</v>
      </c>
      <c r="R346" s="203">
        <v>1298</v>
      </c>
      <c r="S346" s="196">
        <v>1133</v>
      </c>
      <c r="T346" s="196">
        <v>779</v>
      </c>
      <c r="U346" s="196">
        <v>585</v>
      </c>
      <c r="V346" s="229">
        <v>320</v>
      </c>
      <c r="W346" s="203">
        <v>8843</v>
      </c>
      <c r="X346" s="196">
        <v>8335</v>
      </c>
      <c r="Y346" s="196">
        <v>6974</v>
      </c>
      <c r="Z346" s="196">
        <v>6160</v>
      </c>
      <c r="AA346" s="277">
        <v>4044</v>
      </c>
    </row>
    <row r="347" spans="1:27" s="126" customFormat="1" x14ac:dyDescent="0.2">
      <c r="A347" s="136" t="s">
        <v>286</v>
      </c>
      <c r="B347" s="178" t="s">
        <v>287</v>
      </c>
      <c r="C347" s="203">
        <v>10067</v>
      </c>
      <c r="D347" s="196">
        <v>9368</v>
      </c>
      <c r="E347" s="196">
        <v>7799</v>
      </c>
      <c r="F347" s="196">
        <v>6884</v>
      </c>
      <c r="G347" s="229">
        <v>5281</v>
      </c>
      <c r="H347" s="203">
        <v>451</v>
      </c>
      <c r="I347" s="196">
        <v>389</v>
      </c>
      <c r="J347" s="196">
        <v>271</v>
      </c>
      <c r="K347" s="196">
        <v>216</v>
      </c>
      <c r="L347" s="229">
        <v>142</v>
      </c>
      <c r="M347" s="203">
        <v>9616</v>
      </c>
      <c r="N347" s="196">
        <v>8979</v>
      </c>
      <c r="O347" s="196">
        <v>7528</v>
      </c>
      <c r="P347" s="196">
        <v>6668</v>
      </c>
      <c r="Q347" s="229">
        <v>5139</v>
      </c>
      <c r="R347" s="203">
        <v>1284</v>
      </c>
      <c r="S347" s="196">
        <v>1076</v>
      </c>
      <c r="T347" s="196">
        <v>738</v>
      </c>
      <c r="U347" s="196">
        <v>619</v>
      </c>
      <c r="V347" s="229">
        <v>398</v>
      </c>
      <c r="W347" s="203">
        <v>8783</v>
      </c>
      <c r="X347" s="196">
        <v>8292</v>
      </c>
      <c r="Y347" s="196">
        <v>7061</v>
      </c>
      <c r="Z347" s="196">
        <v>6265</v>
      </c>
      <c r="AA347" s="277">
        <v>4883</v>
      </c>
    </row>
    <row r="348" spans="1:27" s="126" customFormat="1" x14ac:dyDescent="0.2">
      <c r="A348" s="136" t="s">
        <v>300</v>
      </c>
      <c r="B348" s="178" t="s">
        <v>301</v>
      </c>
      <c r="C348" s="203">
        <v>11978</v>
      </c>
      <c r="D348" s="196">
        <v>10706</v>
      </c>
      <c r="E348" s="196">
        <v>8686</v>
      </c>
      <c r="F348" s="196">
        <v>7509</v>
      </c>
      <c r="G348" s="229">
        <v>5815</v>
      </c>
      <c r="H348" s="203">
        <v>814</v>
      </c>
      <c r="I348" s="196">
        <v>640</v>
      </c>
      <c r="J348" s="196">
        <v>437</v>
      </c>
      <c r="K348" s="196">
        <v>300</v>
      </c>
      <c r="L348" s="229">
        <v>198</v>
      </c>
      <c r="M348" s="203">
        <v>11164</v>
      </c>
      <c r="N348" s="196">
        <v>10066</v>
      </c>
      <c r="O348" s="196">
        <v>8249</v>
      </c>
      <c r="P348" s="196">
        <v>7209</v>
      </c>
      <c r="Q348" s="229">
        <v>5617</v>
      </c>
      <c r="R348" s="203">
        <v>1934</v>
      </c>
      <c r="S348" s="196">
        <v>1528</v>
      </c>
      <c r="T348" s="196">
        <v>1024</v>
      </c>
      <c r="U348" s="196">
        <v>773</v>
      </c>
      <c r="V348" s="229">
        <v>521</v>
      </c>
      <c r="W348" s="203">
        <v>10044</v>
      </c>
      <c r="X348" s="196">
        <v>9178</v>
      </c>
      <c r="Y348" s="196">
        <v>7662</v>
      </c>
      <c r="Z348" s="196">
        <v>6736</v>
      </c>
      <c r="AA348" s="277">
        <v>5294</v>
      </c>
    </row>
    <row r="349" spans="1:27" s="126" customFormat="1" x14ac:dyDescent="0.2">
      <c r="A349" s="136" t="s">
        <v>326</v>
      </c>
      <c r="B349" s="178" t="s">
        <v>327</v>
      </c>
      <c r="C349" s="203">
        <v>9244</v>
      </c>
      <c r="D349" s="196">
        <v>8681</v>
      </c>
      <c r="E349" s="196">
        <v>6734</v>
      </c>
      <c r="F349" s="196">
        <v>5606</v>
      </c>
      <c r="G349" s="229">
        <v>3845</v>
      </c>
      <c r="H349" s="203">
        <v>694</v>
      </c>
      <c r="I349" s="196">
        <v>616</v>
      </c>
      <c r="J349" s="196">
        <v>391</v>
      </c>
      <c r="K349" s="196">
        <v>301</v>
      </c>
      <c r="L349" s="229">
        <v>182</v>
      </c>
      <c r="M349" s="203">
        <v>8550</v>
      </c>
      <c r="N349" s="196">
        <v>8065</v>
      </c>
      <c r="O349" s="196">
        <v>6343</v>
      </c>
      <c r="P349" s="196">
        <v>5305</v>
      </c>
      <c r="Q349" s="229">
        <v>3663</v>
      </c>
      <c r="R349" s="203">
        <v>1589</v>
      </c>
      <c r="S349" s="196">
        <v>1408</v>
      </c>
      <c r="T349" s="196">
        <v>893</v>
      </c>
      <c r="U349" s="196">
        <v>704</v>
      </c>
      <c r="V349" s="229">
        <v>444</v>
      </c>
      <c r="W349" s="203">
        <v>7655</v>
      </c>
      <c r="X349" s="196">
        <v>7273</v>
      </c>
      <c r="Y349" s="196">
        <v>5841</v>
      </c>
      <c r="Z349" s="196">
        <v>4902</v>
      </c>
      <c r="AA349" s="277">
        <v>3401</v>
      </c>
    </row>
    <row r="350" spans="1:27" s="126" customFormat="1" x14ac:dyDescent="0.2">
      <c r="A350" s="136" t="s">
        <v>352</v>
      </c>
      <c r="B350" s="178" t="s">
        <v>353</v>
      </c>
      <c r="C350" s="203">
        <v>5335</v>
      </c>
      <c r="D350" s="196">
        <v>5024</v>
      </c>
      <c r="E350" s="196">
        <v>3918</v>
      </c>
      <c r="F350" s="196">
        <v>2885</v>
      </c>
      <c r="G350" s="229">
        <v>1978</v>
      </c>
      <c r="H350" s="203">
        <v>245</v>
      </c>
      <c r="I350" s="196">
        <v>220</v>
      </c>
      <c r="J350" s="196">
        <v>139</v>
      </c>
      <c r="K350" s="196">
        <v>92</v>
      </c>
      <c r="L350" s="229">
        <v>62</v>
      </c>
      <c r="M350" s="203">
        <v>5090</v>
      </c>
      <c r="N350" s="196">
        <v>4804</v>
      </c>
      <c r="O350" s="196">
        <v>3779</v>
      </c>
      <c r="P350" s="196">
        <v>2793</v>
      </c>
      <c r="Q350" s="229">
        <v>1916</v>
      </c>
      <c r="R350" s="203">
        <v>689</v>
      </c>
      <c r="S350" s="196">
        <v>618</v>
      </c>
      <c r="T350" s="196">
        <v>403</v>
      </c>
      <c r="U350" s="196">
        <v>267</v>
      </c>
      <c r="V350" s="229">
        <v>178</v>
      </c>
      <c r="W350" s="203">
        <v>4646</v>
      </c>
      <c r="X350" s="196">
        <v>4406</v>
      </c>
      <c r="Y350" s="196">
        <v>3515</v>
      </c>
      <c r="Z350" s="196">
        <v>2618</v>
      </c>
      <c r="AA350" s="277">
        <v>1800</v>
      </c>
    </row>
    <row r="351" spans="1:27" s="126" customFormat="1" x14ac:dyDescent="0.2">
      <c r="A351" s="136" t="s">
        <v>368</v>
      </c>
      <c r="B351" s="178" t="s">
        <v>369</v>
      </c>
      <c r="C351" s="203">
        <v>5714</v>
      </c>
      <c r="D351" s="196">
        <v>5396</v>
      </c>
      <c r="E351" s="196">
        <v>4355</v>
      </c>
      <c r="F351" s="196">
        <v>3858</v>
      </c>
      <c r="G351" s="229">
        <v>2845</v>
      </c>
      <c r="H351" s="203">
        <v>362</v>
      </c>
      <c r="I351" s="196">
        <v>333</v>
      </c>
      <c r="J351" s="196">
        <v>225</v>
      </c>
      <c r="K351" s="196">
        <v>193</v>
      </c>
      <c r="L351" s="229">
        <v>127</v>
      </c>
      <c r="M351" s="203">
        <v>5352</v>
      </c>
      <c r="N351" s="196">
        <v>5063</v>
      </c>
      <c r="O351" s="196">
        <v>4130</v>
      </c>
      <c r="P351" s="196">
        <v>3665</v>
      </c>
      <c r="Q351" s="229">
        <v>2718</v>
      </c>
      <c r="R351" s="203">
        <v>854</v>
      </c>
      <c r="S351" s="196">
        <v>787</v>
      </c>
      <c r="T351" s="196">
        <v>534</v>
      </c>
      <c r="U351" s="196">
        <v>416</v>
      </c>
      <c r="V351" s="229">
        <v>271</v>
      </c>
      <c r="W351" s="203">
        <v>4860</v>
      </c>
      <c r="X351" s="196">
        <v>4609</v>
      </c>
      <c r="Y351" s="196">
        <v>3821</v>
      </c>
      <c r="Z351" s="196">
        <v>3442</v>
      </c>
      <c r="AA351" s="277">
        <v>2574</v>
      </c>
    </row>
    <row r="352" spans="1:27" s="126" customFormat="1" x14ac:dyDescent="0.2">
      <c r="A352" s="136" t="s">
        <v>384</v>
      </c>
      <c r="B352" s="178" t="s">
        <v>385</v>
      </c>
      <c r="C352" s="203">
        <v>5758</v>
      </c>
      <c r="D352" s="196">
        <v>5453</v>
      </c>
      <c r="E352" s="196">
        <v>4252</v>
      </c>
      <c r="F352" s="196">
        <v>3472</v>
      </c>
      <c r="G352" s="229">
        <v>2351</v>
      </c>
      <c r="H352" s="203">
        <v>373</v>
      </c>
      <c r="I352" s="196">
        <v>330</v>
      </c>
      <c r="J352" s="196">
        <v>206</v>
      </c>
      <c r="K352" s="196">
        <v>144</v>
      </c>
      <c r="L352" s="229">
        <v>91</v>
      </c>
      <c r="M352" s="203">
        <v>5385</v>
      </c>
      <c r="N352" s="196">
        <v>5123</v>
      </c>
      <c r="O352" s="196">
        <v>4046</v>
      </c>
      <c r="P352" s="196">
        <v>3328</v>
      </c>
      <c r="Q352" s="229">
        <v>2260</v>
      </c>
      <c r="R352" s="203">
        <v>932</v>
      </c>
      <c r="S352" s="196">
        <v>818</v>
      </c>
      <c r="T352" s="196">
        <v>533</v>
      </c>
      <c r="U352" s="196">
        <v>390</v>
      </c>
      <c r="V352" s="229">
        <v>269</v>
      </c>
      <c r="W352" s="203">
        <v>4826</v>
      </c>
      <c r="X352" s="196">
        <v>4635</v>
      </c>
      <c r="Y352" s="196">
        <v>3719</v>
      </c>
      <c r="Z352" s="196">
        <v>3082</v>
      </c>
      <c r="AA352" s="277">
        <v>2082</v>
      </c>
    </row>
    <row r="353" spans="1:27" s="126" customFormat="1" x14ac:dyDescent="0.2">
      <c r="A353" s="136" t="s">
        <v>400</v>
      </c>
      <c r="B353" s="178" t="s">
        <v>401</v>
      </c>
      <c r="C353" s="203">
        <v>5502</v>
      </c>
      <c r="D353" s="196">
        <v>5039</v>
      </c>
      <c r="E353" s="196">
        <v>3887</v>
      </c>
      <c r="F353" s="196">
        <v>3417</v>
      </c>
      <c r="G353" s="229">
        <v>2348</v>
      </c>
      <c r="H353" s="203">
        <v>411</v>
      </c>
      <c r="I353" s="196">
        <v>366</v>
      </c>
      <c r="J353" s="196">
        <v>218</v>
      </c>
      <c r="K353" s="196">
        <v>179</v>
      </c>
      <c r="L353" s="229">
        <v>106</v>
      </c>
      <c r="M353" s="203">
        <v>5091</v>
      </c>
      <c r="N353" s="196">
        <v>4673</v>
      </c>
      <c r="O353" s="196">
        <v>3669</v>
      </c>
      <c r="P353" s="196">
        <v>3238</v>
      </c>
      <c r="Q353" s="229">
        <v>2242</v>
      </c>
      <c r="R353" s="203">
        <v>874</v>
      </c>
      <c r="S353" s="196">
        <v>772</v>
      </c>
      <c r="T353" s="196">
        <v>481</v>
      </c>
      <c r="U353" s="196">
        <v>418</v>
      </c>
      <c r="V353" s="229">
        <v>237</v>
      </c>
      <c r="W353" s="203">
        <v>4628</v>
      </c>
      <c r="X353" s="196">
        <v>4267</v>
      </c>
      <c r="Y353" s="196">
        <v>3406</v>
      </c>
      <c r="Z353" s="196">
        <v>2999</v>
      </c>
      <c r="AA353" s="277">
        <v>2111</v>
      </c>
    </row>
    <row r="354" spans="1:27" s="126" customFormat="1" x14ac:dyDescent="0.2">
      <c r="A354" s="136" t="s">
        <v>416</v>
      </c>
      <c r="B354" s="178" t="s">
        <v>417</v>
      </c>
      <c r="C354" s="203">
        <v>4729</v>
      </c>
      <c r="D354" s="196">
        <v>4602</v>
      </c>
      <c r="E354" s="196">
        <v>3781</v>
      </c>
      <c r="F354" s="196">
        <v>3258</v>
      </c>
      <c r="G354" s="229">
        <v>2303</v>
      </c>
      <c r="H354" s="203">
        <v>203</v>
      </c>
      <c r="I354" s="196">
        <v>180</v>
      </c>
      <c r="J354" s="196">
        <v>121</v>
      </c>
      <c r="K354" s="196">
        <v>103</v>
      </c>
      <c r="L354" s="229">
        <v>59</v>
      </c>
      <c r="M354" s="203">
        <v>4526</v>
      </c>
      <c r="N354" s="196">
        <v>4422</v>
      </c>
      <c r="O354" s="196">
        <v>3660</v>
      </c>
      <c r="P354" s="196">
        <v>3155</v>
      </c>
      <c r="Q354" s="229">
        <v>2244</v>
      </c>
      <c r="R354" s="203">
        <v>577</v>
      </c>
      <c r="S354" s="196">
        <v>539</v>
      </c>
      <c r="T354" s="196">
        <v>359</v>
      </c>
      <c r="U354" s="196">
        <v>284</v>
      </c>
      <c r="V354" s="229">
        <v>169</v>
      </c>
      <c r="W354" s="203">
        <v>4152</v>
      </c>
      <c r="X354" s="196">
        <v>4063</v>
      </c>
      <c r="Y354" s="196">
        <v>3422</v>
      </c>
      <c r="Z354" s="196">
        <v>2974</v>
      </c>
      <c r="AA354" s="277">
        <v>2134</v>
      </c>
    </row>
    <row r="355" spans="1:27" s="126" customFormat="1" x14ac:dyDescent="0.2">
      <c r="A355" s="136" t="s">
        <v>432</v>
      </c>
      <c r="B355" s="178" t="s">
        <v>433</v>
      </c>
      <c r="C355" s="203">
        <v>6149</v>
      </c>
      <c r="D355" s="196">
        <v>5953</v>
      </c>
      <c r="E355" s="196">
        <v>4621</v>
      </c>
      <c r="F355" s="196">
        <v>4091</v>
      </c>
      <c r="G355" s="229">
        <v>2669</v>
      </c>
      <c r="H355" s="203">
        <v>499</v>
      </c>
      <c r="I355" s="196">
        <v>465</v>
      </c>
      <c r="J355" s="196">
        <v>307</v>
      </c>
      <c r="K355" s="196">
        <v>228</v>
      </c>
      <c r="L355" s="229">
        <v>131</v>
      </c>
      <c r="M355" s="203">
        <v>5650</v>
      </c>
      <c r="N355" s="196">
        <v>5488</v>
      </c>
      <c r="O355" s="196">
        <v>4314</v>
      </c>
      <c r="P355" s="196">
        <v>3863</v>
      </c>
      <c r="Q355" s="229">
        <v>2538</v>
      </c>
      <c r="R355" s="203">
        <v>1114</v>
      </c>
      <c r="S355" s="196">
        <v>1036</v>
      </c>
      <c r="T355" s="196">
        <v>677</v>
      </c>
      <c r="U355" s="196">
        <v>530</v>
      </c>
      <c r="V355" s="229">
        <v>313</v>
      </c>
      <c r="W355" s="203">
        <v>5035</v>
      </c>
      <c r="X355" s="196">
        <v>4917</v>
      </c>
      <c r="Y355" s="196">
        <v>3944</v>
      </c>
      <c r="Z355" s="196">
        <v>3561</v>
      </c>
      <c r="AA355" s="277">
        <v>2356</v>
      </c>
    </row>
    <row r="356" spans="1:27" s="126" customFormat="1" x14ac:dyDescent="0.2">
      <c r="A356" s="136" t="s">
        <v>448</v>
      </c>
      <c r="B356" s="178" t="s">
        <v>449</v>
      </c>
      <c r="C356" s="203">
        <v>4554</v>
      </c>
      <c r="D356" s="196">
        <v>4277</v>
      </c>
      <c r="E356" s="196">
        <v>3421</v>
      </c>
      <c r="F356" s="196">
        <v>2928</v>
      </c>
      <c r="G356" s="229">
        <v>1935</v>
      </c>
      <c r="H356" s="203">
        <v>223</v>
      </c>
      <c r="I356" s="196">
        <v>185</v>
      </c>
      <c r="J356" s="196">
        <v>124</v>
      </c>
      <c r="K356" s="196">
        <v>86</v>
      </c>
      <c r="L356" s="229">
        <v>51</v>
      </c>
      <c r="M356" s="203">
        <v>4331</v>
      </c>
      <c r="N356" s="196">
        <v>4092</v>
      </c>
      <c r="O356" s="196">
        <v>3297</v>
      </c>
      <c r="P356" s="196">
        <v>2842</v>
      </c>
      <c r="Q356" s="229">
        <v>1884</v>
      </c>
      <c r="R356" s="203">
        <v>576</v>
      </c>
      <c r="S356" s="196">
        <v>492</v>
      </c>
      <c r="T356" s="196">
        <v>325</v>
      </c>
      <c r="U356" s="196">
        <v>249</v>
      </c>
      <c r="V356" s="229">
        <v>147</v>
      </c>
      <c r="W356" s="203">
        <v>3978</v>
      </c>
      <c r="X356" s="196">
        <v>3785</v>
      </c>
      <c r="Y356" s="196">
        <v>3096</v>
      </c>
      <c r="Z356" s="196">
        <v>2679</v>
      </c>
      <c r="AA356" s="277">
        <v>1788</v>
      </c>
    </row>
    <row r="357" spans="1:27" s="126" customFormat="1" x14ac:dyDescent="0.2">
      <c r="A357" s="136" t="s">
        <v>460</v>
      </c>
      <c r="B357" s="178" t="s">
        <v>461</v>
      </c>
      <c r="C357" s="203">
        <v>3856</v>
      </c>
      <c r="D357" s="196">
        <v>3534</v>
      </c>
      <c r="E357" s="196">
        <v>2902</v>
      </c>
      <c r="F357" s="196">
        <v>2456</v>
      </c>
      <c r="G357" s="229">
        <v>1358</v>
      </c>
      <c r="H357" s="203">
        <v>204</v>
      </c>
      <c r="I357" s="196">
        <v>197</v>
      </c>
      <c r="J357" s="196">
        <v>133</v>
      </c>
      <c r="K357" s="196">
        <v>89</v>
      </c>
      <c r="L357" s="229">
        <v>37</v>
      </c>
      <c r="M357" s="203">
        <v>3652</v>
      </c>
      <c r="N357" s="196">
        <v>3337</v>
      </c>
      <c r="O357" s="196">
        <v>2769</v>
      </c>
      <c r="P357" s="196">
        <v>2367</v>
      </c>
      <c r="Q357" s="229">
        <v>1321</v>
      </c>
      <c r="R357" s="203">
        <v>588</v>
      </c>
      <c r="S357" s="196">
        <v>511</v>
      </c>
      <c r="T357" s="196">
        <v>375</v>
      </c>
      <c r="U357" s="196">
        <v>289</v>
      </c>
      <c r="V357" s="229">
        <v>129</v>
      </c>
      <c r="W357" s="203">
        <v>3268</v>
      </c>
      <c r="X357" s="196">
        <v>3023</v>
      </c>
      <c r="Y357" s="196">
        <v>2527</v>
      </c>
      <c r="Z357" s="196">
        <v>2167</v>
      </c>
      <c r="AA357" s="277">
        <v>1229</v>
      </c>
    </row>
    <row r="358" spans="1:27" s="126" customFormat="1" x14ac:dyDescent="0.2">
      <c r="A358" s="136" t="s">
        <v>472</v>
      </c>
      <c r="B358" s="178" t="s">
        <v>473</v>
      </c>
      <c r="C358" s="203">
        <v>6409</v>
      </c>
      <c r="D358" s="196">
        <v>5754</v>
      </c>
      <c r="E358" s="196">
        <v>4739</v>
      </c>
      <c r="F358" s="196">
        <v>4104</v>
      </c>
      <c r="G358" s="229">
        <v>2388</v>
      </c>
      <c r="H358" s="203">
        <v>426</v>
      </c>
      <c r="I358" s="196">
        <v>363</v>
      </c>
      <c r="J358" s="196">
        <v>258</v>
      </c>
      <c r="K358" s="196">
        <v>201</v>
      </c>
      <c r="L358" s="229">
        <v>106</v>
      </c>
      <c r="M358" s="203">
        <v>5983</v>
      </c>
      <c r="N358" s="196">
        <v>5391</v>
      </c>
      <c r="O358" s="196">
        <v>4481</v>
      </c>
      <c r="P358" s="196">
        <v>3903</v>
      </c>
      <c r="Q358" s="229">
        <v>2282</v>
      </c>
      <c r="R358" s="203">
        <v>1060</v>
      </c>
      <c r="S358" s="196">
        <v>874</v>
      </c>
      <c r="T358" s="196">
        <v>643</v>
      </c>
      <c r="U358" s="196">
        <v>490</v>
      </c>
      <c r="V358" s="229">
        <v>255</v>
      </c>
      <c r="W358" s="203">
        <v>5349</v>
      </c>
      <c r="X358" s="196">
        <v>4880</v>
      </c>
      <c r="Y358" s="196">
        <v>4096</v>
      </c>
      <c r="Z358" s="196">
        <v>3614</v>
      </c>
      <c r="AA358" s="277">
        <v>2133</v>
      </c>
    </row>
    <row r="359" spans="1:27" s="126" customFormat="1" x14ac:dyDescent="0.2">
      <c r="A359" s="136" t="s">
        <v>490</v>
      </c>
      <c r="B359" s="178" t="s">
        <v>491</v>
      </c>
      <c r="C359" s="203">
        <v>5200</v>
      </c>
      <c r="D359" s="196">
        <v>4745</v>
      </c>
      <c r="E359" s="196">
        <v>3798</v>
      </c>
      <c r="F359" s="196">
        <v>3184</v>
      </c>
      <c r="G359" s="229">
        <v>1732</v>
      </c>
      <c r="H359" s="203">
        <v>335</v>
      </c>
      <c r="I359" s="196">
        <v>292</v>
      </c>
      <c r="J359" s="196">
        <v>195</v>
      </c>
      <c r="K359" s="196">
        <v>155</v>
      </c>
      <c r="L359" s="229">
        <v>78</v>
      </c>
      <c r="M359" s="203">
        <v>4865</v>
      </c>
      <c r="N359" s="196">
        <v>4453</v>
      </c>
      <c r="O359" s="196">
        <v>3603</v>
      </c>
      <c r="P359" s="196">
        <v>3029</v>
      </c>
      <c r="Q359" s="229">
        <v>1654</v>
      </c>
      <c r="R359" s="203">
        <v>790</v>
      </c>
      <c r="S359" s="196">
        <v>698</v>
      </c>
      <c r="T359" s="196">
        <v>468</v>
      </c>
      <c r="U359" s="196">
        <v>370</v>
      </c>
      <c r="V359" s="229">
        <v>172</v>
      </c>
      <c r="W359" s="203">
        <v>4410</v>
      </c>
      <c r="X359" s="196">
        <v>4047</v>
      </c>
      <c r="Y359" s="196">
        <v>3330</v>
      </c>
      <c r="Z359" s="196">
        <v>2814</v>
      </c>
      <c r="AA359" s="277">
        <v>1560</v>
      </c>
    </row>
    <row r="360" spans="1:27" s="126" customFormat="1" x14ac:dyDescent="0.2">
      <c r="A360" s="136" t="s">
        <v>506</v>
      </c>
      <c r="B360" s="178" t="s">
        <v>507</v>
      </c>
      <c r="C360" s="203">
        <v>8496</v>
      </c>
      <c r="D360" s="196">
        <v>7964</v>
      </c>
      <c r="E360" s="196">
        <v>6896</v>
      </c>
      <c r="F360" s="196">
        <v>5834</v>
      </c>
      <c r="G360" s="229">
        <v>4292</v>
      </c>
      <c r="H360" s="203">
        <v>356</v>
      </c>
      <c r="I360" s="196">
        <v>295</v>
      </c>
      <c r="J360" s="196">
        <v>210</v>
      </c>
      <c r="K360" s="196">
        <v>153</v>
      </c>
      <c r="L360" s="229">
        <v>99</v>
      </c>
      <c r="M360" s="203">
        <v>8140</v>
      </c>
      <c r="N360" s="196">
        <v>7669</v>
      </c>
      <c r="O360" s="196">
        <v>6686</v>
      </c>
      <c r="P360" s="196">
        <v>5681</v>
      </c>
      <c r="Q360" s="229">
        <v>4193</v>
      </c>
      <c r="R360" s="203">
        <v>975</v>
      </c>
      <c r="S360" s="196">
        <v>829</v>
      </c>
      <c r="T360" s="196">
        <v>614</v>
      </c>
      <c r="U360" s="196">
        <v>457</v>
      </c>
      <c r="V360" s="229">
        <v>308</v>
      </c>
      <c r="W360" s="203">
        <v>7521</v>
      </c>
      <c r="X360" s="196">
        <v>7135</v>
      </c>
      <c r="Y360" s="196">
        <v>6282</v>
      </c>
      <c r="Z360" s="196">
        <v>5377</v>
      </c>
      <c r="AA360" s="277">
        <v>3984</v>
      </c>
    </row>
    <row r="361" spans="1:27" s="126" customFormat="1" x14ac:dyDescent="0.2">
      <c r="A361" s="136" t="s">
        <v>530</v>
      </c>
      <c r="B361" s="178" t="s">
        <v>531</v>
      </c>
      <c r="C361" s="203">
        <v>4390</v>
      </c>
      <c r="D361" s="196">
        <v>4076</v>
      </c>
      <c r="E361" s="196">
        <v>3436</v>
      </c>
      <c r="F361" s="196">
        <v>2936</v>
      </c>
      <c r="G361" s="229">
        <v>2043</v>
      </c>
      <c r="H361" s="203">
        <v>210</v>
      </c>
      <c r="I361" s="196">
        <v>178</v>
      </c>
      <c r="J361" s="196">
        <v>110</v>
      </c>
      <c r="K361" s="196">
        <v>93</v>
      </c>
      <c r="L361" s="229">
        <v>49</v>
      </c>
      <c r="M361" s="203">
        <v>4180</v>
      </c>
      <c r="N361" s="196">
        <v>3898</v>
      </c>
      <c r="O361" s="196">
        <v>3326</v>
      </c>
      <c r="P361" s="196">
        <v>2843</v>
      </c>
      <c r="Q361" s="229">
        <v>1994</v>
      </c>
      <c r="R361" s="203">
        <v>612</v>
      </c>
      <c r="S361" s="196">
        <v>511</v>
      </c>
      <c r="T361" s="196">
        <v>343</v>
      </c>
      <c r="U361" s="196">
        <v>276</v>
      </c>
      <c r="V361" s="229">
        <v>161</v>
      </c>
      <c r="W361" s="203">
        <v>3778</v>
      </c>
      <c r="X361" s="196">
        <v>3565</v>
      </c>
      <c r="Y361" s="196">
        <v>3093</v>
      </c>
      <c r="Z361" s="196">
        <v>2660</v>
      </c>
      <c r="AA361" s="277">
        <v>1882</v>
      </c>
    </row>
    <row r="362" spans="1:27" s="126" customFormat="1" x14ac:dyDescent="0.2">
      <c r="A362" s="136" t="s">
        <v>542</v>
      </c>
      <c r="B362" s="178" t="s">
        <v>543</v>
      </c>
      <c r="C362" s="203">
        <v>6317</v>
      </c>
      <c r="D362" s="196">
        <v>5659</v>
      </c>
      <c r="E362" s="196">
        <v>4798</v>
      </c>
      <c r="F362" s="196">
        <v>4127</v>
      </c>
      <c r="G362" s="229">
        <v>2863</v>
      </c>
      <c r="H362" s="203">
        <v>307</v>
      </c>
      <c r="I362" s="196">
        <v>245</v>
      </c>
      <c r="J362" s="196">
        <v>179</v>
      </c>
      <c r="K362" s="196">
        <v>145</v>
      </c>
      <c r="L362" s="229">
        <v>76</v>
      </c>
      <c r="M362" s="203">
        <v>6010</v>
      </c>
      <c r="N362" s="196">
        <v>5414</v>
      </c>
      <c r="O362" s="196">
        <v>4619</v>
      </c>
      <c r="P362" s="196">
        <v>3982</v>
      </c>
      <c r="Q362" s="229">
        <v>2787</v>
      </c>
      <c r="R362" s="203">
        <v>808</v>
      </c>
      <c r="S362" s="196">
        <v>635</v>
      </c>
      <c r="T362" s="196">
        <v>465</v>
      </c>
      <c r="U362" s="196">
        <v>370</v>
      </c>
      <c r="V362" s="229">
        <v>219</v>
      </c>
      <c r="W362" s="203">
        <v>5509</v>
      </c>
      <c r="X362" s="196">
        <v>5024</v>
      </c>
      <c r="Y362" s="196">
        <v>4333</v>
      </c>
      <c r="Z362" s="196">
        <v>3757</v>
      </c>
      <c r="AA362" s="277">
        <v>2644</v>
      </c>
    </row>
    <row r="363" spans="1:27" s="126" customFormat="1" x14ac:dyDescent="0.2">
      <c r="A363" s="136" t="s">
        <v>558</v>
      </c>
      <c r="B363" s="178" t="s">
        <v>559</v>
      </c>
      <c r="C363" s="203">
        <v>4251</v>
      </c>
      <c r="D363" s="196">
        <v>3879</v>
      </c>
      <c r="E363" s="196">
        <v>3425</v>
      </c>
      <c r="F363" s="196">
        <v>2654</v>
      </c>
      <c r="G363" s="229">
        <v>1877</v>
      </c>
      <c r="H363" s="203">
        <v>285</v>
      </c>
      <c r="I363" s="196">
        <v>231</v>
      </c>
      <c r="J363" s="196">
        <v>178</v>
      </c>
      <c r="K363" s="196">
        <v>119</v>
      </c>
      <c r="L363" s="229">
        <v>71</v>
      </c>
      <c r="M363" s="203">
        <v>3966</v>
      </c>
      <c r="N363" s="196">
        <v>3648</v>
      </c>
      <c r="O363" s="196">
        <v>3247</v>
      </c>
      <c r="P363" s="196">
        <v>2535</v>
      </c>
      <c r="Q363" s="229">
        <v>1806</v>
      </c>
      <c r="R363" s="203">
        <v>649</v>
      </c>
      <c r="S363" s="196">
        <v>532</v>
      </c>
      <c r="T363" s="196">
        <v>435</v>
      </c>
      <c r="U363" s="196">
        <v>296</v>
      </c>
      <c r="V363" s="229">
        <v>187</v>
      </c>
      <c r="W363" s="203">
        <v>3602</v>
      </c>
      <c r="X363" s="196">
        <v>3347</v>
      </c>
      <c r="Y363" s="196">
        <v>2990</v>
      </c>
      <c r="Z363" s="196">
        <v>2358</v>
      </c>
      <c r="AA363" s="277">
        <v>1690</v>
      </c>
    </row>
    <row r="364" spans="1:27" s="103" customFormat="1" x14ac:dyDescent="0.2">
      <c r="A364" s="138" t="s">
        <v>718</v>
      </c>
      <c r="B364" s="179" t="s">
        <v>719</v>
      </c>
      <c r="C364" s="205">
        <v>19167</v>
      </c>
      <c r="D364" s="194">
        <v>17664</v>
      </c>
      <c r="E364" s="194">
        <v>13530</v>
      </c>
      <c r="F364" s="194">
        <v>12038</v>
      </c>
      <c r="G364" s="230">
        <v>7596</v>
      </c>
      <c r="H364" s="205">
        <v>2303</v>
      </c>
      <c r="I364" s="194">
        <v>1965</v>
      </c>
      <c r="J364" s="194">
        <v>1235</v>
      </c>
      <c r="K364" s="194">
        <v>994</v>
      </c>
      <c r="L364" s="230">
        <v>561</v>
      </c>
      <c r="M364" s="205">
        <v>16864</v>
      </c>
      <c r="N364" s="194">
        <v>15699</v>
      </c>
      <c r="O364" s="194">
        <v>12295</v>
      </c>
      <c r="P364" s="194">
        <v>11044</v>
      </c>
      <c r="Q364" s="230">
        <v>7035</v>
      </c>
      <c r="R364" s="205">
        <v>4799</v>
      </c>
      <c r="S364" s="194">
        <v>4130</v>
      </c>
      <c r="T364" s="194">
        <v>2627</v>
      </c>
      <c r="U364" s="194">
        <v>2211</v>
      </c>
      <c r="V364" s="230">
        <v>1252</v>
      </c>
      <c r="W364" s="205">
        <v>14368</v>
      </c>
      <c r="X364" s="194">
        <v>13534</v>
      </c>
      <c r="Y364" s="194">
        <v>10903</v>
      </c>
      <c r="Z364" s="194">
        <v>9827</v>
      </c>
      <c r="AA364" s="278">
        <v>6344</v>
      </c>
    </row>
    <row r="365" spans="1:27" s="103" customFormat="1" x14ac:dyDescent="0.2">
      <c r="A365" s="138" t="s">
        <v>722</v>
      </c>
      <c r="B365" s="179" t="s">
        <v>723</v>
      </c>
      <c r="C365" s="205">
        <v>54604</v>
      </c>
      <c r="D365" s="194">
        <v>49822</v>
      </c>
      <c r="E365" s="194">
        <v>40127</v>
      </c>
      <c r="F365" s="194">
        <v>33202</v>
      </c>
      <c r="G365" s="230">
        <v>25035</v>
      </c>
      <c r="H365" s="205">
        <v>5754</v>
      </c>
      <c r="I365" s="194">
        <v>4884</v>
      </c>
      <c r="J365" s="194">
        <v>3337</v>
      </c>
      <c r="K365" s="194">
        <v>2509</v>
      </c>
      <c r="L365" s="230">
        <v>1935</v>
      </c>
      <c r="M365" s="205">
        <v>48850</v>
      </c>
      <c r="N365" s="194">
        <v>44938</v>
      </c>
      <c r="O365" s="194">
        <v>36790</v>
      </c>
      <c r="P365" s="194">
        <v>30693</v>
      </c>
      <c r="Q365" s="230">
        <v>23100</v>
      </c>
      <c r="R365" s="205">
        <v>12511</v>
      </c>
      <c r="S365" s="194">
        <v>10667</v>
      </c>
      <c r="T365" s="194">
        <v>7491</v>
      </c>
      <c r="U365" s="194">
        <v>5607</v>
      </c>
      <c r="V365" s="230">
        <v>4293</v>
      </c>
      <c r="W365" s="205">
        <v>42093</v>
      </c>
      <c r="X365" s="194">
        <v>39155</v>
      </c>
      <c r="Y365" s="194">
        <v>32636</v>
      </c>
      <c r="Z365" s="194">
        <v>27595</v>
      </c>
      <c r="AA365" s="278">
        <v>20742</v>
      </c>
    </row>
    <row r="366" spans="1:27" s="103" customFormat="1" x14ac:dyDescent="0.2">
      <c r="A366" s="138" t="s">
        <v>724</v>
      </c>
      <c r="B366" s="179" t="s">
        <v>725</v>
      </c>
      <c r="C366" s="205">
        <v>39473</v>
      </c>
      <c r="D366" s="194">
        <v>36745</v>
      </c>
      <c r="E366" s="194">
        <v>29188</v>
      </c>
      <c r="F366" s="194">
        <v>24381</v>
      </c>
      <c r="G366" s="230">
        <v>16246</v>
      </c>
      <c r="H366" s="205">
        <v>3975</v>
      </c>
      <c r="I366" s="194">
        <v>3437</v>
      </c>
      <c r="J366" s="194">
        <v>2334</v>
      </c>
      <c r="K366" s="194">
        <v>1731</v>
      </c>
      <c r="L366" s="230">
        <v>1117</v>
      </c>
      <c r="M366" s="205">
        <v>35498</v>
      </c>
      <c r="N366" s="194">
        <v>33308</v>
      </c>
      <c r="O366" s="194">
        <v>26854</v>
      </c>
      <c r="P366" s="194">
        <v>22650</v>
      </c>
      <c r="Q366" s="230">
        <v>15129</v>
      </c>
      <c r="R366" s="205">
        <v>8594</v>
      </c>
      <c r="S366" s="194">
        <v>7535</v>
      </c>
      <c r="T366" s="194">
        <v>5186</v>
      </c>
      <c r="U366" s="194">
        <v>3890</v>
      </c>
      <c r="V366" s="230">
        <v>2421</v>
      </c>
      <c r="W366" s="205">
        <v>30879</v>
      </c>
      <c r="X366" s="194">
        <v>29210</v>
      </c>
      <c r="Y366" s="194">
        <v>24002</v>
      </c>
      <c r="Z366" s="194">
        <v>20491</v>
      </c>
      <c r="AA366" s="278">
        <v>13825</v>
      </c>
    </row>
    <row r="367" spans="1:27" s="103" customFormat="1" x14ac:dyDescent="0.2">
      <c r="A367" s="138" t="s">
        <v>726</v>
      </c>
      <c r="B367" s="179" t="s">
        <v>727</v>
      </c>
      <c r="C367" s="205">
        <v>34055</v>
      </c>
      <c r="D367" s="194">
        <v>32252</v>
      </c>
      <c r="E367" s="194">
        <v>25265</v>
      </c>
      <c r="F367" s="194">
        <v>21260</v>
      </c>
      <c r="G367" s="230">
        <v>14550</v>
      </c>
      <c r="H367" s="205">
        <v>2705</v>
      </c>
      <c r="I367" s="194">
        <v>2423</v>
      </c>
      <c r="J367" s="194">
        <v>1605</v>
      </c>
      <c r="K367" s="194">
        <v>1232</v>
      </c>
      <c r="L367" s="230">
        <v>764</v>
      </c>
      <c r="M367" s="205">
        <v>31350</v>
      </c>
      <c r="N367" s="194">
        <v>29829</v>
      </c>
      <c r="O367" s="194">
        <v>23660</v>
      </c>
      <c r="P367" s="194">
        <v>20028</v>
      </c>
      <c r="Q367" s="230">
        <v>13786</v>
      </c>
      <c r="R367" s="205">
        <v>6211</v>
      </c>
      <c r="S367" s="194">
        <v>5563</v>
      </c>
      <c r="T367" s="194">
        <v>3728</v>
      </c>
      <c r="U367" s="194">
        <v>2866</v>
      </c>
      <c r="V367" s="230">
        <v>1799</v>
      </c>
      <c r="W367" s="205">
        <v>27844</v>
      </c>
      <c r="X367" s="194">
        <v>26689</v>
      </c>
      <c r="Y367" s="194">
        <v>21537</v>
      </c>
      <c r="Z367" s="194">
        <v>18394</v>
      </c>
      <c r="AA367" s="278">
        <v>12751</v>
      </c>
    </row>
    <row r="368" spans="1:27" s="103" customFormat="1" x14ac:dyDescent="0.2">
      <c r="A368" s="138" t="s">
        <v>728</v>
      </c>
      <c r="B368" s="179" t="s">
        <v>729</v>
      </c>
      <c r="C368" s="205">
        <v>44185</v>
      </c>
      <c r="D368" s="194">
        <v>39829</v>
      </c>
      <c r="E368" s="194">
        <v>32598</v>
      </c>
      <c r="F368" s="194">
        <v>27310</v>
      </c>
      <c r="G368" s="230">
        <v>18550</v>
      </c>
      <c r="H368" s="205">
        <v>5153</v>
      </c>
      <c r="I368" s="194">
        <v>4275</v>
      </c>
      <c r="J368" s="194">
        <v>3048</v>
      </c>
      <c r="K368" s="194">
        <v>2391</v>
      </c>
      <c r="L368" s="230">
        <v>1597</v>
      </c>
      <c r="M368" s="205">
        <v>39032</v>
      </c>
      <c r="N368" s="194">
        <v>35554</v>
      </c>
      <c r="O368" s="194">
        <v>29550</v>
      </c>
      <c r="P368" s="194">
        <v>24919</v>
      </c>
      <c r="Q368" s="230">
        <v>16953</v>
      </c>
      <c r="R368" s="205">
        <v>10905</v>
      </c>
      <c r="S368" s="194">
        <v>9084</v>
      </c>
      <c r="T368" s="194">
        <v>6634</v>
      </c>
      <c r="U368" s="194">
        <v>5253</v>
      </c>
      <c r="V368" s="230">
        <v>3524</v>
      </c>
      <c r="W368" s="205">
        <v>33280</v>
      </c>
      <c r="X368" s="194">
        <v>30745</v>
      </c>
      <c r="Y368" s="194">
        <v>25964</v>
      </c>
      <c r="Z368" s="194">
        <v>22057</v>
      </c>
      <c r="AA368" s="278">
        <v>15026</v>
      </c>
    </row>
    <row r="369" spans="1:27" s="103" customFormat="1" x14ac:dyDescent="0.2">
      <c r="A369" s="138" t="s">
        <v>732</v>
      </c>
      <c r="B369" s="179" t="s">
        <v>733</v>
      </c>
      <c r="C369" s="205">
        <v>46431</v>
      </c>
      <c r="D369" s="194">
        <v>42302</v>
      </c>
      <c r="E369" s="194">
        <v>33924</v>
      </c>
      <c r="F369" s="194">
        <v>29113</v>
      </c>
      <c r="G369" s="230">
        <v>20094</v>
      </c>
      <c r="H369" s="205">
        <v>2968</v>
      </c>
      <c r="I369" s="194">
        <v>2471</v>
      </c>
      <c r="J369" s="194">
        <v>1622</v>
      </c>
      <c r="K369" s="194">
        <v>1290</v>
      </c>
      <c r="L369" s="230">
        <v>788</v>
      </c>
      <c r="M369" s="205">
        <v>43463</v>
      </c>
      <c r="N369" s="194">
        <v>39831</v>
      </c>
      <c r="O369" s="194">
        <v>32302</v>
      </c>
      <c r="P369" s="194">
        <v>27823</v>
      </c>
      <c r="Q369" s="230">
        <v>19306</v>
      </c>
      <c r="R369" s="205">
        <v>7583</v>
      </c>
      <c r="S369" s="194">
        <v>6284</v>
      </c>
      <c r="T369" s="194">
        <v>4266</v>
      </c>
      <c r="U369" s="194">
        <v>3390</v>
      </c>
      <c r="V369" s="230">
        <v>2139</v>
      </c>
      <c r="W369" s="205">
        <v>38848</v>
      </c>
      <c r="X369" s="194">
        <v>36018</v>
      </c>
      <c r="Y369" s="194">
        <v>29658</v>
      </c>
      <c r="Z369" s="194">
        <v>25723</v>
      </c>
      <c r="AA369" s="278">
        <v>17955</v>
      </c>
    </row>
    <row r="370" spans="1:27" s="103" customFormat="1" x14ac:dyDescent="0.2">
      <c r="A370" s="138" t="s">
        <v>736</v>
      </c>
      <c r="B370" s="179" t="s">
        <v>737</v>
      </c>
      <c r="C370" s="205">
        <v>60048</v>
      </c>
      <c r="D370" s="194">
        <v>54239</v>
      </c>
      <c r="E370" s="194">
        <v>45216</v>
      </c>
      <c r="F370" s="194">
        <v>39352</v>
      </c>
      <c r="G370" s="230">
        <v>35140</v>
      </c>
      <c r="H370" s="205">
        <v>9856</v>
      </c>
      <c r="I370" s="194">
        <v>8253</v>
      </c>
      <c r="J370" s="194">
        <v>6440</v>
      </c>
      <c r="K370" s="194">
        <v>5351</v>
      </c>
      <c r="L370" s="230">
        <v>4955</v>
      </c>
      <c r="M370" s="205">
        <v>50192</v>
      </c>
      <c r="N370" s="194">
        <v>45986</v>
      </c>
      <c r="O370" s="194">
        <v>38776</v>
      </c>
      <c r="P370" s="194">
        <v>34001</v>
      </c>
      <c r="Q370" s="230">
        <v>30185</v>
      </c>
      <c r="R370" s="205">
        <v>20913</v>
      </c>
      <c r="S370" s="194">
        <v>17744</v>
      </c>
      <c r="T370" s="194">
        <v>13899</v>
      </c>
      <c r="U370" s="194">
        <v>11622</v>
      </c>
      <c r="V370" s="230">
        <v>10760</v>
      </c>
      <c r="W370" s="205">
        <v>39135</v>
      </c>
      <c r="X370" s="194">
        <v>36495</v>
      </c>
      <c r="Y370" s="194">
        <v>31317</v>
      </c>
      <c r="Z370" s="194">
        <v>27730</v>
      </c>
      <c r="AA370" s="278">
        <v>24380</v>
      </c>
    </row>
    <row r="371" spans="1:27" s="103" customFormat="1" x14ac:dyDescent="0.2">
      <c r="A371" s="138" t="s">
        <v>734</v>
      </c>
      <c r="B371" s="179" t="s">
        <v>735</v>
      </c>
      <c r="C371" s="205">
        <v>66204</v>
      </c>
      <c r="D371" s="194">
        <v>60863</v>
      </c>
      <c r="E371" s="194">
        <v>49848</v>
      </c>
      <c r="F371" s="194">
        <v>42908</v>
      </c>
      <c r="G371" s="230">
        <v>30758</v>
      </c>
      <c r="H371" s="205">
        <v>3810</v>
      </c>
      <c r="I371" s="194">
        <v>3158</v>
      </c>
      <c r="J371" s="194">
        <v>2128</v>
      </c>
      <c r="K371" s="194">
        <v>1570</v>
      </c>
      <c r="L371" s="230">
        <v>961</v>
      </c>
      <c r="M371" s="205">
        <v>62394</v>
      </c>
      <c r="N371" s="194">
        <v>57705</v>
      </c>
      <c r="O371" s="194">
        <v>47720</v>
      </c>
      <c r="P371" s="194">
        <v>41338</v>
      </c>
      <c r="Q371" s="230">
        <v>29797</v>
      </c>
      <c r="R371" s="205">
        <v>9765</v>
      </c>
      <c r="S371" s="194">
        <v>8165</v>
      </c>
      <c r="T371" s="194">
        <v>5555</v>
      </c>
      <c r="U371" s="194">
        <v>4300</v>
      </c>
      <c r="V371" s="230">
        <v>2681</v>
      </c>
      <c r="W371" s="205">
        <v>56439</v>
      </c>
      <c r="X371" s="194">
        <v>52698</v>
      </c>
      <c r="Y371" s="194">
        <v>44293</v>
      </c>
      <c r="Z371" s="194">
        <v>38608</v>
      </c>
      <c r="AA371" s="278">
        <v>28077</v>
      </c>
    </row>
    <row r="372" spans="1:27" s="103" customFormat="1" ht="12" thickBot="1" x14ac:dyDescent="0.25">
      <c r="A372" s="140" t="s">
        <v>730</v>
      </c>
      <c r="B372" s="180" t="s">
        <v>731</v>
      </c>
      <c r="C372" s="207">
        <v>39862</v>
      </c>
      <c r="D372" s="195">
        <v>36483</v>
      </c>
      <c r="E372" s="195">
        <v>29546</v>
      </c>
      <c r="F372" s="195">
        <v>24981</v>
      </c>
      <c r="G372" s="231">
        <v>16112</v>
      </c>
      <c r="H372" s="207">
        <v>2750</v>
      </c>
      <c r="I372" s="195">
        <v>2267</v>
      </c>
      <c r="J372" s="195">
        <v>1480</v>
      </c>
      <c r="K372" s="195">
        <v>1111</v>
      </c>
      <c r="L372" s="231">
        <v>594</v>
      </c>
      <c r="M372" s="207">
        <v>37112</v>
      </c>
      <c r="N372" s="195">
        <v>34216</v>
      </c>
      <c r="O372" s="195">
        <v>28066</v>
      </c>
      <c r="P372" s="195">
        <v>23870</v>
      </c>
      <c r="Q372" s="231">
        <v>15518</v>
      </c>
      <c r="R372" s="207">
        <v>6338</v>
      </c>
      <c r="S372" s="195">
        <v>5379</v>
      </c>
      <c r="T372" s="195">
        <v>3637</v>
      </c>
      <c r="U372" s="195">
        <v>2781</v>
      </c>
      <c r="V372" s="231">
        <v>1541</v>
      </c>
      <c r="W372" s="207">
        <v>33524</v>
      </c>
      <c r="X372" s="195">
        <v>31104</v>
      </c>
      <c r="Y372" s="195">
        <v>25909</v>
      </c>
      <c r="Z372" s="195">
        <v>22200</v>
      </c>
      <c r="AA372" s="279">
        <v>14571</v>
      </c>
    </row>
    <row r="373" spans="1:27" x14ac:dyDescent="0.2">
      <c r="AA373" s="142" t="s">
        <v>1241</v>
      </c>
    </row>
    <row r="374" spans="1:27" x14ac:dyDescent="0.2">
      <c r="A374" s="324" t="s">
        <v>1192</v>
      </c>
    </row>
    <row r="376" spans="1:27" x14ac:dyDescent="0.2">
      <c r="A376" s="132"/>
    </row>
    <row r="377" spans="1:27" x14ac:dyDescent="0.2">
      <c r="A377" s="132"/>
    </row>
    <row r="378" spans="1:27" x14ac:dyDescent="0.2">
      <c r="A378" s="132"/>
    </row>
  </sheetData>
  <mergeCells count="9">
    <mergeCell ref="A6:A8"/>
    <mergeCell ref="B6:B8"/>
    <mergeCell ref="C6:G7"/>
    <mergeCell ref="H6:Q6"/>
    <mergeCell ref="R6:AA6"/>
    <mergeCell ref="H7:L7"/>
    <mergeCell ref="M7:Q7"/>
    <mergeCell ref="R7:V7"/>
    <mergeCell ref="W7:AA7"/>
  </mergeCells>
  <hyperlinks>
    <hyperlink ref="A374" location="'Seconday Attainment Footnotes'!A1" display="See Footnotes Tab for further information"/>
  </hyperlinks>
  <pageMargins left="0.70866141732283472" right="0.70866141732283472" top="0.74803149606299213" bottom="0.74803149606299213" header="0.31496062992125984" footer="0.31496062992125984"/>
  <pageSetup paperSize="9" scale="5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378"/>
  <sheetViews>
    <sheetView zoomScaleNormal="100" workbookViewId="0">
      <pane xSplit="2" ySplit="9" topLeftCell="C10" activePane="bottomRight" state="frozen"/>
      <selection pane="topRight"/>
      <selection pane="bottomLeft"/>
      <selection pane="bottomRight"/>
    </sheetView>
  </sheetViews>
  <sheetFormatPr defaultColWidth="8.7109375" defaultRowHeight="11.25" x14ac:dyDescent="0.2"/>
  <cols>
    <col min="1" max="1" width="11.85546875" style="120" bestFit="1" customWidth="1"/>
    <col min="2" max="2" width="25.5703125" style="120" customWidth="1"/>
    <col min="3" max="3" width="9.140625" style="120" customWidth="1"/>
    <col min="4" max="4" width="11" style="120" customWidth="1"/>
    <col min="5" max="5" width="9.140625" style="120" customWidth="1"/>
    <col min="6" max="6" width="9.85546875" style="120" customWidth="1"/>
    <col min="7" max="7" width="9.7109375" style="120" customWidth="1"/>
    <col min="8" max="8" width="9.140625" style="120" customWidth="1"/>
    <col min="9" max="9" width="11.28515625" style="120" customWidth="1"/>
    <col min="10" max="10" width="9.140625" style="120" customWidth="1"/>
    <col min="11" max="11" width="9.85546875" style="120" customWidth="1"/>
    <col min="12" max="12" width="10" style="120" customWidth="1"/>
    <col min="13" max="13" width="9.140625" style="120" customWidth="1"/>
    <col min="14" max="14" width="10.85546875" style="120" customWidth="1"/>
    <col min="15" max="15" width="9.140625" style="120" customWidth="1"/>
    <col min="16" max="17" width="9.85546875" style="120" customWidth="1"/>
    <col min="18" max="18" width="9.140625" style="120" customWidth="1"/>
    <col min="19" max="19" width="11.140625" style="120" customWidth="1"/>
    <col min="20" max="20" width="9.140625" style="120" customWidth="1"/>
    <col min="21" max="21" width="9.7109375" style="120" customWidth="1"/>
    <col min="22" max="22" width="10.140625" style="120" customWidth="1"/>
    <col min="23" max="23" width="9.140625" style="120" customWidth="1"/>
    <col min="24" max="24" width="11" style="120" customWidth="1"/>
    <col min="25" max="25" width="9.140625" style="120" customWidth="1"/>
    <col min="26" max="26" width="10.140625" style="120" customWidth="1"/>
    <col min="27" max="27" width="9.7109375" style="120" customWidth="1"/>
    <col min="28" max="16384" width="8.7109375" style="120"/>
  </cols>
  <sheetData>
    <row r="1" spans="1:27" s="117" customFormat="1" ht="14.25" x14ac:dyDescent="0.2">
      <c r="A1" s="106" t="s">
        <v>1227</v>
      </c>
    </row>
    <row r="2" spans="1:27" s="117" customFormat="1" ht="14.25" x14ac:dyDescent="0.2">
      <c r="A2" s="105" t="s">
        <v>1210</v>
      </c>
    </row>
    <row r="3" spans="1:27" s="117" customFormat="1" ht="14.25" x14ac:dyDescent="0.2">
      <c r="A3" s="118" t="s">
        <v>1212</v>
      </c>
    </row>
    <row r="4" spans="1:27" s="117" customFormat="1" ht="14.25" x14ac:dyDescent="0.2">
      <c r="A4" s="149" t="s">
        <v>1217</v>
      </c>
    </row>
    <row r="5" spans="1:27" s="117" customFormat="1" ht="13.5" thickBot="1" x14ac:dyDescent="0.25">
      <c r="A5" s="119"/>
    </row>
    <row r="6" spans="1:27" s="133" customFormat="1" ht="14.25" customHeight="1" x14ac:dyDescent="0.25">
      <c r="A6" s="384" t="s">
        <v>1121</v>
      </c>
      <c r="B6" s="381" t="s">
        <v>1122</v>
      </c>
      <c r="C6" s="381" t="s">
        <v>1179</v>
      </c>
      <c r="D6" s="381"/>
      <c r="E6" s="381"/>
      <c r="F6" s="381"/>
      <c r="G6" s="381"/>
      <c r="H6" s="381" t="s">
        <v>1181</v>
      </c>
      <c r="I6" s="381"/>
      <c r="J6" s="381"/>
      <c r="K6" s="381"/>
      <c r="L6" s="381"/>
      <c r="M6" s="381"/>
      <c r="N6" s="381"/>
      <c r="O6" s="381"/>
      <c r="P6" s="381"/>
      <c r="Q6" s="381"/>
      <c r="R6" s="381" t="s">
        <v>1182</v>
      </c>
      <c r="S6" s="381"/>
      <c r="T6" s="381"/>
      <c r="U6" s="381"/>
      <c r="V6" s="381"/>
      <c r="W6" s="381"/>
      <c r="X6" s="381"/>
      <c r="Y6" s="381"/>
      <c r="Z6" s="381"/>
      <c r="AA6" s="387"/>
    </row>
    <row r="7" spans="1:27" s="133" customFormat="1" ht="16.149999999999999" customHeight="1" x14ac:dyDescent="0.25">
      <c r="A7" s="385"/>
      <c r="B7" s="382"/>
      <c r="C7" s="382"/>
      <c r="D7" s="382"/>
      <c r="E7" s="382"/>
      <c r="F7" s="382"/>
      <c r="G7" s="382"/>
      <c r="H7" s="382" t="s">
        <v>1180</v>
      </c>
      <c r="I7" s="382"/>
      <c r="J7" s="382"/>
      <c r="K7" s="382"/>
      <c r="L7" s="382"/>
      <c r="M7" s="382" t="s">
        <v>1220</v>
      </c>
      <c r="N7" s="382"/>
      <c r="O7" s="382"/>
      <c r="P7" s="382"/>
      <c r="Q7" s="382"/>
      <c r="R7" s="382" t="s">
        <v>1191</v>
      </c>
      <c r="S7" s="382"/>
      <c r="T7" s="382"/>
      <c r="U7" s="382"/>
      <c r="V7" s="382"/>
      <c r="W7" s="382" t="s">
        <v>1230</v>
      </c>
      <c r="X7" s="382"/>
      <c r="Y7" s="382"/>
      <c r="Z7" s="382"/>
      <c r="AA7" s="388"/>
    </row>
    <row r="8" spans="1:27" s="133" customFormat="1" ht="35.25" customHeight="1" thickBot="1" x14ac:dyDescent="0.3">
      <c r="A8" s="386"/>
      <c r="B8" s="383"/>
      <c r="C8" s="109" t="s">
        <v>1156</v>
      </c>
      <c r="D8" s="109" t="s">
        <v>1153</v>
      </c>
      <c r="E8" s="109" t="s">
        <v>1162</v>
      </c>
      <c r="F8" s="109" t="s">
        <v>1163</v>
      </c>
      <c r="G8" s="109" t="s">
        <v>1164</v>
      </c>
      <c r="H8" s="109" t="s">
        <v>1156</v>
      </c>
      <c r="I8" s="109" t="s">
        <v>1153</v>
      </c>
      <c r="J8" s="109" t="s">
        <v>1162</v>
      </c>
      <c r="K8" s="109" t="s">
        <v>1163</v>
      </c>
      <c r="L8" s="109" t="s">
        <v>1164</v>
      </c>
      <c r="M8" s="109" t="s">
        <v>1156</v>
      </c>
      <c r="N8" s="109" t="s">
        <v>1153</v>
      </c>
      <c r="O8" s="109" t="s">
        <v>1162</v>
      </c>
      <c r="P8" s="109" t="s">
        <v>1163</v>
      </c>
      <c r="Q8" s="109" t="s">
        <v>1164</v>
      </c>
      <c r="R8" s="109" t="s">
        <v>1156</v>
      </c>
      <c r="S8" s="109" t="s">
        <v>1153</v>
      </c>
      <c r="T8" s="109" t="s">
        <v>1162</v>
      </c>
      <c r="U8" s="109" t="s">
        <v>1163</v>
      </c>
      <c r="V8" s="109" t="s">
        <v>1164</v>
      </c>
      <c r="W8" s="109" t="s">
        <v>1156</v>
      </c>
      <c r="X8" s="109" t="s">
        <v>1153</v>
      </c>
      <c r="Y8" s="109" t="s">
        <v>1162</v>
      </c>
      <c r="Z8" s="109" t="s">
        <v>1163</v>
      </c>
      <c r="AA8" s="111" t="s">
        <v>1164</v>
      </c>
    </row>
    <row r="9" spans="1:27" x14ac:dyDescent="0.2">
      <c r="A9" s="113" t="s">
        <v>720</v>
      </c>
      <c r="B9" s="175" t="s">
        <v>1123</v>
      </c>
      <c r="C9" s="232">
        <v>75.099999999999994</v>
      </c>
      <c r="D9" s="233">
        <v>68.8</v>
      </c>
      <c r="E9" s="233">
        <v>63.9</v>
      </c>
      <c r="F9" s="233">
        <v>63.9</v>
      </c>
      <c r="G9" s="198">
        <v>69.900000000000006</v>
      </c>
      <c r="H9" s="232">
        <v>54.3</v>
      </c>
      <c r="I9" s="233">
        <v>45.8</v>
      </c>
      <c r="J9" s="233">
        <v>43.7</v>
      </c>
      <c r="K9" s="233">
        <v>41.9</v>
      </c>
      <c r="L9" s="198">
        <v>57.5</v>
      </c>
      <c r="M9" s="232">
        <v>78.400000000000006</v>
      </c>
      <c r="N9" s="233">
        <v>72.400000000000006</v>
      </c>
      <c r="O9" s="233">
        <v>66.5</v>
      </c>
      <c r="P9" s="233">
        <v>66.599999999999994</v>
      </c>
      <c r="Q9" s="198">
        <v>71</v>
      </c>
      <c r="R9" s="232">
        <v>58.6</v>
      </c>
      <c r="S9" s="233">
        <v>49.9</v>
      </c>
      <c r="T9" s="233">
        <v>46.3</v>
      </c>
      <c r="U9" s="233">
        <v>44.6</v>
      </c>
      <c r="V9" s="198">
        <v>58.8</v>
      </c>
      <c r="W9" s="232">
        <v>81.5</v>
      </c>
      <c r="X9" s="233">
        <v>76.099999999999994</v>
      </c>
      <c r="Y9" s="233">
        <v>69.599999999999994</v>
      </c>
      <c r="Z9" s="233">
        <v>69.900000000000006</v>
      </c>
      <c r="AA9" s="252">
        <v>72.5</v>
      </c>
    </row>
    <row r="10" spans="1:27" x14ac:dyDescent="0.2">
      <c r="A10" s="134" t="s">
        <v>26</v>
      </c>
      <c r="B10" s="176" t="s">
        <v>27</v>
      </c>
      <c r="C10" s="234">
        <v>60.2</v>
      </c>
      <c r="D10" s="135">
        <v>56.1</v>
      </c>
      <c r="E10" s="135">
        <v>41.5</v>
      </c>
      <c r="F10" s="135">
        <v>44.6</v>
      </c>
      <c r="G10" s="200">
        <v>61.6</v>
      </c>
      <c r="H10" s="234">
        <v>39.6</v>
      </c>
      <c r="I10" s="135">
        <v>38.5</v>
      </c>
      <c r="J10" s="135">
        <v>27.2</v>
      </c>
      <c r="K10" s="135">
        <v>23</v>
      </c>
      <c r="L10" s="200">
        <v>64.599999999999994</v>
      </c>
      <c r="M10" s="234">
        <v>65.7</v>
      </c>
      <c r="N10" s="135">
        <v>60.9</v>
      </c>
      <c r="O10" s="135">
        <v>45.2</v>
      </c>
      <c r="P10" s="135">
        <v>49.5</v>
      </c>
      <c r="Q10" s="200">
        <v>61.2</v>
      </c>
      <c r="R10" s="234">
        <v>42.9</v>
      </c>
      <c r="S10" s="135">
        <v>41.3</v>
      </c>
      <c r="T10" s="135">
        <v>27.7</v>
      </c>
      <c r="U10" s="135">
        <v>25.9</v>
      </c>
      <c r="V10" s="200">
        <v>57</v>
      </c>
      <c r="W10" s="234">
        <v>73.3</v>
      </c>
      <c r="X10" s="135">
        <v>67.400000000000006</v>
      </c>
      <c r="Y10" s="135">
        <v>51.5</v>
      </c>
      <c r="Z10" s="135">
        <v>56.5</v>
      </c>
      <c r="AA10" s="253">
        <v>63.4</v>
      </c>
    </row>
    <row r="11" spans="1:27" x14ac:dyDescent="0.2">
      <c r="A11" s="134" t="s">
        <v>38</v>
      </c>
      <c r="B11" s="176" t="s">
        <v>39</v>
      </c>
      <c r="C11" s="234">
        <v>64.3</v>
      </c>
      <c r="D11" s="135">
        <v>62.3</v>
      </c>
      <c r="E11" s="135">
        <v>52.7</v>
      </c>
      <c r="F11" s="135">
        <v>55.1</v>
      </c>
      <c r="G11" s="200">
        <v>66.3</v>
      </c>
      <c r="H11" s="234">
        <v>43.8</v>
      </c>
      <c r="I11" s="135">
        <v>38.200000000000003</v>
      </c>
      <c r="J11" s="135">
        <v>32.799999999999997</v>
      </c>
      <c r="K11" s="135">
        <v>32.299999999999997</v>
      </c>
      <c r="L11" s="200">
        <v>48.4</v>
      </c>
      <c r="M11" s="234">
        <v>68.2</v>
      </c>
      <c r="N11" s="135">
        <v>67</v>
      </c>
      <c r="O11" s="135">
        <v>56.1</v>
      </c>
      <c r="P11" s="135">
        <v>58.8</v>
      </c>
      <c r="Q11" s="200">
        <v>68.3</v>
      </c>
      <c r="R11" s="234">
        <v>45.6</v>
      </c>
      <c r="S11" s="135">
        <v>40.4</v>
      </c>
      <c r="T11" s="135">
        <v>32.9</v>
      </c>
      <c r="U11" s="135">
        <v>32.5</v>
      </c>
      <c r="V11" s="200">
        <v>46</v>
      </c>
      <c r="W11" s="234">
        <v>73.5</v>
      </c>
      <c r="X11" s="135">
        <v>73</v>
      </c>
      <c r="Y11" s="135">
        <v>61.2</v>
      </c>
      <c r="Z11" s="135">
        <v>64.099999999999994</v>
      </c>
      <c r="AA11" s="253">
        <v>71.7</v>
      </c>
    </row>
    <row r="12" spans="1:27" x14ac:dyDescent="0.2">
      <c r="A12" s="134" t="s">
        <v>394</v>
      </c>
      <c r="B12" s="176" t="s">
        <v>395</v>
      </c>
      <c r="C12" s="234">
        <v>65.599999999999994</v>
      </c>
      <c r="D12" s="135">
        <v>62.5</v>
      </c>
      <c r="E12" s="135">
        <v>53</v>
      </c>
      <c r="F12" s="135">
        <v>51.7</v>
      </c>
      <c r="G12" s="200">
        <v>63.2</v>
      </c>
      <c r="H12" s="234">
        <v>37.1</v>
      </c>
      <c r="I12" s="135">
        <v>37.6</v>
      </c>
      <c r="J12" s="135">
        <v>26.3</v>
      </c>
      <c r="K12" s="135">
        <v>26.1</v>
      </c>
      <c r="L12" s="200">
        <v>40</v>
      </c>
      <c r="M12" s="234">
        <v>71.099999999999994</v>
      </c>
      <c r="N12" s="135">
        <v>67.3</v>
      </c>
      <c r="O12" s="135">
        <v>57</v>
      </c>
      <c r="P12" s="135">
        <v>55.7</v>
      </c>
      <c r="Q12" s="200">
        <v>65</v>
      </c>
      <c r="R12" s="234">
        <v>45.6</v>
      </c>
      <c r="S12" s="135">
        <v>43.5</v>
      </c>
      <c r="T12" s="135">
        <v>33.200000000000003</v>
      </c>
      <c r="U12" s="135">
        <v>32.299999999999997</v>
      </c>
      <c r="V12" s="200">
        <v>50</v>
      </c>
      <c r="W12" s="234">
        <v>74.900000000000006</v>
      </c>
      <c r="X12" s="135">
        <v>71.3</v>
      </c>
      <c r="Y12" s="135">
        <v>60.7</v>
      </c>
      <c r="Z12" s="135">
        <v>59.7</v>
      </c>
      <c r="AA12" s="253">
        <v>66.400000000000006</v>
      </c>
    </row>
    <row r="13" spans="1:27" x14ac:dyDescent="0.2">
      <c r="A13" s="134" t="s">
        <v>426</v>
      </c>
      <c r="B13" s="176" t="s">
        <v>427</v>
      </c>
      <c r="C13" s="234">
        <v>67.400000000000006</v>
      </c>
      <c r="D13" s="135">
        <v>61.9</v>
      </c>
      <c r="E13" s="135">
        <v>56</v>
      </c>
      <c r="F13" s="135">
        <v>53.4</v>
      </c>
      <c r="G13" s="200">
        <v>71</v>
      </c>
      <c r="H13" s="234">
        <v>43.6</v>
      </c>
      <c r="I13" s="135">
        <v>32.9</v>
      </c>
      <c r="J13" s="135">
        <v>35.1</v>
      </c>
      <c r="K13" s="135">
        <v>35.700000000000003</v>
      </c>
      <c r="L13" s="200">
        <v>63.3</v>
      </c>
      <c r="M13" s="234">
        <v>71.400000000000006</v>
      </c>
      <c r="N13" s="135">
        <v>66.8</v>
      </c>
      <c r="O13" s="135">
        <v>58.7</v>
      </c>
      <c r="P13" s="135">
        <v>55.7</v>
      </c>
      <c r="Q13" s="200">
        <v>71.7</v>
      </c>
      <c r="R13" s="234">
        <v>49.2</v>
      </c>
      <c r="S13" s="135">
        <v>41.1</v>
      </c>
      <c r="T13" s="135">
        <v>42.5</v>
      </c>
      <c r="U13" s="135">
        <v>42.8</v>
      </c>
      <c r="V13" s="200">
        <v>65.8</v>
      </c>
      <c r="W13" s="234">
        <v>75.599999999999994</v>
      </c>
      <c r="X13" s="135">
        <v>71.3</v>
      </c>
      <c r="Y13" s="135">
        <v>60.8</v>
      </c>
      <c r="Z13" s="135">
        <v>56.9</v>
      </c>
      <c r="AA13" s="253">
        <v>72.3</v>
      </c>
    </row>
    <row r="14" spans="1:27" x14ac:dyDescent="0.2">
      <c r="A14" s="134" t="s">
        <v>468</v>
      </c>
      <c r="B14" s="176" t="s">
        <v>469</v>
      </c>
      <c r="C14" s="234">
        <v>77.400000000000006</v>
      </c>
      <c r="D14" s="135">
        <v>59.9</v>
      </c>
      <c r="E14" s="135">
        <v>48.3</v>
      </c>
      <c r="F14" s="135">
        <v>39.299999999999997</v>
      </c>
      <c r="G14" s="200">
        <v>25.8</v>
      </c>
      <c r="H14" s="234">
        <v>50</v>
      </c>
      <c r="I14" s="135">
        <v>37.5</v>
      </c>
      <c r="J14" s="135">
        <v>28.6</v>
      </c>
      <c r="K14" s="135">
        <v>15</v>
      </c>
      <c r="L14" s="200" t="s">
        <v>1169</v>
      </c>
      <c r="M14" s="234">
        <v>80.900000000000006</v>
      </c>
      <c r="N14" s="135">
        <v>62.8</v>
      </c>
      <c r="O14" s="135">
        <v>50.5</v>
      </c>
      <c r="P14" s="135">
        <v>42.3</v>
      </c>
      <c r="Q14" s="200" t="s">
        <v>1169</v>
      </c>
      <c r="R14" s="234">
        <v>64.5</v>
      </c>
      <c r="S14" s="135">
        <v>43.5</v>
      </c>
      <c r="T14" s="135">
        <v>35.700000000000003</v>
      </c>
      <c r="U14" s="135">
        <v>30</v>
      </c>
      <c r="V14" s="200">
        <v>13.2</v>
      </c>
      <c r="W14" s="234">
        <v>82.7</v>
      </c>
      <c r="X14" s="135">
        <v>66.7</v>
      </c>
      <c r="Y14" s="135">
        <v>53.1</v>
      </c>
      <c r="Z14" s="135">
        <v>42.9</v>
      </c>
      <c r="AA14" s="253">
        <v>30.1</v>
      </c>
    </row>
    <row r="15" spans="1:27" x14ac:dyDescent="0.2">
      <c r="A15" s="134" t="s">
        <v>584</v>
      </c>
      <c r="B15" s="176" t="s">
        <v>585</v>
      </c>
      <c r="C15" s="234">
        <v>67.8</v>
      </c>
      <c r="D15" s="135">
        <v>62.4</v>
      </c>
      <c r="E15" s="135">
        <v>61.5</v>
      </c>
      <c r="F15" s="135">
        <v>63.1</v>
      </c>
      <c r="G15" s="200">
        <v>67</v>
      </c>
      <c r="H15" s="234">
        <v>48</v>
      </c>
      <c r="I15" s="135">
        <v>43.6</v>
      </c>
      <c r="J15" s="135">
        <v>47.5</v>
      </c>
      <c r="K15" s="135">
        <v>50.8</v>
      </c>
      <c r="L15" s="200">
        <v>46.9</v>
      </c>
      <c r="M15" s="234">
        <v>72.8</v>
      </c>
      <c r="N15" s="135">
        <v>67.099999999999994</v>
      </c>
      <c r="O15" s="135">
        <v>64.3</v>
      </c>
      <c r="P15" s="135">
        <v>65.3</v>
      </c>
      <c r="Q15" s="200">
        <v>69.7</v>
      </c>
      <c r="R15" s="234">
        <v>52.1</v>
      </c>
      <c r="S15" s="135">
        <v>46</v>
      </c>
      <c r="T15" s="135">
        <v>48.6</v>
      </c>
      <c r="U15" s="135">
        <v>46.8</v>
      </c>
      <c r="V15" s="200">
        <v>47.6</v>
      </c>
      <c r="W15" s="234">
        <v>76.599999999999994</v>
      </c>
      <c r="X15" s="135">
        <v>71.599999999999994</v>
      </c>
      <c r="Y15" s="135">
        <v>67.2</v>
      </c>
      <c r="Z15" s="135">
        <v>68.900000000000006</v>
      </c>
      <c r="AA15" s="253">
        <v>72.400000000000006</v>
      </c>
    </row>
    <row r="16" spans="1:27" x14ac:dyDescent="0.2">
      <c r="A16" s="134" t="s">
        <v>50</v>
      </c>
      <c r="B16" s="176" t="s">
        <v>51</v>
      </c>
      <c r="C16" s="234">
        <v>72.7</v>
      </c>
      <c r="D16" s="135">
        <v>59.3</v>
      </c>
      <c r="E16" s="135">
        <v>53.5</v>
      </c>
      <c r="F16" s="135">
        <v>50.3</v>
      </c>
      <c r="G16" s="200">
        <v>71.7</v>
      </c>
      <c r="H16" s="234">
        <v>51.7</v>
      </c>
      <c r="I16" s="135">
        <v>38.6</v>
      </c>
      <c r="J16" s="135">
        <v>40.5</v>
      </c>
      <c r="K16" s="135">
        <v>33.5</v>
      </c>
      <c r="L16" s="200">
        <v>54.2</v>
      </c>
      <c r="M16" s="234">
        <v>77.2</v>
      </c>
      <c r="N16" s="135">
        <v>63.8</v>
      </c>
      <c r="O16" s="135">
        <v>55.4</v>
      </c>
      <c r="P16" s="135">
        <v>53.3</v>
      </c>
      <c r="Q16" s="200">
        <v>73.7</v>
      </c>
      <c r="R16" s="234">
        <v>60.4</v>
      </c>
      <c r="S16" s="135">
        <v>45.6</v>
      </c>
      <c r="T16" s="135">
        <v>41.5</v>
      </c>
      <c r="U16" s="135">
        <v>38.4</v>
      </c>
      <c r="V16" s="200">
        <v>63.8</v>
      </c>
      <c r="W16" s="234">
        <v>79.7</v>
      </c>
      <c r="X16" s="135">
        <v>67.2</v>
      </c>
      <c r="Y16" s="135">
        <v>58.9</v>
      </c>
      <c r="Z16" s="135">
        <v>56.2</v>
      </c>
      <c r="AA16" s="253">
        <v>74.400000000000006</v>
      </c>
    </row>
    <row r="17" spans="1:27" x14ac:dyDescent="0.2">
      <c r="A17" s="134" t="s">
        <v>136</v>
      </c>
      <c r="B17" s="176" t="s">
        <v>137</v>
      </c>
      <c r="C17" s="234">
        <v>77.2</v>
      </c>
      <c r="D17" s="135">
        <v>69.2</v>
      </c>
      <c r="E17" s="135">
        <v>67.099999999999994</v>
      </c>
      <c r="F17" s="135">
        <v>65.599999999999994</v>
      </c>
      <c r="G17" s="200">
        <v>82.2</v>
      </c>
      <c r="H17" s="234">
        <v>53.8</v>
      </c>
      <c r="I17" s="135">
        <v>36.5</v>
      </c>
      <c r="J17" s="135">
        <v>32.6</v>
      </c>
      <c r="K17" s="135">
        <v>45.2</v>
      </c>
      <c r="L17" s="200">
        <v>66.7</v>
      </c>
      <c r="M17" s="234">
        <v>78.8</v>
      </c>
      <c r="N17" s="135">
        <v>71.400000000000006</v>
      </c>
      <c r="O17" s="135">
        <v>69.099999999999994</v>
      </c>
      <c r="P17" s="135">
        <v>66.7</v>
      </c>
      <c r="Q17" s="200">
        <v>82.8</v>
      </c>
      <c r="R17" s="234">
        <v>56.2</v>
      </c>
      <c r="S17" s="135">
        <v>43.1</v>
      </c>
      <c r="T17" s="135">
        <v>40.4</v>
      </c>
      <c r="U17" s="135">
        <v>44.2</v>
      </c>
      <c r="V17" s="200">
        <v>69.7</v>
      </c>
      <c r="W17" s="234">
        <v>81.2</v>
      </c>
      <c r="X17" s="135">
        <v>74.2</v>
      </c>
      <c r="Y17" s="135">
        <v>71.599999999999994</v>
      </c>
      <c r="Z17" s="135">
        <v>68.7</v>
      </c>
      <c r="AA17" s="253">
        <v>83.5</v>
      </c>
    </row>
    <row r="18" spans="1:27" x14ac:dyDescent="0.2">
      <c r="A18" s="134" t="s">
        <v>138</v>
      </c>
      <c r="B18" s="176" t="s">
        <v>139</v>
      </c>
      <c r="C18" s="234">
        <v>72.3</v>
      </c>
      <c r="D18" s="135">
        <v>62</v>
      </c>
      <c r="E18" s="135">
        <v>56.3</v>
      </c>
      <c r="F18" s="135">
        <v>55.1</v>
      </c>
      <c r="G18" s="200">
        <v>62.1</v>
      </c>
      <c r="H18" s="234">
        <v>58.2</v>
      </c>
      <c r="I18" s="135">
        <v>42.6</v>
      </c>
      <c r="J18" s="135">
        <v>36.799999999999997</v>
      </c>
      <c r="K18" s="135">
        <v>34.700000000000003</v>
      </c>
      <c r="L18" s="200">
        <v>50</v>
      </c>
      <c r="M18" s="234">
        <v>74.900000000000006</v>
      </c>
      <c r="N18" s="135">
        <v>65.599999999999994</v>
      </c>
      <c r="O18" s="135">
        <v>59.2</v>
      </c>
      <c r="P18" s="135">
        <v>57.9</v>
      </c>
      <c r="Q18" s="200">
        <v>63.7</v>
      </c>
      <c r="R18" s="234">
        <v>57.9</v>
      </c>
      <c r="S18" s="135">
        <v>41.8</v>
      </c>
      <c r="T18" s="135">
        <v>39.299999999999997</v>
      </c>
      <c r="U18" s="135">
        <v>38.6</v>
      </c>
      <c r="V18" s="200">
        <v>41</v>
      </c>
      <c r="W18" s="234">
        <v>78.7</v>
      </c>
      <c r="X18" s="135">
        <v>71</v>
      </c>
      <c r="Y18" s="135">
        <v>62.1</v>
      </c>
      <c r="Z18" s="135">
        <v>60.4</v>
      </c>
      <c r="AA18" s="253">
        <v>68.8</v>
      </c>
    </row>
    <row r="19" spans="1:27" x14ac:dyDescent="0.2">
      <c r="A19" s="134" t="s">
        <v>212</v>
      </c>
      <c r="B19" s="176" t="s">
        <v>213</v>
      </c>
      <c r="C19" s="234">
        <v>64.900000000000006</v>
      </c>
      <c r="D19" s="135">
        <v>55.1</v>
      </c>
      <c r="E19" s="135">
        <v>53.7</v>
      </c>
      <c r="F19" s="135">
        <v>56.2</v>
      </c>
      <c r="G19" s="200">
        <v>59.5</v>
      </c>
      <c r="H19" s="234">
        <v>44.4</v>
      </c>
      <c r="I19" s="135">
        <v>33.700000000000003</v>
      </c>
      <c r="J19" s="135">
        <v>38.700000000000003</v>
      </c>
      <c r="K19" s="135">
        <v>46.1</v>
      </c>
      <c r="L19" s="200">
        <v>40.5</v>
      </c>
      <c r="M19" s="234">
        <v>71.099999999999994</v>
      </c>
      <c r="N19" s="135">
        <v>61.6</v>
      </c>
      <c r="O19" s="135">
        <v>57.1</v>
      </c>
      <c r="P19" s="135">
        <v>58</v>
      </c>
      <c r="Q19" s="200">
        <v>62.4</v>
      </c>
      <c r="R19" s="234">
        <v>48</v>
      </c>
      <c r="S19" s="135">
        <v>38.4</v>
      </c>
      <c r="T19" s="135">
        <v>42.1</v>
      </c>
      <c r="U19" s="135">
        <v>47</v>
      </c>
      <c r="V19" s="200">
        <v>48.5</v>
      </c>
      <c r="W19" s="234">
        <v>76.099999999999994</v>
      </c>
      <c r="X19" s="135">
        <v>66.3</v>
      </c>
      <c r="Y19" s="135">
        <v>59.7</v>
      </c>
      <c r="Z19" s="135">
        <v>60.1</v>
      </c>
      <c r="AA19" s="253">
        <v>63</v>
      </c>
    </row>
    <row r="20" spans="1:27" x14ac:dyDescent="0.2">
      <c r="A20" s="134" t="s">
        <v>494</v>
      </c>
      <c r="B20" s="176" t="s">
        <v>495</v>
      </c>
      <c r="C20" s="234">
        <v>65.7</v>
      </c>
      <c r="D20" s="135">
        <v>63.4</v>
      </c>
      <c r="E20" s="135">
        <v>54.6</v>
      </c>
      <c r="F20" s="135">
        <v>57.3</v>
      </c>
      <c r="G20" s="200">
        <v>62.9</v>
      </c>
      <c r="H20" s="234">
        <v>44.9</v>
      </c>
      <c r="I20" s="135">
        <v>37.799999999999997</v>
      </c>
      <c r="J20" s="135">
        <v>29</v>
      </c>
      <c r="K20" s="135">
        <v>33.799999999999997</v>
      </c>
      <c r="L20" s="200">
        <v>48</v>
      </c>
      <c r="M20" s="234">
        <v>69.599999999999994</v>
      </c>
      <c r="N20" s="135">
        <v>68.2</v>
      </c>
      <c r="O20" s="135">
        <v>58.9</v>
      </c>
      <c r="P20" s="135">
        <v>61.2</v>
      </c>
      <c r="Q20" s="200">
        <v>64.5</v>
      </c>
      <c r="R20" s="234">
        <v>47.4</v>
      </c>
      <c r="S20" s="135">
        <v>41</v>
      </c>
      <c r="T20" s="135">
        <v>33</v>
      </c>
      <c r="U20" s="135">
        <v>37.9</v>
      </c>
      <c r="V20" s="200">
        <v>50</v>
      </c>
      <c r="W20" s="234">
        <v>73.5</v>
      </c>
      <c r="X20" s="135">
        <v>72.900000000000006</v>
      </c>
      <c r="Y20" s="135">
        <v>62.8</v>
      </c>
      <c r="Z20" s="135">
        <v>64.3</v>
      </c>
      <c r="AA20" s="253">
        <v>65.8</v>
      </c>
    </row>
    <row r="21" spans="1:27" x14ac:dyDescent="0.2">
      <c r="A21" s="134" t="s">
        <v>610</v>
      </c>
      <c r="B21" s="176" t="s">
        <v>611</v>
      </c>
      <c r="C21" s="234">
        <v>70.900000000000006</v>
      </c>
      <c r="D21" s="135">
        <v>66.599999999999994</v>
      </c>
      <c r="E21" s="135">
        <v>55</v>
      </c>
      <c r="F21" s="135">
        <v>61.3</v>
      </c>
      <c r="G21" s="200">
        <v>64.7</v>
      </c>
      <c r="H21" s="234">
        <v>51.2</v>
      </c>
      <c r="I21" s="135">
        <v>47.9</v>
      </c>
      <c r="J21" s="135">
        <v>37.6</v>
      </c>
      <c r="K21" s="135">
        <v>39.200000000000003</v>
      </c>
      <c r="L21" s="200">
        <v>47.4</v>
      </c>
      <c r="M21" s="234">
        <v>74.3</v>
      </c>
      <c r="N21" s="135">
        <v>69.8</v>
      </c>
      <c r="O21" s="135">
        <v>57.6</v>
      </c>
      <c r="P21" s="135">
        <v>64.2</v>
      </c>
      <c r="Q21" s="200">
        <v>66.3</v>
      </c>
      <c r="R21" s="234">
        <v>54.3</v>
      </c>
      <c r="S21" s="135">
        <v>49.8</v>
      </c>
      <c r="T21" s="135">
        <v>38.799999999999997</v>
      </c>
      <c r="U21" s="135">
        <v>43.4</v>
      </c>
      <c r="V21" s="200">
        <v>51.7</v>
      </c>
      <c r="W21" s="234">
        <v>78.7</v>
      </c>
      <c r="X21" s="135">
        <v>74.5</v>
      </c>
      <c r="Y21" s="135">
        <v>61.6</v>
      </c>
      <c r="Z21" s="135">
        <v>67.599999999999994</v>
      </c>
      <c r="AA21" s="253">
        <v>68</v>
      </c>
    </row>
    <row r="22" spans="1:27" x14ac:dyDescent="0.2">
      <c r="A22" s="134" t="s">
        <v>638</v>
      </c>
      <c r="B22" s="176" t="s">
        <v>639</v>
      </c>
      <c r="C22" s="234">
        <v>65.5</v>
      </c>
      <c r="D22" s="135">
        <v>58.1</v>
      </c>
      <c r="E22" s="135">
        <v>55</v>
      </c>
      <c r="F22" s="135">
        <v>52.9</v>
      </c>
      <c r="G22" s="200">
        <v>63.3</v>
      </c>
      <c r="H22" s="234">
        <v>48.5</v>
      </c>
      <c r="I22" s="135">
        <v>40.299999999999997</v>
      </c>
      <c r="J22" s="135">
        <v>40.6</v>
      </c>
      <c r="K22" s="135">
        <v>38</v>
      </c>
      <c r="L22" s="200">
        <v>51.8</v>
      </c>
      <c r="M22" s="234">
        <v>69.7</v>
      </c>
      <c r="N22" s="135">
        <v>62.5</v>
      </c>
      <c r="O22" s="135">
        <v>57.9</v>
      </c>
      <c r="P22" s="135">
        <v>55.8</v>
      </c>
      <c r="Q22" s="200">
        <v>65.3</v>
      </c>
      <c r="R22" s="234">
        <v>51.3</v>
      </c>
      <c r="S22" s="135">
        <v>42.6</v>
      </c>
      <c r="T22" s="135">
        <v>41.5</v>
      </c>
      <c r="U22" s="135">
        <v>38.700000000000003</v>
      </c>
      <c r="V22" s="200">
        <v>52.7</v>
      </c>
      <c r="W22" s="234">
        <v>74.3</v>
      </c>
      <c r="X22" s="135">
        <v>67.7</v>
      </c>
      <c r="Y22" s="135">
        <v>61.9</v>
      </c>
      <c r="Z22" s="135">
        <v>59.9</v>
      </c>
      <c r="AA22" s="253">
        <v>67.5</v>
      </c>
    </row>
    <row r="23" spans="1:27" x14ac:dyDescent="0.2">
      <c r="A23" s="114" t="s">
        <v>1124</v>
      </c>
      <c r="B23" s="177" t="s">
        <v>1125</v>
      </c>
      <c r="C23" s="235">
        <v>74.593023255813947</v>
      </c>
      <c r="D23" s="116">
        <v>65.406976744186053</v>
      </c>
      <c r="E23" s="116">
        <v>61.961057023643953</v>
      </c>
      <c r="F23" s="116">
        <v>60.272873194221511</v>
      </c>
      <c r="G23" s="202">
        <v>71.297509829619926</v>
      </c>
      <c r="H23" s="235">
        <v>56.994818652849744</v>
      </c>
      <c r="I23" s="116">
        <v>40.932642487046635</v>
      </c>
      <c r="J23" s="116">
        <v>35.384615384615387</v>
      </c>
      <c r="K23" s="116">
        <v>37.735849056603776</v>
      </c>
      <c r="L23" s="202">
        <v>53.225806451612897</v>
      </c>
      <c r="M23" s="235">
        <v>76.817288801571706</v>
      </c>
      <c r="N23" s="116">
        <v>68.5003274394237</v>
      </c>
      <c r="O23" s="116">
        <v>64.602446483180429</v>
      </c>
      <c r="P23" s="116">
        <v>62.368421052631582</v>
      </c>
      <c r="Q23" s="202">
        <v>72.895863052781735</v>
      </c>
      <c r="R23" s="235">
        <v>57.317073170731703</v>
      </c>
      <c r="S23" s="116">
        <v>42.195121951219512</v>
      </c>
      <c r="T23" s="116">
        <v>39.716312056737593</v>
      </c>
      <c r="U23" s="116">
        <v>40.434782608695649</v>
      </c>
      <c r="V23" s="202">
        <v>48.120300751879697</v>
      </c>
      <c r="W23" s="235">
        <v>80</v>
      </c>
      <c r="X23" s="116">
        <v>72.671755725190835</v>
      </c>
      <c r="Y23" s="116">
        <v>67.387543252595165</v>
      </c>
      <c r="Z23" s="116">
        <v>64.763779527559052</v>
      </c>
      <c r="AA23" s="254">
        <v>76.19047619047619</v>
      </c>
    </row>
    <row r="24" spans="1:27" x14ac:dyDescent="0.2">
      <c r="A24" s="134" t="s">
        <v>10</v>
      </c>
      <c r="B24" s="176" t="s">
        <v>11</v>
      </c>
      <c r="C24" s="234">
        <v>65.8</v>
      </c>
      <c r="D24" s="135">
        <v>64.099999999999994</v>
      </c>
      <c r="E24" s="135">
        <v>51.4</v>
      </c>
      <c r="F24" s="135">
        <v>55.2</v>
      </c>
      <c r="G24" s="200">
        <v>48.8</v>
      </c>
      <c r="H24" s="234">
        <v>42.4</v>
      </c>
      <c r="I24" s="135">
        <v>40.200000000000003</v>
      </c>
      <c r="J24" s="135">
        <v>34.799999999999997</v>
      </c>
      <c r="K24" s="135">
        <v>32.700000000000003</v>
      </c>
      <c r="L24" s="200">
        <v>30.4</v>
      </c>
      <c r="M24" s="234">
        <v>72</v>
      </c>
      <c r="N24" s="135">
        <v>70.5</v>
      </c>
      <c r="O24" s="135">
        <v>55</v>
      </c>
      <c r="P24" s="135">
        <v>60.3</v>
      </c>
      <c r="Q24" s="200">
        <v>52.4</v>
      </c>
      <c r="R24" s="234">
        <v>46.3</v>
      </c>
      <c r="S24" s="135">
        <v>44.3</v>
      </c>
      <c r="T24" s="135">
        <v>36.200000000000003</v>
      </c>
      <c r="U24" s="135">
        <v>36.1</v>
      </c>
      <c r="V24" s="200">
        <v>35.299999999999997</v>
      </c>
      <c r="W24" s="234">
        <v>78.3</v>
      </c>
      <c r="X24" s="135">
        <v>76.7</v>
      </c>
      <c r="Y24" s="135">
        <v>59</v>
      </c>
      <c r="Z24" s="135">
        <v>64.900000000000006</v>
      </c>
      <c r="AA24" s="253">
        <v>54.1</v>
      </c>
    </row>
    <row r="25" spans="1:27" x14ac:dyDescent="0.2">
      <c r="A25" s="134" t="s">
        <v>12</v>
      </c>
      <c r="B25" s="176" t="s">
        <v>13</v>
      </c>
      <c r="C25" s="234">
        <v>70.599999999999994</v>
      </c>
      <c r="D25" s="135">
        <v>59.5</v>
      </c>
      <c r="E25" s="135">
        <v>61.7</v>
      </c>
      <c r="F25" s="135">
        <v>58</v>
      </c>
      <c r="G25" s="200">
        <v>62.5</v>
      </c>
      <c r="H25" s="234">
        <v>54.5</v>
      </c>
      <c r="I25" s="135">
        <v>43</v>
      </c>
      <c r="J25" s="135">
        <v>48.1</v>
      </c>
      <c r="K25" s="135">
        <v>36.299999999999997</v>
      </c>
      <c r="L25" s="200">
        <v>39.299999999999997</v>
      </c>
      <c r="M25" s="234">
        <v>76.599999999999994</v>
      </c>
      <c r="N25" s="135">
        <v>65.7</v>
      </c>
      <c r="O25" s="135">
        <v>65.7</v>
      </c>
      <c r="P25" s="135">
        <v>64.7</v>
      </c>
      <c r="Q25" s="200">
        <v>68.400000000000006</v>
      </c>
      <c r="R25" s="234">
        <v>58.7</v>
      </c>
      <c r="S25" s="135">
        <v>46.5</v>
      </c>
      <c r="T25" s="135">
        <v>48.7</v>
      </c>
      <c r="U25" s="135">
        <v>39.700000000000003</v>
      </c>
      <c r="V25" s="200">
        <v>43</v>
      </c>
      <c r="W25" s="234">
        <v>80.8</v>
      </c>
      <c r="X25" s="135">
        <v>70.8</v>
      </c>
      <c r="Y25" s="135">
        <v>70.5</v>
      </c>
      <c r="Z25" s="135">
        <v>71.2</v>
      </c>
      <c r="AA25" s="253">
        <v>73.599999999999994</v>
      </c>
    </row>
    <row r="26" spans="1:27" x14ac:dyDescent="0.2">
      <c r="A26" s="134" t="s">
        <v>14</v>
      </c>
      <c r="B26" s="176" t="s">
        <v>15</v>
      </c>
      <c r="C26" s="234">
        <v>71.599999999999994</v>
      </c>
      <c r="D26" s="135">
        <v>66.400000000000006</v>
      </c>
      <c r="E26" s="135">
        <v>58.8</v>
      </c>
      <c r="F26" s="135">
        <v>61.7</v>
      </c>
      <c r="G26" s="200">
        <v>72.7</v>
      </c>
      <c r="H26" s="234">
        <v>45.8</v>
      </c>
      <c r="I26" s="135">
        <v>42</v>
      </c>
      <c r="J26" s="135">
        <v>33.299999999999997</v>
      </c>
      <c r="K26" s="135">
        <v>37.1</v>
      </c>
      <c r="L26" s="200">
        <v>51</v>
      </c>
      <c r="M26" s="234">
        <v>76.599999999999994</v>
      </c>
      <c r="N26" s="135">
        <v>71.2</v>
      </c>
      <c r="O26" s="135">
        <v>62.6</v>
      </c>
      <c r="P26" s="135">
        <v>65.2</v>
      </c>
      <c r="Q26" s="200">
        <v>75</v>
      </c>
      <c r="R26" s="234">
        <v>52.1</v>
      </c>
      <c r="S26" s="135">
        <v>47.5</v>
      </c>
      <c r="T26" s="135">
        <v>39.5</v>
      </c>
      <c r="U26" s="135">
        <v>43.6</v>
      </c>
      <c r="V26" s="200">
        <v>57</v>
      </c>
      <c r="W26" s="234">
        <v>80.400000000000006</v>
      </c>
      <c r="X26" s="135">
        <v>74.900000000000006</v>
      </c>
      <c r="Y26" s="135">
        <v>65.599999999999994</v>
      </c>
      <c r="Z26" s="135">
        <v>67.8</v>
      </c>
      <c r="AA26" s="253">
        <v>76.599999999999994</v>
      </c>
    </row>
    <row r="27" spans="1:27" x14ac:dyDescent="0.2">
      <c r="A27" s="134" t="s">
        <v>16</v>
      </c>
      <c r="B27" s="176" t="s">
        <v>17</v>
      </c>
      <c r="C27" s="234">
        <v>74.599999999999994</v>
      </c>
      <c r="D27" s="135">
        <v>69.900000000000006</v>
      </c>
      <c r="E27" s="135">
        <v>69.2</v>
      </c>
      <c r="F27" s="135">
        <v>70.8</v>
      </c>
      <c r="G27" s="200">
        <v>69.5</v>
      </c>
      <c r="H27" s="234">
        <v>53.7</v>
      </c>
      <c r="I27" s="135">
        <v>41.1</v>
      </c>
      <c r="J27" s="135">
        <v>44.4</v>
      </c>
      <c r="K27" s="135">
        <v>45.5</v>
      </c>
      <c r="L27" s="200">
        <v>56.1</v>
      </c>
      <c r="M27" s="234">
        <v>78.900000000000006</v>
      </c>
      <c r="N27" s="135">
        <v>75.900000000000006</v>
      </c>
      <c r="O27" s="135">
        <v>73</v>
      </c>
      <c r="P27" s="135">
        <v>74.099999999999994</v>
      </c>
      <c r="Q27" s="200">
        <v>70.7</v>
      </c>
      <c r="R27" s="234">
        <v>55.6</v>
      </c>
      <c r="S27" s="135">
        <v>46.5</v>
      </c>
      <c r="T27" s="135">
        <v>49.2</v>
      </c>
      <c r="U27" s="135">
        <v>51</v>
      </c>
      <c r="V27" s="200">
        <v>55.4</v>
      </c>
      <c r="W27" s="234">
        <v>82.5</v>
      </c>
      <c r="X27" s="135">
        <v>79.599999999999994</v>
      </c>
      <c r="Y27" s="135">
        <v>75.400000000000006</v>
      </c>
      <c r="Z27" s="135">
        <v>76.2</v>
      </c>
      <c r="AA27" s="253">
        <v>72.400000000000006</v>
      </c>
    </row>
    <row r="28" spans="1:27" x14ac:dyDescent="0.2">
      <c r="A28" s="134" t="s">
        <v>18</v>
      </c>
      <c r="B28" s="176" t="s">
        <v>19</v>
      </c>
      <c r="C28" s="234">
        <v>75</v>
      </c>
      <c r="D28" s="135">
        <v>66.099999999999994</v>
      </c>
      <c r="E28" s="135">
        <v>64.599999999999994</v>
      </c>
      <c r="F28" s="135">
        <v>61.1</v>
      </c>
      <c r="G28" s="200">
        <v>75.900000000000006</v>
      </c>
      <c r="H28" s="234">
        <v>50</v>
      </c>
      <c r="I28" s="135">
        <v>43.7</v>
      </c>
      <c r="J28" s="135">
        <v>42.2</v>
      </c>
      <c r="K28" s="135">
        <v>36.9</v>
      </c>
      <c r="L28" s="200">
        <v>48.4</v>
      </c>
      <c r="M28" s="234">
        <v>79</v>
      </c>
      <c r="N28" s="135">
        <v>69.7</v>
      </c>
      <c r="O28" s="135">
        <v>67.099999999999994</v>
      </c>
      <c r="P28" s="135">
        <v>63.8</v>
      </c>
      <c r="Q28" s="200">
        <v>77.599999999999994</v>
      </c>
      <c r="R28" s="234">
        <v>56.4</v>
      </c>
      <c r="S28" s="135">
        <v>45.9</v>
      </c>
      <c r="T28" s="135">
        <v>41.4</v>
      </c>
      <c r="U28" s="135">
        <v>41.1</v>
      </c>
      <c r="V28" s="200">
        <v>59.8</v>
      </c>
      <c r="W28" s="234">
        <v>82.9</v>
      </c>
      <c r="X28" s="135">
        <v>74.8</v>
      </c>
      <c r="Y28" s="135">
        <v>72.099999999999994</v>
      </c>
      <c r="Z28" s="135">
        <v>67.599999999999994</v>
      </c>
      <c r="AA28" s="253">
        <v>79.3</v>
      </c>
    </row>
    <row r="29" spans="1:27" x14ac:dyDescent="0.2">
      <c r="A29" s="134" t="s">
        <v>20</v>
      </c>
      <c r="B29" s="176" t="s">
        <v>21</v>
      </c>
      <c r="C29" s="234">
        <v>75.099999999999994</v>
      </c>
      <c r="D29" s="135">
        <v>64.099999999999994</v>
      </c>
      <c r="E29" s="135">
        <v>58.9</v>
      </c>
      <c r="F29" s="135">
        <v>60.8</v>
      </c>
      <c r="G29" s="200">
        <v>68.8</v>
      </c>
      <c r="H29" s="234">
        <v>57.8</v>
      </c>
      <c r="I29" s="135">
        <v>45.6</v>
      </c>
      <c r="J29" s="135">
        <v>40.9</v>
      </c>
      <c r="K29" s="135">
        <v>39.6</v>
      </c>
      <c r="L29" s="200">
        <v>55.8</v>
      </c>
      <c r="M29" s="234">
        <v>81.7</v>
      </c>
      <c r="N29" s="135">
        <v>71.099999999999994</v>
      </c>
      <c r="O29" s="135">
        <v>64.5</v>
      </c>
      <c r="P29" s="135">
        <v>67.3</v>
      </c>
      <c r="Q29" s="200">
        <v>71.7</v>
      </c>
      <c r="R29" s="234">
        <v>60.4</v>
      </c>
      <c r="S29" s="135">
        <v>47.9</v>
      </c>
      <c r="T29" s="135">
        <v>43.3</v>
      </c>
      <c r="U29" s="135">
        <v>42.8</v>
      </c>
      <c r="V29" s="200">
        <v>56.7</v>
      </c>
      <c r="W29" s="234">
        <v>85.5</v>
      </c>
      <c r="X29" s="135">
        <v>75.5</v>
      </c>
      <c r="Y29" s="135">
        <v>67.8</v>
      </c>
      <c r="Z29" s="135">
        <v>70.8</v>
      </c>
      <c r="AA29" s="253">
        <v>74</v>
      </c>
    </row>
    <row r="30" spans="1:27" x14ac:dyDescent="0.2">
      <c r="A30" s="134" t="s">
        <v>22</v>
      </c>
      <c r="B30" s="176" t="s">
        <v>23</v>
      </c>
      <c r="C30" s="234">
        <v>76.900000000000006</v>
      </c>
      <c r="D30" s="135">
        <v>70</v>
      </c>
      <c r="E30" s="135">
        <v>65.400000000000006</v>
      </c>
      <c r="F30" s="135">
        <v>63.7</v>
      </c>
      <c r="G30" s="200">
        <v>70.7</v>
      </c>
      <c r="H30" s="234">
        <v>53.6</v>
      </c>
      <c r="I30" s="135">
        <v>42.4</v>
      </c>
      <c r="J30" s="135">
        <v>38.200000000000003</v>
      </c>
      <c r="K30" s="135">
        <v>37.9</v>
      </c>
      <c r="L30" s="200">
        <v>46.5</v>
      </c>
      <c r="M30" s="234">
        <v>79.3</v>
      </c>
      <c r="N30" s="135">
        <v>72.900000000000006</v>
      </c>
      <c r="O30" s="135">
        <v>67.599999999999994</v>
      </c>
      <c r="P30" s="135">
        <v>65.599999999999994</v>
      </c>
      <c r="Q30" s="200">
        <v>71.7</v>
      </c>
      <c r="R30" s="234">
        <v>57.8</v>
      </c>
      <c r="S30" s="135">
        <v>43.4</v>
      </c>
      <c r="T30" s="135">
        <v>40.6</v>
      </c>
      <c r="U30" s="135">
        <v>37.799999999999997</v>
      </c>
      <c r="V30" s="200">
        <v>51.1</v>
      </c>
      <c r="W30" s="234">
        <v>81.8</v>
      </c>
      <c r="X30" s="135">
        <v>76.900000000000006</v>
      </c>
      <c r="Y30" s="135">
        <v>70.400000000000006</v>
      </c>
      <c r="Z30" s="135">
        <v>68.8</v>
      </c>
      <c r="AA30" s="253">
        <v>72.7</v>
      </c>
    </row>
    <row r="31" spans="1:27" x14ac:dyDescent="0.2">
      <c r="A31" s="134" t="s">
        <v>24</v>
      </c>
      <c r="B31" s="176" t="s">
        <v>25</v>
      </c>
      <c r="C31" s="234">
        <v>75.7</v>
      </c>
      <c r="D31" s="135">
        <v>70.599999999999994</v>
      </c>
      <c r="E31" s="135">
        <v>69.3</v>
      </c>
      <c r="F31" s="135">
        <v>61</v>
      </c>
      <c r="G31" s="200">
        <v>76.7</v>
      </c>
      <c r="H31" s="234">
        <v>56</v>
      </c>
      <c r="I31" s="135">
        <v>47.7</v>
      </c>
      <c r="J31" s="135">
        <v>48.1</v>
      </c>
      <c r="K31" s="135">
        <v>40.299999999999997</v>
      </c>
      <c r="L31" s="200">
        <v>72.5</v>
      </c>
      <c r="M31" s="234">
        <v>78.8</v>
      </c>
      <c r="N31" s="135">
        <v>74.3</v>
      </c>
      <c r="O31" s="135">
        <v>72.3</v>
      </c>
      <c r="P31" s="135">
        <v>63.8</v>
      </c>
      <c r="Q31" s="200">
        <v>77</v>
      </c>
      <c r="R31" s="234">
        <v>60.8</v>
      </c>
      <c r="S31" s="135">
        <v>53.5</v>
      </c>
      <c r="T31" s="135">
        <v>56.7</v>
      </c>
      <c r="U31" s="135">
        <v>46.3</v>
      </c>
      <c r="V31" s="200">
        <v>71.900000000000006</v>
      </c>
      <c r="W31" s="234">
        <v>82.2</v>
      </c>
      <c r="X31" s="135">
        <v>78.2</v>
      </c>
      <c r="Y31" s="135">
        <v>74</v>
      </c>
      <c r="Z31" s="135">
        <v>66.599999999999994</v>
      </c>
      <c r="AA31" s="253">
        <v>77.8</v>
      </c>
    </row>
    <row r="32" spans="1:27" x14ac:dyDescent="0.2">
      <c r="A32" s="134" t="s">
        <v>28</v>
      </c>
      <c r="B32" s="176" t="s">
        <v>29</v>
      </c>
      <c r="C32" s="234">
        <v>70</v>
      </c>
      <c r="D32" s="135">
        <v>55.8</v>
      </c>
      <c r="E32" s="135">
        <v>52.1</v>
      </c>
      <c r="F32" s="135">
        <v>44.6</v>
      </c>
      <c r="G32" s="200">
        <v>69.599999999999994</v>
      </c>
      <c r="H32" s="234">
        <v>51.8</v>
      </c>
      <c r="I32" s="135">
        <v>37.299999999999997</v>
      </c>
      <c r="J32" s="135">
        <v>32.700000000000003</v>
      </c>
      <c r="K32" s="135">
        <v>30.7</v>
      </c>
      <c r="L32" s="200">
        <v>53</v>
      </c>
      <c r="M32" s="234">
        <v>75.099999999999994</v>
      </c>
      <c r="N32" s="135">
        <v>61</v>
      </c>
      <c r="O32" s="135">
        <v>57</v>
      </c>
      <c r="P32" s="135">
        <v>48.1</v>
      </c>
      <c r="Q32" s="200">
        <v>72.8</v>
      </c>
      <c r="R32" s="234">
        <v>58.2</v>
      </c>
      <c r="S32" s="135">
        <v>42</v>
      </c>
      <c r="T32" s="135">
        <v>37.700000000000003</v>
      </c>
      <c r="U32" s="135">
        <v>30.8</v>
      </c>
      <c r="V32" s="200">
        <v>61.3</v>
      </c>
      <c r="W32" s="234">
        <v>78.5</v>
      </c>
      <c r="X32" s="135">
        <v>65.8</v>
      </c>
      <c r="Y32" s="135">
        <v>61.8</v>
      </c>
      <c r="Z32" s="135">
        <v>53.7</v>
      </c>
      <c r="AA32" s="253">
        <v>73.400000000000006</v>
      </c>
    </row>
    <row r="33" spans="1:27" x14ac:dyDescent="0.2">
      <c r="A33" s="134" t="s">
        <v>30</v>
      </c>
      <c r="B33" s="176" t="s">
        <v>31</v>
      </c>
      <c r="C33" s="234">
        <v>79</v>
      </c>
      <c r="D33" s="135">
        <v>74.2</v>
      </c>
      <c r="E33" s="135">
        <v>64</v>
      </c>
      <c r="F33" s="135">
        <v>62.3</v>
      </c>
      <c r="G33" s="200">
        <v>63.5</v>
      </c>
      <c r="H33" s="234">
        <v>58.9</v>
      </c>
      <c r="I33" s="135">
        <v>55.3</v>
      </c>
      <c r="J33" s="135">
        <v>47.6</v>
      </c>
      <c r="K33" s="135">
        <v>38.1</v>
      </c>
      <c r="L33" s="200">
        <v>46.5</v>
      </c>
      <c r="M33" s="234">
        <v>81.3</v>
      </c>
      <c r="N33" s="135">
        <v>76.3</v>
      </c>
      <c r="O33" s="135">
        <v>65.599999999999994</v>
      </c>
      <c r="P33" s="135">
        <v>64.400000000000006</v>
      </c>
      <c r="Q33" s="200">
        <v>64.7</v>
      </c>
      <c r="R33" s="234">
        <v>60.3</v>
      </c>
      <c r="S33" s="135">
        <v>55.6</v>
      </c>
      <c r="T33" s="135">
        <v>45.4</v>
      </c>
      <c r="U33" s="135">
        <v>40.299999999999997</v>
      </c>
      <c r="V33" s="200">
        <v>43.2</v>
      </c>
      <c r="W33" s="234">
        <v>83.6</v>
      </c>
      <c r="X33" s="135">
        <v>78.7</v>
      </c>
      <c r="Y33" s="135">
        <v>68.099999999999994</v>
      </c>
      <c r="Z33" s="135">
        <v>66.8</v>
      </c>
      <c r="AA33" s="253">
        <v>66.400000000000006</v>
      </c>
    </row>
    <row r="34" spans="1:27" x14ac:dyDescent="0.2">
      <c r="A34" s="134" t="s">
        <v>32</v>
      </c>
      <c r="B34" s="176" t="s">
        <v>33</v>
      </c>
      <c r="C34" s="234">
        <v>70.7</v>
      </c>
      <c r="D34" s="135">
        <v>63.8</v>
      </c>
      <c r="E34" s="135">
        <v>61.8</v>
      </c>
      <c r="F34" s="135">
        <v>58.1</v>
      </c>
      <c r="G34" s="200">
        <v>54.4</v>
      </c>
      <c r="H34" s="234">
        <v>53.6</v>
      </c>
      <c r="I34" s="135">
        <v>45.5</v>
      </c>
      <c r="J34" s="135">
        <v>42.2</v>
      </c>
      <c r="K34" s="135">
        <v>34.700000000000003</v>
      </c>
      <c r="L34" s="200">
        <v>27.9</v>
      </c>
      <c r="M34" s="234">
        <v>73.599999999999994</v>
      </c>
      <c r="N34" s="135">
        <v>67</v>
      </c>
      <c r="O34" s="135">
        <v>64.8</v>
      </c>
      <c r="P34" s="135">
        <v>61.1</v>
      </c>
      <c r="Q34" s="200">
        <v>57.3</v>
      </c>
      <c r="R34" s="234">
        <v>58.5</v>
      </c>
      <c r="S34" s="135">
        <v>51.3</v>
      </c>
      <c r="T34" s="135">
        <v>44.9</v>
      </c>
      <c r="U34" s="135">
        <v>40.200000000000003</v>
      </c>
      <c r="V34" s="200">
        <v>36</v>
      </c>
      <c r="W34" s="234">
        <v>76.900000000000006</v>
      </c>
      <c r="X34" s="135">
        <v>70.3</v>
      </c>
      <c r="Y34" s="135">
        <v>69.3</v>
      </c>
      <c r="Z34" s="135">
        <v>64.900000000000006</v>
      </c>
      <c r="AA34" s="253">
        <v>60.7</v>
      </c>
    </row>
    <row r="35" spans="1:27" x14ac:dyDescent="0.2">
      <c r="A35" s="134" t="s">
        <v>34</v>
      </c>
      <c r="B35" s="176" t="s">
        <v>35</v>
      </c>
      <c r="C35" s="234">
        <v>74.2</v>
      </c>
      <c r="D35" s="135">
        <v>71.099999999999994</v>
      </c>
      <c r="E35" s="135">
        <v>61</v>
      </c>
      <c r="F35" s="135">
        <v>57.1</v>
      </c>
      <c r="G35" s="200">
        <v>69.7</v>
      </c>
      <c r="H35" s="234">
        <v>49.3</v>
      </c>
      <c r="I35" s="135">
        <v>45.9</v>
      </c>
      <c r="J35" s="135">
        <v>34.5</v>
      </c>
      <c r="K35" s="135">
        <v>35.6</v>
      </c>
      <c r="L35" s="200">
        <v>62.2</v>
      </c>
      <c r="M35" s="234">
        <v>77.400000000000006</v>
      </c>
      <c r="N35" s="135">
        <v>74.3</v>
      </c>
      <c r="O35" s="135">
        <v>63.9</v>
      </c>
      <c r="P35" s="135">
        <v>59.4</v>
      </c>
      <c r="Q35" s="200">
        <v>70.099999999999994</v>
      </c>
      <c r="R35" s="234">
        <v>54.6</v>
      </c>
      <c r="S35" s="135">
        <v>50.9</v>
      </c>
      <c r="T35" s="135">
        <v>41.3</v>
      </c>
      <c r="U35" s="135">
        <v>35.299999999999997</v>
      </c>
      <c r="V35" s="200">
        <v>62.1</v>
      </c>
      <c r="W35" s="234">
        <v>81.2</v>
      </c>
      <c r="X35" s="135">
        <v>78.400000000000006</v>
      </c>
      <c r="Y35" s="135">
        <v>67.099999999999994</v>
      </c>
      <c r="Z35" s="135">
        <v>63.6</v>
      </c>
      <c r="AA35" s="253">
        <v>70.900000000000006</v>
      </c>
    </row>
    <row r="36" spans="1:27" x14ac:dyDescent="0.2">
      <c r="A36" s="134" t="s">
        <v>36</v>
      </c>
      <c r="B36" s="176" t="s">
        <v>37</v>
      </c>
      <c r="C36" s="234">
        <v>77.099999999999994</v>
      </c>
      <c r="D36" s="135">
        <v>74.599999999999994</v>
      </c>
      <c r="E36" s="135">
        <v>73.8</v>
      </c>
      <c r="F36" s="135">
        <v>72.400000000000006</v>
      </c>
      <c r="G36" s="200">
        <v>64</v>
      </c>
      <c r="H36" s="234">
        <v>50.5</v>
      </c>
      <c r="I36" s="135">
        <v>47.6</v>
      </c>
      <c r="J36" s="135">
        <v>46.5</v>
      </c>
      <c r="K36" s="135">
        <v>41.9</v>
      </c>
      <c r="L36" s="200">
        <v>27.3</v>
      </c>
      <c r="M36" s="234">
        <v>78.900000000000006</v>
      </c>
      <c r="N36" s="135">
        <v>76.5</v>
      </c>
      <c r="O36" s="135">
        <v>75.3</v>
      </c>
      <c r="P36" s="135">
        <v>74</v>
      </c>
      <c r="Q36" s="200">
        <v>65.599999999999994</v>
      </c>
      <c r="R36" s="234">
        <v>54</v>
      </c>
      <c r="S36" s="135">
        <v>50.4</v>
      </c>
      <c r="T36" s="135">
        <v>50.5</v>
      </c>
      <c r="U36" s="135">
        <v>46.7</v>
      </c>
      <c r="V36" s="200">
        <v>42.6</v>
      </c>
      <c r="W36" s="234">
        <v>81.900000000000006</v>
      </c>
      <c r="X36" s="135">
        <v>79.7</v>
      </c>
      <c r="Y36" s="135">
        <v>77.5</v>
      </c>
      <c r="Z36" s="135">
        <v>76.400000000000006</v>
      </c>
      <c r="AA36" s="253">
        <v>66.7</v>
      </c>
    </row>
    <row r="37" spans="1:27" x14ac:dyDescent="0.2">
      <c r="A37" s="134" t="s">
        <v>40</v>
      </c>
      <c r="B37" s="176" t="s">
        <v>41</v>
      </c>
      <c r="C37" s="234">
        <v>69.8</v>
      </c>
      <c r="D37" s="135">
        <v>61.6</v>
      </c>
      <c r="E37" s="135">
        <v>57.4</v>
      </c>
      <c r="F37" s="135">
        <v>60</v>
      </c>
      <c r="G37" s="200">
        <v>68.7</v>
      </c>
      <c r="H37" s="234">
        <v>50.7</v>
      </c>
      <c r="I37" s="135">
        <v>42.5</v>
      </c>
      <c r="J37" s="135">
        <v>42.9</v>
      </c>
      <c r="K37" s="135">
        <v>43.3</v>
      </c>
      <c r="L37" s="200">
        <v>53.7</v>
      </c>
      <c r="M37" s="234">
        <v>74.3</v>
      </c>
      <c r="N37" s="135">
        <v>66.099999999999994</v>
      </c>
      <c r="O37" s="135">
        <v>60.3</v>
      </c>
      <c r="P37" s="135">
        <v>63.4</v>
      </c>
      <c r="Q37" s="200">
        <v>71</v>
      </c>
      <c r="R37" s="234">
        <v>59.1</v>
      </c>
      <c r="S37" s="135">
        <v>48.3</v>
      </c>
      <c r="T37" s="135">
        <v>45.6</v>
      </c>
      <c r="U37" s="135">
        <v>47.1</v>
      </c>
      <c r="V37" s="200">
        <v>58.5</v>
      </c>
      <c r="W37" s="234">
        <v>76.5</v>
      </c>
      <c r="X37" s="135">
        <v>70</v>
      </c>
      <c r="Y37" s="135">
        <v>64</v>
      </c>
      <c r="Z37" s="135">
        <v>67</v>
      </c>
      <c r="AA37" s="253">
        <v>73.2</v>
      </c>
    </row>
    <row r="38" spans="1:27" x14ac:dyDescent="0.2">
      <c r="A38" s="134" t="s">
        <v>42</v>
      </c>
      <c r="B38" s="176" t="s">
        <v>43</v>
      </c>
      <c r="C38" s="234">
        <v>82</v>
      </c>
      <c r="D38" s="135">
        <v>84.7</v>
      </c>
      <c r="E38" s="135">
        <v>73.400000000000006</v>
      </c>
      <c r="F38" s="135">
        <v>73.900000000000006</v>
      </c>
      <c r="G38" s="200">
        <v>80.900000000000006</v>
      </c>
      <c r="H38" s="234">
        <v>62.1</v>
      </c>
      <c r="I38" s="135">
        <v>72.400000000000006</v>
      </c>
      <c r="J38" s="135">
        <v>62.1</v>
      </c>
      <c r="K38" s="135">
        <v>66.7</v>
      </c>
      <c r="L38" s="200">
        <v>85.7</v>
      </c>
      <c r="M38" s="234">
        <v>83.3</v>
      </c>
      <c r="N38" s="135">
        <v>85.4</v>
      </c>
      <c r="O38" s="135">
        <v>74.099999999999994</v>
      </c>
      <c r="P38" s="135">
        <v>74.3</v>
      </c>
      <c r="Q38" s="200">
        <v>80.7</v>
      </c>
      <c r="R38" s="234">
        <v>64.099999999999994</v>
      </c>
      <c r="S38" s="135">
        <v>78.099999999999994</v>
      </c>
      <c r="T38" s="135">
        <v>64.099999999999994</v>
      </c>
      <c r="U38" s="135">
        <v>59.6</v>
      </c>
      <c r="V38" s="200">
        <v>89.5</v>
      </c>
      <c r="W38" s="234">
        <v>84.7</v>
      </c>
      <c r="X38" s="135">
        <v>85.6</v>
      </c>
      <c r="Y38" s="135">
        <v>74.8</v>
      </c>
      <c r="Z38" s="135">
        <v>75.8</v>
      </c>
      <c r="AA38" s="253">
        <v>80</v>
      </c>
    </row>
    <row r="39" spans="1:27" x14ac:dyDescent="0.2">
      <c r="A39" s="134" t="s">
        <v>44</v>
      </c>
      <c r="B39" s="176" t="s">
        <v>45</v>
      </c>
      <c r="C39" s="234">
        <v>59.8</v>
      </c>
      <c r="D39" s="135">
        <v>56.5</v>
      </c>
      <c r="E39" s="135">
        <v>57.1</v>
      </c>
      <c r="F39" s="135">
        <v>47.3</v>
      </c>
      <c r="G39" s="200">
        <v>63</v>
      </c>
      <c r="H39" s="234">
        <v>47.7</v>
      </c>
      <c r="I39" s="135">
        <v>39.1</v>
      </c>
      <c r="J39" s="135">
        <v>39.6</v>
      </c>
      <c r="K39" s="135">
        <v>28.7</v>
      </c>
      <c r="L39" s="200">
        <v>50.6</v>
      </c>
      <c r="M39" s="234">
        <v>63.6</v>
      </c>
      <c r="N39" s="135">
        <v>61.8</v>
      </c>
      <c r="O39" s="135">
        <v>61.6</v>
      </c>
      <c r="P39" s="135">
        <v>52.1</v>
      </c>
      <c r="Q39" s="200">
        <v>65.7</v>
      </c>
      <c r="R39" s="234">
        <v>48.5</v>
      </c>
      <c r="S39" s="135">
        <v>41.7</v>
      </c>
      <c r="T39" s="135">
        <v>44.3</v>
      </c>
      <c r="U39" s="135">
        <v>33</v>
      </c>
      <c r="V39" s="200">
        <v>52.1</v>
      </c>
      <c r="W39" s="234">
        <v>69.400000000000006</v>
      </c>
      <c r="X39" s="135">
        <v>69</v>
      </c>
      <c r="Y39" s="135">
        <v>66</v>
      </c>
      <c r="Z39" s="135">
        <v>57.3</v>
      </c>
      <c r="AA39" s="253">
        <v>69</v>
      </c>
    </row>
    <row r="40" spans="1:27" x14ac:dyDescent="0.2">
      <c r="A40" s="134" t="s">
        <v>46</v>
      </c>
      <c r="B40" s="176" t="s">
        <v>47</v>
      </c>
      <c r="C40" s="234">
        <v>73.2</v>
      </c>
      <c r="D40" s="135">
        <v>69.5</v>
      </c>
      <c r="E40" s="135">
        <v>64.599999999999994</v>
      </c>
      <c r="F40" s="135">
        <v>62</v>
      </c>
      <c r="G40" s="200">
        <v>63.6</v>
      </c>
      <c r="H40" s="234">
        <v>59.4</v>
      </c>
      <c r="I40" s="135">
        <v>44.6</v>
      </c>
      <c r="J40" s="135">
        <v>42.9</v>
      </c>
      <c r="K40" s="135">
        <v>37.1</v>
      </c>
      <c r="L40" s="200">
        <v>51.4</v>
      </c>
      <c r="M40" s="234">
        <v>74</v>
      </c>
      <c r="N40" s="135">
        <v>71</v>
      </c>
      <c r="O40" s="135">
        <v>65.7</v>
      </c>
      <c r="P40" s="135">
        <v>63.2</v>
      </c>
      <c r="Q40" s="200">
        <v>64.099999999999994</v>
      </c>
      <c r="R40" s="234">
        <v>56.3</v>
      </c>
      <c r="S40" s="135">
        <v>49.7</v>
      </c>
      <c r="T40" s="135">
        <v>49</v>
      </c>
      <c r="U40" s="135">
        <v>44.4</v>
      </c>
      <c r="V40" s="200">
        <v>55.9</v>
      </c>
      <c r="W40" s="234">
        <v>76.7</v>
      </c>
      <c r="X40" s="135">
        <v>73.599999999999994</v>
      </c>
      <c r="Y40" s="135">
        <v>67.2</v>
      </c>
      <c r="Z40" s="135">
        <v>64.900000000000006</v>
      </c>
      <c r="AA40" s="253">
        <v>64.599999999999994</v>
      </c>
    </row>
    <row r="41" spans="1:27" x14ac:dyDescent="0.2">
      <c r="A41" s="134" t="s">
        <v>48</v>
      </c>
      <c r="B41" s="176" t="s">
        <v>49</v>
      </c>
      <c r="C41" s="234">
        <v>69.7</v>
      </c>
      <c r="D41" s="135">
        <v>64.7</v>
      </c>
      <c r="E41" s="135">
        <v>58.6</v>
      </c>
      <c r="F41" s="135">
        <v>53.9</v>
      </c>
      <c r="G41" s="200">
        <v>57.3</v>
      </c>
      <c r="H41" s="234">
        <v>44.9</v>
      </c>
      <c r="I41" s="135">
        <v>37.200000000000003</v>
      </c>
      <c r="J41" s="135">
        <v>29.2</v>
      </c>
      <c r="K41" s="135">
        <v>26.5</v>
      </c>
      <c r="L41" s="200">
        <v>37.4</v>
      </c>
      <c r="M41" s="234">
        <v>73.8</v>
      </c>
      <c r="N41" s="135">
        <v>69.3</v>
      </c>
      <c r="O41" s="135">
        <v>62.9</v>
      </c>
      <c r="P41" s="135">
        <v>57.5</v>
      </c>
      <c r="Q41" s="200">
        <v>59.2</v>
      </c>
      <c r="R41" s="234">
        <v>49.4</v>
      </c>
      <c r="S41" s="135">
        <v>43.1</v>
      </c>
      <c r="T41" s="135">
        <v>34.700000000000003</v>
      </c>
      <c r="U41" s="135">
        <v>29.6</v>
      </c>
      <c r="V41" s="200">
        <v>44.6</v>
      </c>
      <c r="W41" s="234">
        <v>78.599999999999994</v>
      </c>
      <c r="X41" s="135">
        <v>74.3</v>
      </c>
      <c r="Y41" s="135">
        <v>68.099999999999994</v>
      </c>
      <c r="Z41" s="135">
        <v>62.5</v>
      </c>
      <c r="AA41" s="253">
        <v>60.5</v>
      </c>
    </row>
    <row r="42" spans="1:27" x14ac:dyDescent="0.2">
      <c r="A42" s="134" t="s">
        <v>52</v>
      </c>
      <c r="B42" s="176" t="s">
        <v>53</v>
      </c>
      <c r="C42" s="234">
        <v>78.5</v>
      </c>
      <c r="D42" s="135">
        <v>74.900000000000006</v>
      </c>
      <c r="E42" s="135">
        <v>73.599999999999994</v>
      </c>
      <c r="F42" s="135">
        <v>70.5</v>
      </c>
      <c r="G42" s="200">
        <v>70</v>
      </c>
      <c r="H42" s="234">
        <v>48.1</v>
      </c>
      <c r="I42" s="135">
        <v>42.6</v>
      </c>
      <c r="J42" s="135">
        <v>51</v>
      </c>
      <c r="K42" s="135">
        <v>42.4</v>
      </c>
      <c r="L42" s="200">
        <v>55.8</v>
      </c>
      <c r="M42" s="234">
        <v>81.2</v>
      </c>
      <c r="N42" s="135">
        <v>77.8</v>
      </c>
      <c r="O42" s="135">
        <v>75</v>
      </c>
      <c r="P42" s="135">
        <v>72.099999999999994</v>
      </c>
      <c r="Q42" s="200">
        <v>70.599999999999994</v>
      </c>
      <c r="R42" s="234">
        <v>56.7</v>
      </c>
      <c r="S42" s="135">
        <v>51.7</v>
      </c>
      <c r="T42" s="135">
        <v>50.7</v>
      </c>
      <c r="U42" s="135">
        <v>45.9</v>
      </c>
      <c r="V42" s="200">
        <v>59.8</v>
      </c>
      <c r="W42" s="234">
        <v>83.6</v>
      </c>
      <c r="X42" s="135">
        <v>80.3</v>
      </c>
      <c r="Y42" s="135">
        <v>77.8</v>
      </c>
      <c r="Z42" s="135">
        <v>74.8</v>
      </c>
      <c r="AA42" s="253">
        <v>71.2</v>
      </c>
    </row>
    <row r="43" spans="1:27" x14ac:dyDescent="0.2">
      <c r="A43" s="134" t="s">
        <v>54</v>
      </c>
      <c r="B43" s="176" t="s">
        <v>55</v>
      </c>
      <c r="C43" s="234">
        <v>73.099999999999994</v>
      </c>
      <c r="D43" s="135">
        <v>64.3</v>
      </c>
      <c r="E43" s="135">
        <v>60.1</v>
      </c>
      <c r="F43" s="135">
        <v>56</v>
      </c>
      <c r="G43" s="200">
        <v>60.5</v>
      </c>
      <c r="H43" s="234">
        <v>52</v>
      </c>
      <c r="I43" s="135">
        <v>41.7</v>
      </c>
      <c r="J43" s="135">
        <v>34.5</v>
      </c>
      <c r="K43" s="135">
        <v>30.8</v>
      </c>
      <c r="L43" s="200">
        <v>34.299999999999997</v>
      </c>
      <c r="M43" s="234">
        <v>77.599999999999994</v>
      </c>
      <c r="N43" s="135">
        <v>69.2</v>
      </c>
      <c r="O43" s="135">
        <v>64.400000000000006</v>
      </c>
      <c r="P43" s="135">
        <v>60.5</v>
      </c>
      <c r="Q43" s="200">
        <v>64.3</v>
      </c>
      <c r="R43" s="234">
        <v>55.6</v>
      </c>
      <c r="S43" s="135">
        <v>47.4</v>
      </c>
      <c r="T43" s="135">
        <v>39</v>
      </c>
      <c r="U43" s="135">
        <v>32.4</v>
      </c>
      <c r="V43" s="200">
        <v>38.9</v>
      </c>
      <c r="W43" s="234">
        <v>82.6</v>
      </c>
      <c r="X43" s="135">
        <v>73.400000000000006</v>
      </c>
      <c r="Y43" s="135">
        <v>68.900000000000006</v>
      </c>
      <c r="Z43" s="135">
        <v>66.900000000000006</v>
      </c>
      <c r="AA43" s="253">
        <v>68.5</v>
      </c>
    </row>
    <row r="44" spans="1:27" x14ac:dyDescent="0.2">
      <c r="A44" s="134" t="s">
        <v>56</v>
      </c>
      <c r="B44" s="176" t="s">
        <v>57</v>
      </c>
      <c r="C44" s="234">
        <v>76</v>
      </c>
      <c r="D44" s="135">
        <v>68.5</v>
      </c>
      <c r="E44" s="135">
        <v>60.5</v>
      </c>
      <c r="F44" s="135">
        <v>63</v>
      </c>
      <c r="G44" s="200">
        <v>67.8</v>
      </c>
      <c r="H44" s="234">
        <v>50</v>
      </c>
      <c r="I44" s="135">
        <v>37.200000000000003</v>
      </c>
      <c r="J44" s="135">
        <v>28.9</v>
      </c>
      <c r="K44" s="135">
        <v>34.299999999999997</v>
      </c>
      <c r="L44" s="200">
        <v>48.6</v>
      </c>
      <c r="M44" s="234">
        <v>78.5</v>
      </c>
      <c r="N44" s="135">
        <v>71.5</v>
      </c>
      <c r="O44" s="135">
        <v>63.1</v>
      </c>
      <c r="P44" s="135">
        <v>65</v>
      </c>
      <c r="Q44" s="200">
        <v>68.5</v>
      </c>
      <c r="R44" s="234">
        <v>53.4</v>
      </c>
      <c r="S44" s="135">
        <v>45.5</v>
      </c>
      <c r="T44" s="135">
        <v>35.5</v>
      </c>
      <c r="U44" s="135">
        <v>36.4</v>
      </c>
      <c r="V44" s="200">
        <v>52.1</v>
      </c>
      <c r="W44" s="234">
        <v>81.8</v>
      </c>
      <c r="X44" s="135">
        <v>74.5</v>
      </c>
      <c r="Y44" s="135">
        <v>66</v>
      </c>
      <c r="Z44" s="135">
        <v>68</v>
      </c>
      <c r="AA44" s="253">
        <v>69.5</v>
      </c>
    </row>
    <row r="45" spans="1:27" x14ac:dyDescent="0.2">
      <c r="A45" s="134" t="s">
        <v>58</v>
      </c>
      <c r="B45" s="176" t="s">
        <v>59</v>
      </c>
      <c r="C45" s="234">
        <v>73.099999999999994</v>
      </c>
      <c r="D45" s="135">
        <v>66.5</v>
      </c>
      <c r="E45" s="135">
        <v>57.7</v>
      </c>
      <c r="F45" s="135">
        <v>63.6</v>
      </c>
      <c r="G45" s="200">
        <v>56.6</v>
      </c>
      <c r="H45" s="234">
        <v>40.4</v>
      </c>
      <c r="I45" s="135">
        <v>36.4</v>
      </c>
      <c r="J45" s="135">
        <v>29.6</v>
      </c>
      <c r="K45" s="135">
        <v>29.3</v>
      </c>
      <c r="L45" s="200">
        <v>35</v>
      </c>
      <c r="M45" s="234">
        <v>76</v>
      </c>
      <c r="N45" s="135">
        <v>69.099999999999994</v>
      </c>
      <c r="O45" s="135">
        <v>59.7</v>
      </c>
      <c r="P45" s="135">
        <v>65.8</v>
      </c>
      <c r="Q45" s="200">
        <v>57.3</v>
      </c>
      <c r="R45" s="234">
        <v>46.9</v>
      </c>
      <c r="S45" s="135">
        <v>42.7</v>
      </c>
      <c r="T45" s="135">
        <v>32.1</v>
      </c>
      <c r="U45" s="135">
        <v>34.5</v>
      </c>
      <c r="V45" s="200">
        <v>39.299999999999997</v>
      </c>
      <c r="W45" s="234">
        <v>78.7</v>
      </c>
      <c r="X45" s="135">
        <v>71.599999999999994</v>
      </c>
      <c r="Y45" s="135">
        <v>62.3</v>
      </c>
      <c r="Z45" s="135">
        <v>68.099999999999994</v>
      </c>
      <c r="AA45" s="253">
        <v>58.4</v>
      </c>
    </row>
    <row r="46" spans="1:27" x14ac:dyDescent="0.2">
      <c r="A46" s="134" t="s">
        <v>60</v>
      </c>
      <c r="B46" s="176" t="s">
        <v>61</v>
      </c>
      <c r="C46" s="234">
        <v>69.3</v>
      </c>
      <c r="D46" s="135">
        <v>65</v>
      </c>
      <c r="E46" s="135">
        <v>57.6</v>
      </c>
      <c r="F46" s="135">
        <v>58.5</v>
      </c>
      <c r="G46" s="200">
        <v>58</v>
      </c>
      <c r="H46" s="234">
        <v>44.6</v>
      </c>
      <c r="I46" s="135">
        <v>36.700000000000003</v>
      </c>
      <c r="J46" s="135">
        <v>34.1</v>
      </c>
      <c r="K46" s="135">
        <v>29.4</v>
      </c>
      <c r="L46" s="200">
        <v>37.299999999999997</v>
      </c>
      <c r="M46" s="234">
        <v>73.599999999999994</v>
      </c>
      <c r="N46" s="135">
        <v>70</v>
      </c>
      <c r="O46" s="135">
        <v>61.2</v>
      </c>
      <c r="P46" s="135">
        <v>62.2</v>
      </c>
      <c r="Q46" s="200">
        <v>60.3</v>
      </c>
      <c r="R46" s="234">
        <v>49.4</v>
      </c>
      <c r="S46" s="135">
        <v>43.3</v>
      </c>
      <c r="T46" s="135">
        <v>37.9</v>
      </c>
      <c r="U46" s="135">
        <v>33.700000000000003</v>
      </c>
      <c r="V46" s="200">
        <v>41.6</v>
      </c>
      <c r="W46" s="234">
        <v>77.400000000000006</v>
      </c>
      <c r="X46" s="135">
        <v>74</v>
      </c>
      <c r="Y46" s="135">
        <v>64.8</v>
      </c>
      <c r="Z46" s="135">
        <v>65.900000000000006</v>
      </c>
      <c r="AA46" s="253">
        <v>62.1</v>
      </c>
    </row>
    <row r="47" spans="1:27" x14ac:dyDescent="0.2">
      <c r="A47" s="134" t="s">
        <v>62</v>
      </c>
      <c r="B47" s="176" t="s">
        <v>63</v>
      </c>
      <c r="C47" s="234">
        <v>76.2</v>
      </c>
      <c r="D47" s="135">
        <v>65.900000000000006</v>
      </c>
      <c r="E47" s="135">
        <v>63.9</v>
      </c>
      <c r="F47" s="135">
        <v>65</v>
      </c>
      <c r="G47" s="200">
        <v>79.2</v>
      </c>
      <c r="H47" s="234">
        <v>56.4</v>
      </c>
      <c r="I47" s="135">
        <v>41.5</v>
      </c>
      <c r="J47" s="135">
        <v>39.9</v>
      </c>
      <c r="K47" s="135">
        <v>36.4</v>
      </c>
      <c r="L47" s="200">
        <v>55.3</v>
      </c>
      <c r="M47" s="234">
        <v>79.900000000000006</v>
      </c>
      <c r="N47" s="135">
        <v>70.400000000000006</v>
      </c>
      <c r="O47" s="135">
        <v>67.3</v>
      </c>
      <c r="P47" s="135">
        <v>68.7</v>
      </c>
      <c r="Q47" s="200">
        <v>80.8</v>
      </c>
      <c r="R47" s="234">
        <v>60.9</v>
      </c>
      <c r="S47" s="135">
        <v>45.8</v>
      </c>
      <c r="T47" s="135">
        <v>44.5</v>
      </c>
      <c r="U47" s="135">
        <v>43.1</v>
      </c>
      <c r="V47" s="200">
        <v>59.5</v>
      </c>
      <c r="W47" s="234">
        <v>82.1</v>
      </c>
      <c r="X47" s="135">
        <v>73.599999999999994</v>
      </c>
      <c r="Y47" s="135">
        <v>70.099999999999994</v>
      </c>
      <c r="Z47" s="135">
        <v>71.099999999999994</v>
      </c>
      <c r="AA47" s="253">
        <v>82.4</v>
      </c>
    </row>
    <row r="48" spans="1:27" x14ac:dyDescent="0.2">
      <c r="A48" s="134" t="s">
        <v>64</v>
      </c>
      <c r="B48" s="176" t="s">
        <v>65</v>
      </c>
      <c r="C48" s="234">
        <v>75.599999999999994</v>
      </c>
      <c r="D48" s="135">
        <v>71.599999999999994</v>
      </c>
      <c r="E48" s="135">
        <v>64.7</v>
      </c>
      <c r="F48" s="135">
        <v>77.5</v>
      </c>
      <c r="G48" s="200">
        <v>69.400000000000006</v>
      </c>
      <c r="H48" s="234">
        <v>45.5</v>
      </c>
      <c r="I48" s="135">
        <v>38.1</v>
      </c>
      <c r="J48" s="135">
        <v>38</v>
      </c>
      <c r="K48" s="135">
        <v>48.4</v>
      </c>
      <c r="L48" s="200">
        <v>52.3</v>
      </c>
      <c r="M48" s="234">
        <v>79.599999999999994</v>
      </c>
      <c r="N48" s="135">
        <v>76.099999999999994</v>
      </c>
      <c r="O48" s="135">
        <v>67.2</v>
      </c>
      <c r="P48" s="135">
        <v>79.400000000000006</v>
      </c>
      <c r="Q48" s="200">
        <v>70.400000000000006</v>
      </c>
      <c r="R48" s="234">
        <v>52.7</v>
      </c>
      <c r="S48" s="135">
        <v>44.8</v>
      </c>
      <c r="T48" s="135">
        <v>39.200000000000003</v>
      </c>
      <c r="U48" s="135">
        <v>53.9</v>
      </c>
      <c r="V48" s="200">
        <v>50.5</v>
      </c>
      <c r="W48" s="234">
        <v>83</v>
      </c>
      <c r="X48" s="135">
        <v>80.2</v>
      </c>
      <c r="Y48" s="135">
        <v>71.2</v>
      </c>
      <c r="Z48" s="135">
        <v>81.900000000000006</v>
      </c>
      <c r="AA48" s="253">
        <v>72.400000000000006</v>
      </c>
    </row>
    <row r="49" spans="1:27" x14ac:dyDescent="0.2">
      <c r="A49" s="134" t="s">
        <v>66</v>
      </c>
      <c r="B49" s="176" t="s">
        <v>67</v>
      </c>
      <c r="C49" s="234">
        <v>76.5</v>
      </c>
      <c r="D49" s="135">
        <v>75.5</v>
      </c>
      <c r="E49" s="135">
        <v>64.900000000000006</v>
      </c>
      <c r="F49" s="135">
        <v>63.1</v>
      </c>
      <c r="G49" s="200" t="s">
        <v>1169</v>
      </c>
      <c r="H49" s="234">
        <v>61</v>
      </c>
      <c r="I49" s="135" t="s">
        <v>1169</v>
      </c>
      <c r="J49" s="135">
        <v>29.5</v>
      </c>
      <c r="K49" s="135">
        <v>28.1</v>
      </c>
      <c r="L49" s="200" t="s">
        <v>1169</v>
      </c>
      <c r="M49" s="234">
        <v>77.7</v>
      </c>
      <c r="N49" s="135" t="s">
        <v>1169</v>
      </c>
      <c r="O49" s="135">
        <v>67.5</v>
      </c>
      <c r="P49" s="135">
        <v>65.099999999999994</v>
      </c>
      <c r="Q49" s="200" t="s">
        <v>1169</v>
      </c>
      <c r="R49" s="234">
        <v>64.400000000000006</v>
      </c>
      <c r="S49" s="135">
        <v>54.5</v>
      </c>
      <c r="T49" s="135" t="s">
        <v>1169</v>
      </c>
      <c r="U49" s="135" t="s">
        <v>1169</v>
      </c>
      <c r="V49" s="200" t="s">
        <v>1169</v>
      </c>
      <c r="W49" s="234">
        <v>79.099999999999994</v>
      </c>
      <c r="X49" s="135">
        <v>80</v>
      </c>
      <c r="Y49" s="135" t="s">
        <v>1169</v>
      </c>
      <c r="Z49" s="135" t="s">
        <v>1169</v>
      </c>
      <c r="AA49" s="253" t="s">
        <v>1169</v>
      </c>
    </row>
    <row r="50" spans="1:27" x14ac:dyDescent="0.2">
      <c r="A50" s="134" t="s">
        <v>68</v>
      </c>
      <c r="B50" s="176" t="s">
        <v>69</v>
      </c>
      <c r="C50" s="234">
        <v>74.400000000000006</v>
      </c>
      <c r="D50" s="135">
        <v>66.900000000000006</v>
      </c>
      <c r="E50" s="135">
        <v>56.8</v>
      </c>
      <c r="F50" s="135">
        <v>62.1</v>
      </c>
      <c r="G50" s="200">
        <v>62.6</v>
      </c>
      <c r="H50" s="234">
        <v>53.1</v>
      </c>
      <c r="I50" s="135">
        <v>39.299999999999997</v>
      </c>
      <c r="J50" s="135">
        <v>31.6</v>
      </c>
      <c r="K50" s="135">
        <v>40.4</v>
      </c>
      <c r="L50" s="200">
        <v>46.7</v>
      </c>
      <c r="M50" s="234">
        <v>76.8</v>
      </c>
      <c r="N50" s="135">
        <v>69.900000000000006</v>
      </c>
      <c r="O50" s="135">
        <v>59.4</v>
      </c>
      <c r="P50" s="135">
        <v>63.8</v>
      </c>
      <c r="Q50" s="200">
        <v>63.5</v>
      </c>
      <c r="R50" s="234">
        <v>58</v>
      </c>
      <c r="S50" s="135">
        <v>48</v>
      </c>
      <c r="T50" s="135">
        <v>37.6</v>
      </c>
      <c r="U50" s="135">
        <v>43.2</v>
      </c>
      <c r="V50" s="200">
        <v>50.5</v>
      </c>
      <c r="W50" s="234">
        <v>78.8</v>
      </c>
      <c r="X50" s="135">
        <v>72</v>
      </c>
      <c r="Y50" s="135">
        <v>61.5</v>
      </c>
      <c r="Z50" s="135">
        <v>65.900000000000006</v>
      </c>
      <c r="AA50" s="253">
        <v>64.2</v>
      </c>
    </row>
    <row r="51" spans="1:27" x14ac:dyDescent="0.2">
      <c r="A51" s="134" t="s">
        <v>70</v>
      </c>
      <c r="B51" s="176" t="s">
        <v>71</v>
      </c>
      <c r="C51" s="234">
        <v>69.900000000000006</v>
      </c>
      <c r="D51" s="135">
        <v>60.4</v>
      </c>
      <c r="E51" s="135">
        <v>51.4</v>
      </c>
      <c r="F51" s="135">
        <v>57.7</v>
      </c>
      <c r="G51" s="200">
        <v>68.599999999999994</v>
      </c>
      <c r="H51" s="234">
        <v>47.6</v>
      </c>
      <c r="I51" s="135">
        <v>38.200000000000003</v>
      </c>
      <c r="J51" s="135">
        <v>33.200000000000003</v>
      </c>
      <c r="K51" s="135">
        <v>38.700000000000003</v>
      </c>
      <c r="L51" s="200">
        <v>54.8</v>
      </c>
      <c r="M51" s="234">
        <v>73.2</v>
      </c>
      <c r="N51" s="135">
        <v>63.6</v>
      </c>
      <c r="O51" s="135">
        <v>53.7</v>
      </c>
      <c r="P51" s="135">
        <v>59.7</v>
      </c>
      <c r="Q51" s="200">
        <v>69.599999999999994</v>
      </c>
      <c r="R51" s="234">
        <v>53.7</v>
      </c>
      <c r="S51" s="135">
        <v>41.4</v>
      </c>
      <c r="T51" s="135">
        <v>34.700000000000003</v>
      </c>
      <c r="U51" s="135">
        <v>39.1</v>
      </c>
      <c r="V51" s="200">
        <v>57.2</v>
      </c>
      <c r="W51" s="234">
        <v>76.400000000000006</v>
      </c>
      <c r="X51" s="135">
        <v>68</v>
      </c>
      <c r="Y51" s="135">
        <v>57.3</v>
      </c>
      <c r="Z51" s="135">
        <v>63.3</v>
      </c>
      <c r="AA51" s="253">
        <v>71.2</v>
      </c>
    </row>
    <row r="52" spans="1:27" x14ac:dyDescent="0.2">
      <c r="A52" s="134" t="s">
        <v>72</v>
      </c>
      <c r="B52" s="176" t="s">
        <v>73</v>
      </c>
      <c r="C52" s="234">
        <v>69.099999999999994</v>
      </c>
      <c r="D52" s="135">
        <v>62.3</v>
      </c>
      <c r="E52" s="135">
        <v>57.5</v>
      </c>
      <c r="F52" s="135">
        <v>53.9</v>
      </c>
      <c r="G52" s="200">
        <v>67</v>
      </c>
      <c r="H52" s="234">
        <v>55.3</v>
      </c>
      <c r="I52" s="135">
        <v>49.7</v>
      </c>
      <c r="J52" s="135">
        <v>44.5</v>
      </c>
      <c r="K52" s="135">
        <v>40.200000000000003</v>
      </c>
      <c r="L52" s="200">
        <v>63.7</v>
      </c>
      <c r="M52" s="234">
        <v>72.2</v>
      </c>
      <c r="N52" s="135">
        <v>65.099999999999994</v>
      </c>
      <c r="O52" s="135">
        <v>60.1</v>
      </c>
      <c r="P52" s="135">
        <v>56.5</v>
      </c>
      <c r="Q52" s="200">
        <v>67.5</v>
      </c>
      <c r="R52" s="234">
        <v>59.1</v>
      </c>
      <c r="S52" s="135">
        <v>50.5</v>
      </c>
      <c r="T52" s="135">
        <v>47.6</v>
      </c>
      <c r="U52" s="135">
        <v>42.7</v>
      </c>
      <c r="V52" s="200">
        <v>58.6</v>
      </c>
      <c r="W52" s="234">
        <v>75.3</v>
      </c>
      <c r="X52" s="135">
        <v>69.599999999999994</v>
      </c>
      <c r="Y52" s="135">
        <v>62.9</v>
      </c>
      <c r="Z52" s="135">
        <v>59.8</v>
      </c>
      <c r="AA52" s="253">
        <v>71.099999999999994</v>
      </c>
    </row>
    <row r="53" spans="1:27" x14ac:dyDescent="0.2">
      <c r="A53" s="134" t="s">
        <v>74</v>
      </c>
      <c r="B53" s="176" t="s">
        <v>75</v>
      </c>
      <c r="C53" s="234">
        <v>79.3</v>
      </c>
      <c r="D53" s="135">
        <v>73.5</v>
      </c>
      <c r="E53" s="135">
        <v>70.5</v>
      </c>
      <c r="F53" s="135">
        <v>73.3</v>
      </c>
      <c r="G53" s="200">
        <v>82.9</v>
      </c>
      <c r="H53" s="234">
        <v>54.6</v>
      </c>
      <c r="I53" s="135">
        <v>47.7</v>
      </c>
      <c r="J53" s="135">
        <v>49.6</v>
      </c>
      <c r="K53" s="135">
        <v>39.4</v>
      </c>
      <c r="L53" s="200">
        <v>71.900000000000006</v>
      </c>
      <c r="M53" s="234">
        <v>81.599999999999994</v>
      </c>
      <c r="N53" s="135">
        <v>75.900000000000006</v>
      </c>
      <c r="O53" s="135">
        <v>72</v>
      </c>
      <c r="P53" s="135">
        <v>75.599999999999994</v>
      </c>
      <c r="Q53" s="200">
        <v>83.2</v>
      </c>
      <c r="R53" s="234">
        <v>56</v>
      </c>
      <c r="S53" s="135">
        <v>46.7</v>
      </c>
      <c r="T53" s="135">
        <v>47.3</v>
      </c>
      <c r="U53" s="135">
        <v>41.8</v>
      </c>
      <c r="V53" s="200">
        <v>75</v>
      </c>
      <c r="W53" s="234">
        <v>86.7</v>
      </c>
      <c r="X53" s="135">
        <v>82.1</v>
      </c>
      <c r="Y53" s="135">
        <v>76.7</v>
      </c>
      <c r="Z53" s="135">
        <v>80.5</v>
      </c>
      <c r="AA53" s="253">
        <v>83.8</v>
      </c>
    </row>
    <row r="54" spans="1:27" x14ac:dyDescent="0.2">
      <c r="A54" s="134" t="s">
        <v>76</v>
      </c>
      <c r="B54" s="176" t="s">
        <v>77</v>
      </c>
      <c r="C54" s="234">
        <v>73.900000000000006</v>
      </c>
      <c r="D54" s="135">
        <v>68</v>
      </c>
      <c r="E54" s="135">
        <v>57.6</v>
      </c>
      <c r="F54" s="135">
        <v>59.6</v>
      </c>
      <c r="G54" s="200">
        <v>75.599999999999994</v>
      </c>
      <c r="H54" s="234">
        <v>48.4</v>
      </c>
      <c r="I54" s="135">
        <v>38.799999999999997</v>
      </c>
      <c r="J54" s="135">
        <v>29.8</v>
      </c>
      <c r="K54" s="135">
        <v>37</v>
      </c>
      <c r="L54" s="200">
        <v>66.7</v>
      </c>
      <c r="M54" s="234">
        <v>77.599999999999994</v>
      </c>
      <c r="N54" s="135">
        <v>72.2</v>
      </c>
      <c r="O54" s="135">
        <v>61.1</v>
      </c>
      <c r="P54" s="135">
        <v>61.8</v>
      </c>
      <c r="Q54" s="200">
        <v>76.099999999999994</v>
      </c>
      <c r="R54" s="234">
        <v>54.3</v>
      </c>
      <c r="S54" s="135">
        <v>46.4</v>
      </c>
      <c r="T54" s="135">
        <v>34.6</v>
      </c>
      <c r="U54" s="135">
        <v>40.6</v>
      </c>
      <c r="V54" s="200">
        <v>63.3</v>
      </c>
      <c r="W54" s="234">
        <v>80.900000000000006</v>
      </c>
      <c r="X54" s="135">
        <v>75.7</v>
      </c>
      <c r="Y54" s="135">
        <v>64.599999999999994</v>
      </c>
      <c r="Z54" s="135">
        <v>64.099999999999994</v>
      </c>
      <c r="AA54" s="253">
        <v>77.599999999999994</v>
      </c>
    </row>
    <row r="55" spans="1:27" x14ac:dyDescent="0.2">
      <c r="A55" s="134" t="s">
        <v>78</v>
      </c>
      <c r="B55" s="176" t="s">
        <v>79</v>
      </c>
      <c r="C55" s="234">
        <v>78</v>
      </c>
      <c r="D55" s="135">
        <v>69.2</v>
      </c>
      <c r="E55" s="135">
        <v>69.400000000000006</v>
      </c>
      <c r="F55" s="135">
        <v>64.2</v>
      </c>
      <c r="G55" s="200">
        <v>76.3</v>
      </c>
      <c r="H55" s="234">
        <v>51.5</v>
      </c>
      <c r="I55" s="135">
        <v>39.9</v>
      </c>
      <c r="J55" s="135">
        <v>49.4</v>
      </c>
      <c r="K55" s="135">
        <v>42</v>
      </c>
      <c r="L55" s="200">
        <v>68.400000000000006</v>
      </c>
      <c r="M55" s="234">
        <v>81</v>
      </c>
      <c r="N55" s="135">
        <v>72.5</v>
      </c>
      <c r="O55" s="135">
        <v>71.099999999999994</v>
      </c>
      <c r="P55" s="135">
        <v>65.8</v>
      </c>
      <c r="Q55" s="200">
        <v>76.599999999999994</v>
      </c>
      <c r="R55" s="234">
        <v>60.2</v>
      </c>
      <c r="S55" s="135">
        <v>48.1</v>
      </c>
      <c r="T55" s="135">
        <v>49.8</v>
      </c>
      <c r="U55" s="135">
        <v>46.3</v>
      </c>
      <c r="V55" s="200">
        <v>65.599999999999994</v>
      </c>
      <c r="W55" s="234">
        <v>83.7</v>
      </c>
      <c r="X55" s="135">
        <v>75.900000000000006</v>
      </c>
      <c r="Y55" s="135">
        <v>74.400000000000006</v>
      </c>
      <c r="Z55" s="135">
        <v>68.3</v>
      </c>
      <c r="AA55" s="253">
        <v>78</v>
      </c>
    </row>
    <row r="56" spans="1:27" x14ac:dyDescent="0.2">
      <c r="A56" s="134" t="s">
        <v>80</v>
      </c>
      <c r="B56" s="176" t="s">
        <v>81</v>
      </c>
      <c r="C56" s="234">
        <v>74.2</v>
      </c>
      <c r="D56" s="135">
        <v>69.400000000000006</v>
      </c>
      <c r="E56" s="135">
        <v>62.7</v>
      </c>
      <c r="F56" s="135">
        <v>67.5</v>
      </c>
      <c r="G56" s="200">
        <v>66.099999999999994</v>
      </c>
      <c r="H56" s="234">
        <v>58.1</v>
      </c>
      <c r="I56" s="135">
        <v>56.5</v>
      </c>
      <c r="J56" s="135">
        <v>27.3</v>
      </c>
      <c r="K56" s="135">
        <v>41.7</v>
      </c>
      <c r="L56" s="200">
        <v>56.3</v>
      </c>
      <c r="M56" s="234">
        <v>75.099999999999994</v>
      </c>
      <c r="N56" s="135">
        <v>70.2</v>
      </c>
      <c r="O56" s="135">
        <v>64.8</v>
      </c>
      <c r="P56" s="135">
        <v>69</v>
      </c>
      <c r="Q56" s="200">
        <v>66.5</v>
      </c>
      <c r="R56" s="234">
        <v>57.3</v>
      </c>
      <c r="S56" s="135">
        <v>51.5</v>
      </c>
      <c r="T56" s="135">
        <v>36.5</v>
      </c>
      <c r="U56" s="135">
        <v>39.299999999999997</v>
      </c>
      <c r="V56" s="200">
        <v>42.9</v>
      </c>
      <c r="W56" s="234">
        <v>77.3</v>
      </c>
      <c r="X56" s="135">
        <v>72.8</v>
      </c>
      <c r="Y56" s="135">
        <v>67.400000000000006</v>
      </c>
      <c r="Z56" s="135">
        <v>72.7</v>
      </c>
      <c r="AA56" s="253">
        <v>68.8</v>
      </c>
    </row>
    <row r="57" spans="1:27" x14ac:dyDescent="0.2">
      <c r="A57" s="134" t="s">
        <v>82</v>
      </c>
      <c r="B57" s="176" t="s">
        <v>83</v>
      </c>
      <c r="C57" s="234">
        <v>76.8</v>
      </c>
      <c r="D57" s="135">
        <v>70.599999999999994</v>
      </c>
      <c r="E57" s="135">
        <v>69.2</v>
      </c>
      <c r="F57" s="135">
        <v>69.8</v>
      </c>
      <c r="G57" s="200">
        <v>65</v>
      </c>
      <c r="H57" s="234">
        <v>49.1</v>
      </c>
      <c r="I57" s="135">
        <v>38.4</v>
      </c>
      <c r="J57" s="135">
        <v>39.200000000000003</v>
      </c>
      <c r="K57" s="135">
        <v>43.9</v>
      </c>
      <c r="L57" s="200">
        <v>60.6</v>
      </c>
      <c r="M57" s="234">
        <v>78.5</v>
      </c>
      <c r="N57" s="135">
        <v>72.599999999999994</v>
      </c>
      <c r="O57" s="135">
        <v>70.7</v>
      </c>
      <c r="P57" s="135">
        <v>70.8</v>
      </c>
      <c r="Q57" s="200">
        <v>65.099999999999994</v>
      </c>
      <c r="R57" s="234">
        <v>52.9</v>
      </c>
      <c r="S57" s="135">
        <v>45.3</v>
      </c>
      <c r="T57" s="135">
        <v>40.5</v>
      </c>
      <c r="U57" s="135">
        <v>43.3</v>
      </c>
      <c r="V57" s="200">
        <v>53.9</v>
      </c>
      <c r="W57" s="234">
        <v>81.099999999999994</v>
      </c>
      <c r="X57" s="135">
        <v>75.099999999999994</v>
      </c>
      <c r="Y57" s="135">
        <v>73.599999999999994</v>
      </c>
      <c r="Z57" s="135">
        <v>73.3</v>
      </c>
      <c r="AA57" s="253">
        <v>66.099999999999994</v>
      </c>
    </row>
    <row r="58" spans="1:27" x14ac:dyDescent="0.2">
      <c r="A58" s="134" t="s">
        <v>84</v>
      </c>
      <c r="B58" s="176" t="s">
        <v>85</v>
      </c>
      <c r="C58" s="234">
        <v>74.400000000000006</v>
      </c>
      <c r="D58" s="135">
        <v>68.3</v>
      </c>
      <c r="E58" s="135">
        <v>60.4</v>
      </c>
      <c r="F58" s="135">
        <v>61.8</v>
      </c>
      <c r="G58" s="200">
        <v>88.1</v>
      </c>
      <c r="H58" s="234">
        <v>51.9</v>
      </c>
      <c r="I58" s="135">
        <v>40.4</v>
      </c>
      <c r="J58" s="135">
        <v>28.2</v>
      </c>
      <c r="K58" s="135">
        <v>33.799999999999997</v>
      </c>
      <c r="L58" s="200">
        <v>71.400000000000006</v>
      </c>
      <c r="M58" s="234">
        <v>77.900000000000006</v>
      </c>
      <c r="N58" s="135">
        <v>72.599999999999994</v>
      </c>
      <c r="O58" s="135">
        <v>64.5</v>
      </c>
      <c r="P58" s="135">
        <v>64.599999999999994</v>
      </c>
      <c r="Q58" s="200">
        <v>88.8</v>
      </c>
      <c r="R58" s="234">
        <v>53.8</v>
      </c>
      <c r="S58" s="135">
        <v>40.799999999999997</v>
      </c>
      <c r="T58" s="135">
        <v>29.9</v>
      </c>
      <c r="U58" s="135">
        <v>35.700000000000003</v>
      </c>
      <c r="V58" s="200">
        <v>67.3</v>
      </c>
      <c r="W58" s="234">
        <v>82</v>
      </c>
      <c r="X58" s="135">
        <v>78.400000000000006</v>
      </c>
      <c r="Y58" s="135">
        <v>69.8</v>
      </c>
      <c r="Z58" s="135">
        <v>68.400000000000006</v>
      </c>
      <c r="AA58" s="253">
        <v>90.7</v>
      </c>
    </row>
    <row r="59" spans="1:27" x14ac:dyDescent="0.2">
      <c r="A59" s="134" t="s">
        <v>86</v>
      </c>
      <c r="B59" s="176" t="s">
        <v>87</v>
      </c>
      <c r="C59" s="234">
        <v>83</v>
      </c>
      <c r="D59" s="135">
        <v>78.400000000000006</v>
      </c>
      <c r="E59" s="135">
        <v>76.099999999999994</v>
      </c>
      <c r="F59" s="135">
        <v>74.8</v>
      </c>
      <c r="G59" s="200">
        <v>78.7</v>
      </c>
      <c r="H59" s="234">
        <v>69.400000000000006</v>
      </c>
      <c r="I59" s="135">
        <v>59.7</v>
      </c>
      <c r="J59" s="135">
        <v>55.1</v>
      </c>
      <c r="K59" s="135">
        <v>44</v>
      </c>
      <c r="L59" s="200">
        <v>75</v>
      </c>
      <c r="M59" s="234">
        <v>84.3</v>
      </c>
      <c r="N59" s="135">
        <v>80.3</v>
      </c>
      <c r="O59" s="135">
        <v>78</v>
      </c>
      <c r="P59" s="135">
        <v>77.2</v>
      </c>
      <c r="Q59" s="200">
        <v>78.900000000000006</v>
      </c>
      <c r="R59" s="234">
        <v>72.599999999999994</v>
      </c>
      <c r="S59" s="135">
        <v>66.400000000000006</v>
      </c>
      <c r="T59" s="135">
        <v>60.2</v>
      </c>
      <c r="U59" s="135">
        <v>52.9</v>
      </c>
      <c r="V59" s="200">
        <v>65.900000000000006</v>
      </c>
      <c r="W59" s="234">
        <v>86.4</v>
      </c>
      <c r="X59" s="135">
        <v>82.4</v>
      </c>
      <c r="Y59" s="135">
        <v>80.8</v>
      </c>
      <c r="Z59" s="135">
        <v>80.900000000000006</v>
      </c>
      <c r="AA59" s="253">
        <v>80.900000000000006</v>
      </c>
    </row>
    <row r="60" spans="1:27" x14ac:dyDescent="0.2">
      <c r="A60" s="134" t="s">
        <v>88</v>
      </c>
      <c r="B60" s="176" t="s">
        <v>89</v>
      </c>
      <c r="C60" s="234">
        <v>83.7</v>
      </c>
      <c r="D60" s="135">
        <v>76</v>
      </c>
      <c r="E60" s="135">
        <v>73.099999999999994</v>
      </c>
      <c r="F60" s="135">
        <v>72.2</v>
      </c>
      <c r="G60" s="200">
        <v>79.900000000000006</v>
      </c>
      <c r="H60" s="234">
        <v>69.5</v>
      </c>
      <c r="I60" s="135">
        <v>56.8</v>
      </c>
      <c r="J60" s="135">
        <v>59.2</v>
      </c>
      <c r="K60" s="135">
        <v>53.6</v>
      </c>
      <c r="L60" s="200">
        <v>75.8</v>
      </c>
      <c r="M60" s="234">
        <v>84.7</v>
      </c>
      <c r="N60" s="135">
        <v>77.3</v>
      </c>
      <c r="O60" s="135">
        <v>73.900000000000006</v>
      </c>
      <c r="P60" s="135">
        <v>73.2</v>
      </c>
      <c r="Q60" s="200">
        <v>80.099999999999994</v>
      </c>
      <c r="R60" s="234">
        <v>69.099999999999994</v>
      </c>
      <c r="S60" s="135">
        <v>60.1</v>
      </c>
      <c r="T60" s="135">
        <v>56.8</v>
      </c>
      <c r="U60" s="135">
        <v>54.1</v>
      </c>
      <c r="V60" s="200">
        <v>75.900000000000006</v>
      </c>
      <c r="W60" s="234">
        <v>86.6</v>
      </c>
      <c r="X60" s="135">
        <v>79.099999999999994</v>
      </c>
      <c r="Y60" s="135">
        <v>75.8</v>
      </c>
      <c r="Z60" s="135">
        <v>75</v>
      </c>
      <c r="AA60" s="253">
        <v>80.400000000000006</v>
      </c>
    </row>
    <row r="61" spans="1:27" x14ac:dyDescent="0.2">
      <c r="A61" s="134" t="s">
        <v>90</v>
      </c>
      <c r="B61" s="176" t="s">
        <v>91</v>
      </c>
      <c r="C61" s="234">
        <v>80.599999999999994</v>
      </c>
      <c r="D61" s="135">
        <v>78.3</v>
      </c>
      <c r="E61" s="135">
        <v>70.900000000000006</v>
      </c>
      <c r="F61" s="135">
        <v>67.400000000000006</v>
      </c>
      <c r="G61" s="200">
        <v>67.099999999999994</v>
      </c>
      <c r="H61" s="234">
        <v>52.3</v>
      </c>
      <c r="I61" s="135">
        <v>45</v>
      </c>
      <c r="J61" s="135">
        <v>35.9</v>
      </c>
      <c r="K61" s="135">
        <v>29</v>
      </c>
      <c r="L61" s="200">
        <v>25.6</v>
      </c>
      <c r="M61" s="234">
        <v>82.7</v>
      </c>
      <c r="N61" s="135">
        <v>80.7</v>
      </c>
      <c r="O61" s="135">
        <v>72.5</v>
      </c>
      <c r="P61" s="135">
        <v>69.5</v>
      </c>
      <c r="Q61" s="200">
        <v>68.900000000000006</v>
      </c>
      <c r="R61" s="234">
        <v>58.2</v>
      </c>
      <c r="S61" s="135">
        <v>50</v>
      </c>
      <c r="T61" s="135">
        <v>39.6</v>
      </c>
      <c r="U61" s="135">
        <v>35.5</v>
      </c>
      <c r="V61" s="200">
        <v>31.3</v>
      </c>
      <c r="W61" s="234">
        <v>84.4</v>
      </c>
      <c r="X61" s="135">
        <v>83.1</v>
      </c>
      <c r="Y61" s="135">
        <v>74.8</v>
      </c>
      <c r="Z61" s="135">
        <v>71.599999999999994</v>
      </c>
      <c r="AA61" s="253">
        <v>70.8</v>
      </c>
    </row>
    <row r="62" spans="1:27" x14ac:dyDescent="0.2">
      <c r="A62" s="134" t="s">
        <v>92</v>
      </c>
      <c r="B62" s="176" t="s">
        <v>93</v>
      </c>
      <c r="C62" s="234">
        <v>72</v>
      </c>
      <c r="D62" s="135">
        <v>66.8</v>
      </c>
      <c r="E62" s="135">
        <v>62.5</v>
      </c>
      <c r="F62" s="135">
        <v>58.6</v>
      </c>
      <c r="G62" s="200">
        <v>58.8</v>
      </c>
      <c r="H62" s="234">
        <v>44.8</v>
      </c>
      <c r="I62" s="135">
        <v>38.5</v>
      </c>
      <c r="J62" s="135">
        <v>40.6</v>
      </c>
      <c r="K62" s="135">
        <v>35.9</v>
      </c>
      <c r="L62" s="200">
        <v>50.7</v>
      </c>
      <c r="M62" s="234">
        <v>75.3</v>
      </c>
      <c r="N62" s="135">
        <v>70.099999999999994</v>
      </c>
      <c r="O62" s="135">
        <v>64.5</v>
      </c>
      <c r="P62" s="135">
        <v>60.7</v>
      </c>
      <c r="Q62" s="200">
        <v>59.2</v>
      </c>
      <c r="R62" s="234">
        <v>52.5</v>
      </c>
      <c r="S62" s="135">
        <v>46.7</v>
      </c>
      <c r="T62" s="135">
        <v>43.6</v>
      </c>
      <c r="U62" s="135">
        <v>37.700000000000003</v>
      </c>
      <c r="V62" s="200">
        <v>48.5</v>
      </c>
      <c r="W62" s="234">
        <v>79.099999999999994</v>
      </c>
      <c r="X62" s="135">
        <v>74</v>
      </c>
      <c r="Y62" s="135">
        <v>67.900000000000006</v>
      </c>
      <c r="Z62" s="135">
        <v>64.7</v>
      </c>
      <c r="AA62" s="253">
        <v>60.9</v>
      </c>
    </row>
    <row r="63" spans="1:27" x14ac:dyDescent="0.2">
      <c r="A63" s="134" t="s">
        <v>94</v>
      </c>
      <c r="B63" s="176" t="s">
        <v>95</v>
      </c>
      <c r="C63" s="234">
        <v>76.7</v>
      </c>
      <c r="D63" s="135">
        <v>70</v>
      </c>
      <c r="E63" s="135">
        <v>66.400000000000006</v>
      </c>
      <c r="F63" s="135">
        <v>65</v>
      </c>
      <c r="G63" s="200">
        <v>73</v>
      </c>
      <c r="H63" s="234">
        <v>45.4</v>
      </c>
      <c r="I63" s="135">
        <v>37.5</v>
      </c>
      <c r="J63" s="135">
        <v>39.9</v>
      </c>
      <c r="K63" s="135">
        <v>35.700000000000003</v>
      </c>
      <c r="L63" s="200">
        <v>52.9</v>
      </c>
      <c r="M63" s="234">
        <v>81.400000000000006</v>
      </c>
      <c r="N63" s="135">
        <v>74.900000000000006</v>
      </c>
      <c r="O63" s="135">
        <v>69.400000000000006</v>
      </c>
      <c r="P63" s="135">
        <v>68.2</v>
      </c>
      <c r="Q63" s="200">
        <v>74.3</v>
      </c>
      <c r="R63" s="234">
        <v>56.7</v>
      </c>
      <c r="S63" s="135">
        <v>46</v>
      </c>
      <c r="T63" s="135">
        <v>44.7</v>
      </c>
      <c r="U63" s="135">
        <v>42.2</v>
      </c>
      <c r="V63" s="200">
        <v>59.7</v>
      </c>
      <c r="W63" s="234">
        <v>84.1</v>
      </c>
      <c r="X63" s="135">
        <v>79</v>
      </c>
      <c r="Y63" s="135">
        <v>73.099999999999994</v>
      </c>
      <c r="Z63" s="135">
        <v>71.7</v>
      </c>
      <c r="AA63" s="253">
        <v>75.599999999999994</v>
      </c>
    </row>
    <row r="64" spans="1:27" x14ac:dyDescent="0.2">
      <c r="A64" s="134" t="s">
        <v>96</v>
      </c>
      <c r="B64" s="176" t="s">
        <v>97</v>
      </c>
      <c r="C64" s="234">
        <v>68.5</v>
      </c>
      <c r="D64" s="135">
        <v>65.900000000000006</v>
      </c>
      <c r="E64" s="135">
        <v>53</v>
      </c>
      <c r="F64" s="135">
        <v>58.7</v>
      </c>
      <c r="G64" s="200">
        <v>58.3</v>
      </c>
      <c r="H64" s="234">
        <v>49.3</v>
      </c>
      <c r="I64" s="135">
        <v>48.9</v>
      </c>
      <c r="J64" s="135">
        <v>36.9</v>
      </c>
      <c r="K64" s="135">
        <v>45.6</v>
      </c>
      <c r="L64" s="200">
        <v>49.4</v>
      </c>
      <c r="M64" s="234">
        <v>72.2</v>
      </c>
      <c r="N64" s="135">
        <v>69.2</v>
      </c>
      <c r="O64" s="135">
        <v>55.6</v>
      </c>
      <c r="P64" s="135">
        <v>60.7</v>
      </c>
      <c r="Q64" s="200">
        <v>59.3</v>
      </c>
      <c r="R64" s="234">
        <v>56.9</v>
      </c>
      <c r="S64" s="135">
        <v>52.5</v>
      </c>
      <c r="T64" s="135">
        <v>40.5</v>
      </c>
      <c r="U64" s="135">
        <v>47.3</v>
      </c>
      <c r="V64" s="200">
        <v>46.8</v>
      </c>
      <c r="W64" s="234">
        <v>74.599999999999994</v>
      </c>
      <c r="X64" s="135">
        <v>72.900000000000006</v>
      </c>
      <c r="Y64" s="135">
        <v>58.6</v>
      </c>
      <c r="Z64" s="135">
        <v>63.6</v>
      </c>
      <c r="AA64" s="253">
        <v>62</v>
      </c>
    </row>
    <row r="65" spans="1:27" x14ac:dyDescent="0.2">
      <c r="A65" s="134" t="s">
        <v>98</v>
      </c>
      <c r="B65" s="176" t="s">
        <v>99</v>
      </c>
      <c r="C65" s="234">
        <v>68.7</v>
      </c>
      <c r="D65" s="135">
        <v>62.3</v>
      </c>
      <c r="E65" s="135">
        <v>54</v>
      </c>
      <c r="F65" s="135">
        <v>58.3</v>
      </c>
      <c r="G65" s="200">
        <v>62.6</v>
      </c>
      <c r="H65" s="234">
        <v>49.6</v>
      </c>
      <c r="I65" s="135">
        <v>38.1</v>
      </c>
      <c r="J65" s="135">
        <v>34.299999999999997</v>
      </c>
      <c r="K65" s="135">
        <v>36.1</v>
      </c>
      <c r="L65" s="200">
        <v>47.7</v>
      </c>
      <c r="M65" s="234">
        <v>72.8</v>
      </c>
      <c r="N65" s="135">
        <v>67.400000000000006</v>
      </c>
      <c r="O65" s="135">
        <v>57.3</v>
      </c>
      <c r="P65" s="135">
        <v>61.8</v>
      </c>
      <c r="Q65" s="200">
        <v>64.2</v>
      </c>
      <c r="R65" s="234">
        <v>51.7</v>
      </c>
      <c r="S65" s="135">
        <v>44.3</v>
      </c>
      <c r="T65" s="135">
        <v>38.200000000000003</v>
      </c>
      <c r="U65" s="135">
        <v>38.1</v>
      </c>
      <c r="V65" s="200">
        <v>54.3</v>
      </c>
      <c r="W65" s="234">
        <v>78.900000000000006</v>
      </c>
      <c r="X65" s="135">
        <v>73</v>
      </c>
      <c r="Y65" s="135">
        <v>61.8</v>
      </c>
      <c r="Z65" s="135">
        <v>67.599999999999994</v>
      </c>
      <c r="AA65" s="253">
        <v>65.400000000000006</v>
      </c>
    </row>
    <row r="66" spans="1:27" x14ac:dyDescent="0.2">
      <c r="A66" s="134" t="s">
        <v>100</v>
      </c>
      <c r="B66" s="176" t="s">
        <v>101</v>
      </c>
      <c r="C66" s="234">
        <v>71</v>
      </c>
      <c r="D66" s="135">
        <v>57</v>
      </c>
      <c r="E66" s="135">
        <v>57.2</v>
      </c>
      <c r="F66" s="135">
        <v>51.2</v>
      </c>
      <c r="G66" s="200">
        <v>49.7</v>
      </c>
      <c r="H66" s="234">
        <v>45.8</v>
      </c>
      <c r="I66" s="135">
        <v>32.9</v>
      </c>
      <c r="J66" s="135">
        <v>33.799999999999997</v>
      </c>
      <c r="K66" s="135">
        <v>25.6</v>
      </c>
      <c r="L66" s="200">
        <v>37.5</v>
      </c>
      <c r="M66" s="234">
        <v>74.400000000000006</v>
      </c>
      <c r="N66" s="135">
        <v>60.3</v>
      </c>
      <c r="O66" s="135">
        <v>59.3</v>
      </c>
      <c r="P66" s="135">
        <v>54.1</v>
      </c>
      <c r="Q66" s="200">
        <v>50.6</v>
      </c>
      <c r="R66" s="234">
        <v>56.8</v>
      </c>
      <c r="S66" s="135">
        <v>39.700000000000003</v>
      </c>
      <c r="T66" s="135">
        <v>37.799999999999997</v>
      </c>
      <c r="U66" s="135">
        <v>32.5</v>
      </c>
      <c r="V66" s="200">
        <v>38</v>
      </c>
      <c r="W66" s="234">
        <v>76.7</v>
      </c>
      <c r="X66" s="135">
        <v>63.9</v>
      </c>
      <c r="Y66" s="135">
        <v>63.1</v>
      </c>
      <c r="Z66" s="135">
        <v>57.1</v>
      </c>
      <c r="AA66" s="253">
        <v>52.2</v>
      </c>
    </row>
    <row r="67" spans="1:27" x14ac:dyDescent="0.2">
      <c r="A67" s="134" t="s">
        <v>102</v>
      </c>
      <c r="B67" s="176" t="s">
        <v>103</v>
      </c>
      <c r="C67" s="234">
        <v>74.599999999999994</v>
      </c>
      <c r="D67" s="135">
        <v>67.8</v>
      </c>
      <c r="E67" s="135">
        <v>61.2</v>
      </c>
      <c r="F67" s="135">
        <v>60.6</v>
      </c>
      <c r="G67" s="200">
        <v>71.099999999999994</v>
      </c>
      <c r="H67" s="234">
        <v>53.6</v>
      </c>
      <c r="I67" s="135">
        <v>45.4</v>
      </c>
      <c r="J67" s="135">
        <v>43</v>
      </c>
      <c r="K67" s="135">
        <v>40.9</v>
      </c>
      <c r="L67" s="200">
        <v>63.2</v>
      </c>
      <c r="M67" s="234">
        <v>78.7</v>
      </c>
      <c r="N67" s="135">
        <v>72.2</v>
      </c>
      <c r="O67" s="135">
        <v>64</v>
      </c>
      <c r="P67" s="135">
        <v>63.5</v>
      </c>
      <c r="Q67" s="200">
        <v>71.8</v>
      </c>
      <c r="R67" s="234">
        <v>58.9</v>
      </c>
      <c r="S67" s="135">
        <v>51</v>
      </c>
      <c r="T67" s="135">
        <v>44.2</v>
      </c>
      <c r="U67" s="135">
        <v>42.4</v>
      </c>
      <c r="V67" s="200">
        <v>66.2</v>
      </c>
      <c r="W67" s="234">
        <v>82.5</v>
      </c>
      <c r="X67" s="135">
        <v>76.400000000000006</v>
      </c>
      <c r="Y67" s="135">
        <v>68.3</v>
      </c>
      <c r="Z67" s="135">
        <v>67.900000000000006</v>
      </c>
      <c r="AA67" s="253">
        <v>72.3</v>
      </c>
    </row>
    <row r="68" spans="1:27" x14ac:dyDescent="0.2">
      <c r="A68" s="134" t="s">
        <v>104</v>
      </c>
      <c r="B68" s="176" t="s">
        <v>105</v>
      </c>
      <c r="C68" s="234">
        <v>78.7</v>
      </c>
      <c r="D68" s="135">
        <v>72.8</v>
      </c>
      <c r="E68" s="135">
        <v>70.3</v>
      </c>
      <c r="F68" s="135">
        <v>73.3</v>
      </c>
      <c r="G68" s="200">
        <v>70.5</v>
      </c>
      <c r="H68" s="234">
        <v>50</v>
      </c>
      <c r="I68" s="135">
        <v>40.299999999999997</v>
      </c>
      <c r="J68" s="135">
        <v>41.1</v>
      </c>
      <c r="K68" s="135">
        <v>44</v>
      </c>
      <c r="L68" s="200">
        <v>48.5</v>
      </c>
      <c r="M68" s="234">
        <v>80.7</v>
      </c>
      <c r="N68" s="135">
        <v>75.099999999999994</v>
      </c>
      <c r="O68" s="135">
        <v>71.8</v>
      </c>
      <c r="P68" s="135">
        <v>74.7</v>
      </c>
      <c r="Q68" s="200">
        <v>71.400000000000006</v>
      </c>
      <c r="R68" s="234">
        <v>54.1</v>
      </c>
      <c r="S68" s="135">
        <v>45.4</v>
      </c>
      <c r="T68" s="135">
        <v>45.3</v>
      </c>
      <c r="U68" s="135">
        <v>47.8</v>
      </c>
      <c r="V68" s="200">
        <v>49.2</v>
      </c>
      <c r="W68" s="234">
        <v>84</v>
      </c>
      <c r="X68" s="135">
        <v>78.7</v>
      </c>
      <c r="Y68" s="135">
        <v>74.3</v>
      </c>
      <c r="Z68" s="135">
        <v>77.2</v>
      </c>
      <c r="AA68" s="253">
        <v>73</v>
      </c>
    </row>
    <row r="69" spans="1:27" x14ac:dyDescent="0.2">
      <c r="A69" s="134" t="s">
        <v>106</v>
      </c>
      <c r="B69" s="176" t="s">
        <v>107</v>
      </c>
      <c r="C69" s="234">
        <v>77.8</v>
      </c>
      <c r="D69" s="135">
        <v>70.099999999999994</v>
      </c>
      <c r="E69" s="135">
        <v>67.3</v>
      </c>
      <c r="F69" s="135">
        <v>68.2</v>
      </c>
      <c r="G69" s="200">
        <v>74.099999999999994</v>
      </c>
      <c r="H69" s="234">
        <v>47.4</v>
      </c>
      <c r="I69" s="135">
        <v>41.1</v>
      </c>
      <c r="J69" s="135">
        <v>40.299999999999997</v>
      </c>
      <c r="K69" s="135">
        <v>37.700000000000003</v>
      </c>
      <c r="L69" s="200">
        <v>67.900000000000006</v>
      </c>
      <c r="M69" s="234">
        <v>81.3</v>
      </c>
      <c r="N69" s="135">
        <v>73.400000000000006</v>
      </c>
      <c r="O69" s="135">
        <v>69.7</v>
      </c>
      <c r="P69" s="135">
        <v>70.599999999999994</v>
      </c>
      <c r="Q69" s="200">
        <v>74.400000000000006</v>
      </c>
      <c r="R69" s="234">
        <v>54.8</v>
      </c>
      <c r="S69" s="135">
        <v>46.7</v>
      </c>
      <c r="T69" s="135">
        <v>44.2</v>
      </c>
      <c r="U69" s="135">
        <v>40.700000000000003</v>
      </c>
      <c r="V69" s="200">
        <v>62</v>
      </c>
      <c r="W69" s="234">
        <v>84.5</v>
      </c>
      <c r="X69" s="135">
        <v>76.900000000000006</v>
      </c>
      <c r="Y69" s="135">
        <v>72.900000000000006</v>
      </c>
      <c r="Z69" s="135">
        <v>74.099999999999994</v>
      </c>
      <c r="AA69" s="253">
        <v>75.8</v>
      </c>
    </row>
    <row r="70" spans="1:27" x14ac:dyDescent="0.2">
      <c r="A70" s="134" t="s">
        <v>108</v>
      </c>
      <c r="B70" s="176" t="s">
        <v>109</v>
      </c>
      <c r="C70" s="234">
        <v>74.7</v>
      </c>
      <c r="D70" s="135">
        <v>70.599999999999994</v>
      </c>
      <c r="E70" s="135">
        <v>67.5</v>
      </c>
      <c r="F70" s="135">
        <v>70.900000000000006</v>
      </c>
      <c r="G70" s="200">
        <v>69</v>
      </c>
      <c r="H70" s="234">
        <v>46.6</v>
      </c>
      <c r="I70" s="135">
        <v>49</v>
      </c>
      <c r="J70" s="135">
        <v>47.4</v>
      </c>
      <c r="K70" s="135">
        <v>45.4</v>
      </c>
      <c r="L70" s="200">
        <v>53.7</v>
      </c>
      <c r="M70" s="234">
        <v>77.3</v>
      </c>
      <c r="N70" s="135">
        <v>72.599999999999994</v>
      </c>
      <c r="O70" s="135">
        <v>69</v>
      </c>
      <c r="P70" s="135">
        <v>72.7</v>
      </c>
      <c r="Q70" s="200">
        <v>69.7</v>
      </c>
      <c r="R70" s="234">
        <v>54</v>
      </c>
      <c r="S70" s="135">
        <v>51.5</v>
      </c>
      <c r="T70" s="135">
        <v>48.3</v>
      </c>
      <c r="U70" s="135">
        <v>49.9</v>
      </c>
      <c r="V70" s="200">
        <v>51.7</v>
      </c>
      <c r="W70" s="234">
        <v>80</v>
      </c>
      <c r="X70" s="135">
        <v>75.5</v>
      </c>
      <c r="Y70" s="135">
        <v>71.7</v>
      </c>
      <c r="Z70" s="135">
        <v>75.099999999999994</v>
      </c>
      <c r="AA70" s="253">
        <v>71.599999999999994</v>
      </c>
    </row>
    <row r="71" spans="1:27" x14ac:dyDescent="0.2">
      <c r="A71" s="134" t="s">
        <v>110</v>
      </c>
      <c r="B71" s="176" t="s">
        <v>111</v>
      </c>
      <c r="C71" s="234">
        <v>78.2</v>
      </c>
      <c r="D71" s="135">
        <v>69.099999999999994</v>
      </c>
      <c r="E71" s="135">
        <v>60.5</v>
      </c>
      <c r="F71" s="135">
        <v>64.400000000000006</v>
      </c>
      <c r="G71" s="200">
        <v>60.7</v>
      </c>
      <c r="H71" s="234">
        <v>56.8</v>
      </c>
      <c r="I71" s="135">
        <v>42.6</v>
      </c>
      <c r="J71" s="135">
        <v>37</v>
      </c>
      <c r="K71" s="135">
        <v>40.4</v>
      </c>
      <c r="L71" s="200">
        <v>41.1</v>
      </c>
      <c r="M71" s="234">
        <v>80.8</v>
      </c>
      <c r="N71" s="135">
        <v>72.3</v>
      </c>
      <c r="O71" s="135">
        <v>63</v>
      </c>
      <c r="P71" s="135">
        <v>66.599999999999994</v>
      </c>
      <c r="Q71" s="200">
        <v>61.9</v>
      </c>
      <c r="R71" s="234">
        <v>63.6</v>
      </c>
      <c r="S71" s="135">
        <v>50.9</v>
      </c>
      <c r="T71" s="135">
        <v>42.9</v>
      </c>
      <c r="U71" s="135">
        <v>46.4</v>
      </c>
      <c r="V71" s="200">
        <v>44.9</v>
      </c>
      <c r="W71" s="234">
        <v>82.9</v>
      </c>
      <c r="X71" s="135">
        <v>74.900000000000006</v>
      </c>
      <c r="Y71" s="135">
        <v>65.599999999999994</v>
      </c>
      <c r="Z71" s="135">
        <v>69</v>
      </c>
      <c r="AA71" s="253">
        <v>63.6</v>
      </c>
    </row>
    <row r="72" spans="1:27" x14ac:dyDescent="0.2">
      <c r="A72" s="134" t="s">
        <v>112</v>
      </c>
      <c r="B72" s="176" t="s">
        <v>113</v>
      </c>
      <c r="C72" s="234">
        <v>91.3</v>
      </c>
      <c r="D72" s="135">
        <v>73.900000000000006</v>
      </c>
      <c r="E72" s="135">
        <v>78.599999999999994</v>
      </c>
      <c r="F72" s="135">
        <v>100</v>
      </c>
      <c r="G72" s="200" t="s">
        <v>1169</v>
      </c>
      <c r="H72" s="234" t="s">
        <v>1151</v>
      </c>
      <c r="I72" s="135" t="s">
        <v>1169</v>
      </c>
      <c r="J72" s="135" t="s">
        <v>1151</v>
      </c>
      <c r="K72" s="135" t="s">
        <v>1151</v>
      </c>
      <c r="L72" s="200" t="s">
        <v>1151</v>
      </c>
      <c r="M72" s="234">
        <v>95.5</v>
      </c>
      <c r="N72" s="135" t="s">
        <v>1169</v>
      </c>
      <c r="O72" s="135">
        <v>78.599999999999994</v>
      </c>
      <c r="P72" s="135">
        <v>100</v>
      </c>
      <c r="Q72" s="200" t="s">
        <v>1169</v>
      </c>
      <c r="R72" s="234">
        <v>60</v>
      </c>
      <c r="S72" s="135">
        <v>60</v>
      </c>
      <c r="T72" s="135" t="s">
        <v>1169</v>
      </c>
      <c r="U72" s="135" t="s">
        <v>1169</v>
      </c>
      <c r="V72" s="200" t="s">
        <v>1151</v>
      </c>
      <c r="W72" s="234">
        <v>100</v>
      </c>
      <c r="X72" s="135">
        <v>77.8</v>
      </c>
      <c r="Y72" s="135" t="s">
        <v>1169</v>
      </c>
      <c r="Z72" s="135" t="s">
        <v>1169</v>
      </c>
      <c r="AA72" s="253" t="s">
        <v>1169</v>
      </c>
    </row>
    <row r="73" spans="1:27" x14ac:dyDescent="0.2">
      <c r="A73" s="134" t="s">
        <v>114</v>
      </c>
      <c r="B73" s="176" t="s">
        <v>115</v>
      </c>
      <c r="C73" s="234">
        <v>76.5</v>
      </c>
      <c r="D73" s="135">
        <v>72</v>
      </c>
      <c r="E73" s="135">
        <v>66.2</v>
      </c>
      <c r="F73" s="135">
        <v>69.3</v>
      </c>
      <c r="G73" s="200">
        <v>66.900000000000006</v>
      </c>
      <c r="H73" s="234">
        <v>48.4</v>
      </c>
      <c r="I73" s="135">
        <v>44.7</v>
      </c>
      <c r="J73" s="135">
        <v>38.9</v>
      </c>
      <c r="K73" s="135">
        <v>43.3</v>
      </c>
      <c r="L73" s="200">
        <v>40</v>
      </c>
      <c r="M73" s="234">
        <v>78.400000000000006</v>
      </c>
      <c r="N73" s="135">
        <v>73.900000000000006</v>
      </c>
      <c r="O73" s="135">
        <v>67.599999999999994</v>
      </c>
      <c r="P73" s="135">
        <v>70.599999999999994</v>
      </c>
      <c r="Q73" s="200">
        <v>67.8</v>
      </c>
      <c r="R73" s="234">
        <v>50.9</v>
      </c>
      <c r="S73" s="135">
        <v>45.5</v>
      </c>
      <c r="T73" s="135">
        <v>40.799999999999997</v>
      </c>
      <c r="U73" s="135">
        <v>42.9</v>
      </c>
      <c r="V73" s="200">
        <v>48.2</v>
      </c>
      <c r="W73" s="234">
        <v>81.599999999999994</v>
      </c>
      <c r="X73" s="135">
        <v>77.3</v>
      </c>
      <c r="Y73" s="135">
        <v>70.2</v>
      </c>
      <c r="Z73" s="135">
        <v>73.2</v>
      </c>
      <c r="AA73" s="253">
        <v>68.8</v>
      </c>
    </row>
    <row r="74" spans="1:27" x14ac:dyDescent="0.2">
      <c r="A74" s="134" t="s">
        <v>116</v>
      </c>
      <c r="B74" s="176" t="s">
        <v>117</v>
      </c>
      <c r="C74" s="234">
        <v>74</v>
      </c>
      <c r="D74" s="135">
        <v>63.9</v>
      </c>
      <c r="E74" s="135">
        <v>56</v>
      </c>
      <c r="F74" s="135">
        <v>61</v>
      </c>
      <c r="G74" s="200">
        <v>66.2</v>
      </c>
      <c r="H74" s="234">
        <v>54.4</v>
      </c>
      <c r="I74" s="135">
        <v>39.200000000000003</v>
      </c>
      <c r="J74" s="135">
        <v>29.2</v>
      </c>
      <c r="K74" s="135">
        <v>37.299999999999997</v>
      </c>
      <c r="L74" s="200">
        <v>47.8</v>
      </c>
      <c r="M74" s="234">
        <v>76.5</v>
      </c>
      <c r="N74" s="135">
        <v>67.099999999999994</v>
      </c>
      <c r="O74" s="135">
        <v>59.2</v>
      </c>
      <c r="P74" s="135">
        <v>63.5</v>
      </c>
      <c r="Q74" s="200">
        <v>67.400000000000006</v>
      </c>
      <c r="R74" s="234">
        <v>59.2</v>
      </c>
      <c r="S74" s="135">
        <v>45.5</v>
      </c>
      <c r="T74" s="135">
        <v>36</v>
      </c>
      <c r="U74" s="135">
        <v>42.3</v>
      </c>
      <c r="V74" s="200">
        <v>55.9</v>
      </c>
      <c r="W74" s="234">
        <v>79.2</v>
      </c>
      <c r="X74" s="135">
        <v>70.400000000000006</v>
      </c>
      <c r="Y74" s="135">
        <v>62.6</v>
      </c>
      <c r="Z74" s="135">
        <v>66.5</v>
      </c>
      <c r="AA74" s="253">
        <v>68.400000000000006</v>
      </c>
    </row>
    <row r="75" spans="1:27" x14ac:dyDescent="0.2">
      <c r="A75" s="134" t="s">
        <v>118</v>
      </c>
      <c r="B75" s="176" t="s">
        <v>119</v>
      </c>
      <c r="C75" s="234">
        <v>74.7</v>
      </c>
      <c r="D75" s="135">
        <v>70.3</v>
      </c>
      <c r="E75" s="135">
        <v>58.5</v>
      </c>
      <c r="F75" s="135">
        <v>62.9</v>
      </c>
      <c r="G75" s="200">
        <v>63.3</v>
      </c>
      <c r="H75" s="234">
        <v>46.4</v>
      </c>
      <c r="I75" s="135">
        <v>38.200000000000003</v>
      </c>
      <c r="J75" s="135">
        <v>35.200000000000003</v>
      </c>
      <c r="K75" s="135">
        <v>38.299999999999997</v>
      </c>
      <c r="L75" s="200">
        <v>42.4</v>
      </c>
      <c r="M75" s="234">
        <v>77.3</v>
      </c>
      <c r="N75" s="135">
        <v>73.3</v>
      </c>
      <c r="O75" s="135">
        <v>60.3</v>
      </c>
      <c r="P75" s="135">
        <v>64.7</v>
      </c>
      <c r="Q75" s="200">
        <v>64.5</v>
      </c>
      <c r="R75" s="234">
        <v>53</v>
      </c>
      <c r="S75" s="135">
        <v>45.8</v>
      </c>
      <c r="T75" s="135">
        <v>37.6</v>
      </c>
      <c r="U75" s="135">
        <v>42.2</v>
      </c>
      <c r="V75" s="200">
        <v>46.5</v>
      </c>
      <c r="W75" s="234">
        <v>79.5</v>
      </c>
      <c r="X75" s="135">
        <v>75.8</v>
      </c>
      <c r="Y75" s="135">
        <v>62.5</v>
      </c>
      <c r="Z75" s="135">
        <v>66.7</v>
      </c>
      <c r="AA75" s="253">
        <v>65.8</v>
      </c>
    </row>
    <row r="76" spans="1:27" x14ac:dyDescent="0.2">
      <c r="A76" s="134" t="s">
        <v>120</v>
      </c>
      <c r="B76" s="176" t="s">
        <v>121</v>
      </c>
      <c r="C76" s="234">
        <v>72.400000000000006</v>
      </c>
      <c r="D76" s="135">
        <v>68.400000000000006</v>
      </c>
      <c r="E76" s="135">
        <v>62.1</v>
      </c>
      <c r="F76" s="135">
        <v>56</v>
      </c>
      <c r="G76" s="200">
        <v>59.3</v>
      </c>
      <c r="H76" s="234">
        <v>43.4</v>
      </c>
      <c r="I76" s="135">
        <v>37.6</v>
      </c>
      <c r="J76" s="135">
        <v>32</v>
      </c>
      <c r="K76" s="135">
        <v>28.2</v>
      </c>
      <c r="L76" s="200">
        <v>42.6</v>
      </c>
      <c r="M76" s="234">
        <v>76</v>
      </c>
      <c r="N76" s="135">
        <v>72.2</v>
      </c>
      <c r="O76" s="135">
        <v>65</v>
      </c>
      <c r="P76" s="135">
        <v>58.6</v>
      </c>
      <c r="Q76" s="200">
        <v>60.1</v>
      </c>
      <c r="R76" s="234">
        <v>50.4</v>
      </c>
      <c r="S76" s="135">
        <v>42.9</v>
      </c>
      <c r="T76" s="135">
        <v>35.200000000000003</v>
      </c>
      <c r="U76" s="135">
        <v>30.4</v>
      </c>
      <c r="V76" s="200">
        <v>39.5</v>
      </c>
      <c r="W76" s="234">
        <v>79.2</v>
      </c>
      <c r="X76" s="135">
        <v>76.400000000000006</v>
      </c>
      <c r="Y76" s="135">
        <v>69.2</v>
      </c>
      <c r="Z76" s="135">
        <v>62.7</v>
      </c>
      <c r="AA76" s="253">
        <v>62</v>
      </c>
    </row>
    <row r="77" spans="1:27" x14ac:dyDescent="0.2">
      <c r="A77" s="134" t="s">
        <v>122</v>
      </c>
      <c r="B77" s="176" t="s">
        <v>123</v>
      </c>
      <c r="C77" s="234">
        <v>81.8</v>
      </c>
      <c r="D77" s="135">
        <v>75.099999999999994</v>
      </c>
      <c r="E77" s="135">
        <v>70.400000000000006</v>
      </c>
      <c r="F77" s="135">
        <v>73.5</v>
      </c>
      <c r="G77" s="200">
        <v>84.3</v>
      </c>
      <c r="H77" s="234">
        <v>51.5</v>
      </c>
      <c r="I77" s="135">
        <v>40.4</v>
      </c>
      <c r="J77" s="135">
        <v>35.799999999999997</v>
      </c>
      <c r="K77" s="135">
        <v>28.6</v>
      </c>
      <c r="L77" s="200">
        <v>60</v>
      </c>
      <c r="M77" s="234">
        <v>83.4</v>
      </c>
      <c r="N77" s="135">
        <v>76.900000000000006</v>
      </c>
      <c r="O77" s="135">
        <v>71.8</v>
      </c>
      <c r="P77" s="135">
        <v>75.099999999999994</v>
      </c>
      <c r="Q77" s="200">
        <v>84.7</v>
      </c>
      <c r="R77" s="234">
        <v>56.9</v>
      </c>
      <c r="S77" s="135">
        <v>45.8</v>
      </c>
      <c r="T77" s="135">
        <v>42.3</v>
      </c>
      <c r="U77" s="135">
        <v>40.4</v>
      </c>
      <c r="V77" s="200">
        <v>64.5</v>
      </c>
      <c r="W77" s="234">
        <v>85.6</v>
      </c>
      <c r="X77" s="135">
        <v>79.599999999999994</v>
      </c>
      <c r="Y77" s="135">
        <v>73.900000000000006</v>
      </c>
      <c r="Z77" s="135">
        <v>77</v>
      </c>
      <c r="AA77" s="253">
        <v>85.5</v>
      </c>
    </row>
    <row r="78" spans="1:27" x14ac:dyDescent="0.2">
      <c r="A78" s="134" t="s">
        <v>126</v>
      </c>
      <c r="B78" s="176" t="s">
        <v>127</v>
      </c>
      <c r="C78" s="234">
        <v>81.900000000000006</v>
      </c>
      <c r="D78" s="135">
        <v>80.2</v>
      </c>
      <c r="E78" s="135">
        <v>72.599999999999994</v>
      </c>
      <c r="F78" s="135">
        <v>82.4</v>
      </c>
      <c r="G78" s="200">
        <v>83.5</v>
      </c>
      <c r="H78" s="234">
        <v>39.700000000000003</v>
      </c>
      <c r="I78" s="135">
        <v>47.1</v>
      </c>
      <c r="J78" s="135">
        <v>45.5</v>
      </c>
      <c r="K78" s="135">
        <v>45.2</v>
      </c>
      <c r="L78" s="200">
        <v>53.3</v>
      </c>
      <c r="M78" s="234">
        <v>84.1</v>
      </c>
      <c r="N78" s="135">
        <v>81.900000000000006</v>
      </c>
      <c r="O78" s="135">
        <v>73.599999999999994</v>
      </c>
      <c r="P78" s="135">
        <v>83.5</v>
      </c>
      <c r="Q78" s="200">
        <v>84.1</v>
      </c>
      <c r="R78" s="234">
        <v>50.5</v>
      </c>
      <c r="S78" s="135">
        <v>51.1</v>
      </c>
      <c r="T78" s="135">
        <v>43.6</v>
      </c>
      <c r="U78" s="135">
        <v>54.5</v>
      </c>
      <c r="V78" s="200">
        <v>57.8</v>
      </c>
      <c r="W78" s="234">
        <v>86.7</v>
      </c>
      <c r="X78" s="135">
        <v>84.7</v>
      </c>
      <c r="Y78" s="135">
        <v>76</v>
      </c>
      <c r="Z78" s="135">
        <v>85.4</v>
      </c>
      <c r="AA78" s="253">
        <v>85</v>
      </c>
    </row>
    <row r="79" spans="1:27" x14ac:dyDescent="0.2">
      <c r="A79" s="134" t="s">
        <v>128</v>
      </c>
      <c r="B79" s="176" t="s">
        <v>129</v>
      </c>
      <c r="C79" s="234">
        <v>81.3</v>
      </c>
      <c r="D79" s="135">
        <v>76.5</v>
      </c>
      <c r="E79" s="135">
        <v>81.7</v>
      </c>
      <c r="F79" s="135">
        <v>82.6</v>
      </c>
      <c r="G79" s="200">
        <v>89.8</v>
      </c>
      <c r="H79" s="234">
        <v>60.7</v>
      </c>
      <c r="I79" s="135">
        <v>39.299999999999997</v>
      </c>
      <c r="J79" s="135">
        <v>55.6</v>
      </c>
      <c r="K79" s="135">
        <v>43.8</v>
      </c>
      <c r="L79" s="200">
        <v>100</v>
      </c>
      <c r="M79" s="234">
        <v>82.4</v>
      </c>
      <c r="N79" s="135">
        <v>78.400000000000006</v>
      </c>
      <c r="O79" s="135">
        <v>82.8</v>
      </c>
      <c r="P79" s="135">
        <v>84.3</v>
      </c>
      <c r="Q79" s="200">
        <v>89.6</v>
      </c>
      <c r="R79" s="234">
        <v>54.9</v>
      </c>
      <c r="S79" s="135">
        <v>36.6</v>
      </c>
      <c r="T79" s="135">
        <v>47.6</v>
      </c>
      <c r="U79" s="135">
        <v>39.299999999999997</v>
      </c>
      <c r="V79" s="200">
        <v>93.3</v>
      </c>
      <c r="W79" s="234">
        <v>85.2</v>
      </c>
      <c r="X79" s="135">
        <v>82.3</v>
      </c>
      <c r="Y79" s="135">
        <v>85.2</v>
      </c>
      <c r="Z79" s="135">
        <v>86.1</v>
      </c>
      <c r="AA79" s="253">
        <v>89.6</v>
      </c>
    </row>
    <row r="80" spans="1:27" x14ac:dyDescent="0.2">
      <c r="A80" s="134" t="s">
        <v>130</v>
      </c>
      <c r="B80" s="176" t="s">
        <v>131</v>
      </c>
      <c r="C80" s="234">
        <v>80.2</v>
      </c>
      <c r="D80" s="135">
        <v>78.900000000000006</v>
      </c>
      <c r="E80" s="135">
        <v>75.7</v>
      </c>
      <c r="F80" s="135">
        <v>78</v>
      </c>
      <c r="G80" s="200">
        <v>85.8</v>
      </c>
      <c r="H80" s="234">
        <v>41.6</v>
      </c>
      <c r="I80" s="135">
        <v>47.5</v>
      </c>
      <c r="J80" s="135">
        <v>45.9</v>
      </c>
      <c r="K80" s="135">
        <v>36.5</v>
      </c>
      <c r="L80" s="200">
        <v>78.3</v>
      </c>
      <c r="M80" s="234">
        <v>82.6</v>
      </c>
      <c r="N80" s="135">
        <v>80.900000000000006</v>
      </c>
      <c r="O80" s="135">
        <v>76.900000000000006</v>
      </c>
      <c r="P80" s="135">
        <v>79.7</v>
      </c>
      <c r="Q80" s="200">
        <v>86</v>
      </c>
      <c r="R80" s="234">
        <v>54</v>
      </c>
      <c r="S80" s="135">
        <v>54</v>
      </c>
      <c r="T80" s="135">
        <v>50</v>
      </c>
      <c r="U80" s="135">
        <v>50.9</v>
      </c>
      <c r="V80" s="200">
        <v>68.099999999999994</v>
      </c>
      <c r="W80" s="234">
        <v>85.1</v>
      </c>
      <c r="X80" s="135">
        <v>83.6</v>
      </c>
      <c r="Y80" s="135">
        <v>79.3</v>
      </c>
      <c r="Z80" s="135">
        <v>81.900000000000006</v>
      </c>
      <c r="AA80" s="253">
        <v>87.3</v>
      </c>
    </row>
    <row r="81" spans="1:27" x14ac:dyDescent="0.2">
      <c r="A81" s="134" t="s">
        <v>132</v>
      </c>
      <c r="B81" s="176" t="s">
        <v>133</v>
      </c>
      <c r="C81" s="234">
        <v>79.099999999999994</v>
      </c>
      <c r="D81" s="135">
        <v>76.900000000000006</v>
      </c>
      <c r="E81" s="135">
        <v>66.3</v>
      </c>
      <c r="F81" s="135">
        <v>73.900000000000006</v>
      </c>
      <c r="G81" s="200">
        <v>77.2</v>
      </c>
      <c r="H81" s="234">
        <v>67.099999999999994</v>
      </c>
      <c r="I81" s="135">
        <v>48.2</v>
      </c>
      <c r="J81" s="135">
        <v>40.9</v>
      </c>
      <c r="K81" s="135">
        <v>50</v>
      </c>
      <c r="L81" s="200">
        <v>54.5</v>
      </c>
      <c r="M81" s="234">
        <v>80.3</v>
      </c>
      <c r="N81" s="135">
        <v>79.900000000000006</v>
      </c>
      <c r="O81" s="135">
        <v>68.5</v>
      </c>
      <c r="P81" s="135">
        <v>75.7</v>
      </c>
      <c r="Q81" s="200">
        <v>78.599999999999994</v>
      </c>
      <c r="R81" s="234">
        <v>67</v>
      </c>
      <c r="S81" s="135">
        <v>52.6</v>
      </c>
      <c r="T81" s="135">
        <v>38.700000000000003</v>
      </c>
      <c r="U81" s="135">
        <v>49.2</v>
      </c>
      <c r="V81" s="200">
        <v>55.4</v>
      </c>
      <c r="W81" s="234">
        <v>82.4</v>
      </c>
      <c r="X81" s="135">
        <v>83.5</v>
      </c>
      <c r="Y81" s="135">
        <v>72.7</v>
      </c>
      <c r="Z81" s="135">
        <v>78.900000000000006</v>
      </c>
      <c r="AA81" s="253">
        <v>81</v>
      </c>
    </row>
    <row r="82" spans="1:27" x14ac:dyDescent="0.2">
      <c r="A82" s="134" t="s">
        <v>140</v>
      </c>
      <c r="B82" s="176" t="s">
        <v>141</v>
      </c>
      <c r="C82" s="234">
        <v>77.8</v>
      </c>
      <c r="D82" s="135">
        <v>71.099999999999994</v>
      </c>
      <c r="E82" s="135">
        <v>62.5</v>
      </c>
      <c r="F82" s="135">
        <v>70.2</v>
      </c>
      <c r="G82" s="200">
        <v>67.5</v>
      </c>
      <c r="H82" s="234">
        <v>50.8</v>
      </c>
      <c r="I82" s="135">
        <v>39.1</v>
      </c>
      <c r="J82" s="135">
        <v>36.299999999999997</v>
      </c>
      <c r="K82" s="135">
        <v>45.8</v>
      </c>
      <c r="L82" s="200">
        <v>68.2</v>
      </c>
      <c r="M82" s="234">
        <v>80.2</v>
      </c>
      <c r="N82" s="135">
        <v>73.900000000000006</v>
      </c>
      <c r="O82" s="135">
        <v>64.099999999999994</v>
      </c>
      <c r="P82" s="135">
        <v>71.5</v>
      </c>
      <c r="Q82" s="200">
        <v>67.5</v>
      </c>
      <c r="R82" s="234">
        <v>59.5</v>
      </c>
      <c r="S82" s="135">
        <v>47.5</v>
      </c>
      <c r="T82" s="135">
        <v>41.8</v>
      </c>
      <c r="U82" s="135">
        <v>51.2</v>
      </c>
      <c r="V82" s="200">
        <v>67.900000000000006</v>
      </c>
      <c r="W82" s="234">
        <v>82</v>
      </c>
      <c r="X82" s="135">
        <v>76.5</v>
      </c>
      <c r="Y82" s="135">
        <v>66.5</v>
      </c>
      <c r="Z82" s="135">
        <v>73.3</v>
      </c>
      <c r="AA82" s="253">
        <v>67.5</v>
      </c>
    </row>
    <row r="83" spans="1:27" x14ac:dyDescent="0.2">
      <c r="A83" s="134" t="s">
        <v>142</v>
      </c>
      <c r="B83" s="176" t="s">
        <v>143</v>
      </c>
      <c r="C83" s="234">
        <v>86.1</v>
      </c>
      <c r="D83" s="135">
        <v>77.400000000000006</v>
      </c>
      <c r="E83" s="135">
        <v>74.3</v>
      </c>
      <c r="F83" s="135">
        <v>80.400000000000006</v>
      </c>
      <c r="G83" s="200">
        <v>69.3</v>
      </c>
      <c r="H83" s="234">
        <v>47.6</v>
      </c>
      <c r="I83" s="135">
        <v>39</v>
      </c>
      <c r="J83" s="135">
        <v>40.700000000000003</v>
      </c>
      <c r="K83" s="135">
        <v>68.8</v>
      </c>
      <c r="L83" s="200">
        <v>38.1</v>
      </c>
      <c r="M83" s="234">
        <v>88.4</v>
      </c>
      <c r="N83" s="135">
        <v>79.599999999999994</v>
      </c>
      <c r="O83" s="135">
        <v>75.7</v>
      </c>
      <c r="P83" s="135">
        <v>80.8</v>
      </c>
      <c r="Q83" s="200">
        <v>70</v>
      </c>
      <c r="R83" s="234">
        <v>58.9</v>
      </c>
      <c r="S83" s="135">
        <v>47.8</v>
      </c>
      <c r="T83" s="135">
        <v>49.3</v>
      </c>
      <c r="U83" s="135">
        <v>63</v>
      </c>
      <c r="V83" s="200">
        <v>41.9</v>
      </c>
      <c r="W83" s="234">
        <v>90.5</v>
      </c>
      <c r="X83" s="135">
        <v>82.2</v>
      </c>
      <c r="Y83" s="135">
        <v>77.400000000000006</v>
      </c>
      <c r="Z83" s="135">
        <v>82.2</v>
      </c>
      <c r="AA83" s="253">
        <v>71.900000000000006</v>
      </c>
    </row>
    <row r="84" spans="1:27" x14ac:dyDescent="0.2">
      <c r="A84" s="134" t="s">
        <v>144</v>
      </c>
      <c r="B84" s="176" t="s">
        <v>145</v>
      </c>
      <c r="C84" s="234">
        <v>71.8</v>
      </c>
      <c r="D84" s="135">
        <v>70.3</v>
      </c>
      <c r="E84" s="135">
        <v>65.3</v>
      </c>
      <c r="F84" s="135">
        <v>60.8</v>
      </c>
      <c r="G84" s="200">
        <v>61</v>
      </c>
      <c r="H84" s="234">
        <v>36</v>
      </c>
      <c r="I84" s="135">
        <v>32.4</v>
      </c>
      <c r="J84" s="135">
        <v>31.7</v>
      </c>
      <c r="K84" s="135">
        <v>23.3</v>
      </c>
      <c r="L84" s="200">
        <v>50</v>
      </c>
      <c r="M84" s="234">
        <v>75.599999999999994</v>
      </c>
      <c r="N84" s="135">
        <v>74.400000000000006</v>
      </c>
      <c r="O84" s="135">
        <v>68.099999999999994</v>
      </c>
      <c r="P84" s="135">
        <v>63.4</v>
      </c>
      <c r="Q84" s="200">
        <v>61.4</v>
      </c>
      <c r="R84" s="234">
        <v>45.4</v>
      </c>
      <c r="S84" s="135">
        <v>42.6</v>
      </c>
      <c r="T84" s="135">
        <v>42.1</v>
      </c>
      <c r="U84" s="135">
        <v>29.8</v>
      </c>
      <c r="V84" s="200">
        <v>49.3</v>
      </c>
      <c r="W84" s="234">
        <v>79.099999999999994</v>
      </c>
      <c r="X84" s="135">
        <v>78</v>
      </c>
      <c r="Y84" s="135">
        <v>70.599999999999994</v>
      </c>
      <c r="Z84" s="135">
        <v>66.900000000000006</v>
      </c>
      <c r="AA84" s="253">
        <v>62.6</v>
      </c>
    </row>
    <row r="85" spans="1:27" x14ac:dyDescent="0.2">
      <c r="A85" s="134" t="s">
        <v>148</v>
      </c>
      <c r="B85" s="176" t="s">
        <v>149</v>
      </c>
      <c r="C85" s="234">
        <v>67.3</v>
      </c>
      <c r="D85" s="135">
        <v>61.3</v>
      </c>
      <c r="E85" s="135">
        <v>63.4</v>
      </c>
      <c r="F85" s="135">
        <v>54.3</v>
      </c>
      <c r="G85" s="200">
        <v>69.900000000000006</v>
      </c>
      <c r="H85" s="234">
        <v>39.4</v>
      </c>
      <c r="I85" s="135">
        <v>35.6</v>
      </c>
      <c r="J85" s="135">
        <v>37.5</v>
      </c>
      <c r="K85" s="135">
        <v>30.6</v>
      </c>
      <c r="L85" s="200">
        <v>60</v>
      </c>
      <c r="M85" s="234">
        <v>71.8</v>
      </c>
      <c r="N85" s="135">
        <v>65.5</v>
      </c>
      <c r="O85" s="135">
        <v>66.7</v>
      </c>
      <c r="P85" s="135">
        <v>57.7</v>
      </c>
      <c r="Q85" s="200">
        <v>70.900000000000006</v>
      </c>
      <c r="R85" s="234">
        <v>41.4</v>
      </c>
      <c r="S85" s="135">
        <v>34.5</v>
      </c>
      <c r="T85" s="135">
        <v>36</v>
      </c>
      <c r="U85" s="135">
        <v>33.299999999999997</v>
      </c>
      <c r="V85" s="200">
        <v>64.3</v>
      </c>
      <c r="W85" s="234">
        <v>77</v>
      </c>
      <c r="X85" s="135">
        <v>71.3</v>
      </c>
      <c r="Y85" s="135">
        <v>71.099999999999994</v>
      </c>
      <c r="Z85" s="135">
        <v>61</v>
      </c>
      <c r="AA85" s="253">
        <v>71.099999999999994</v>
      </c>
    </row>
    <row r="86" spans="1:27" x14ac:dyDescent="0.2">
      <c r="A86" s="134" t="s">
        <v>150</v>
      </c>
      <c r="B86" s="176" t="s">
        <v>151</v>
      </c>
      <c r="C86" s="234">
        <v>73.5</v>
      </c>
      <c r="D86" s="135">
        <v>65.099999999999994</v>
      </c>
      <c r="E86" s="135">
        <v>59.5</v>
      </c>
      <c r="F86" s="135">
        <v>60.6</v>
      </c>
      <c r="G86" s="200">
        <v>64</v>
      </c>
      <c r="H86" s="234">
        <v>45.8</v>
      </c>
      <c r="I86" s="135">
        <v>33.299999999999997</v>
      </c>
      <c r="J86" s="135">
        <v>37.5</v>
      </c>
      <c r="K86" s="135">
        <v>39.6</v>
      </c>
      <c r="L86" s="200">
        <v>57.1</v>
      </c>
      <c r="M86" s="234">
        <v>76.400000000000006</v>
      </c>
      <c r="N86" s="135">
        <v>68.5</v>
      </c>
      <c r="O86" s="135">
        <v>61.4</v>
      </c>
      <c r="P86" s="135">
        <v>62</v>
      </c>
      <c r="Q86" s="200">
        <v>64.2</v>
      </c>
      <c r="R86" s="234">
        <v>47.7</v>
      </c>
      <c r="S86" s="135">
        <v>39.9</v>
      </c>
      <c r="T86" s="135">
        <v>41.2</v>
      </c>
      <c r="U86" s="135">
        <v>46</v>
      </c>
      <c r="V86" s="200">
        <v>47.8</v>
      </c>
      <c r="W86" s="234">
        <v>80.7</v>
      </c>
      <c r="X86" s="135">
        <v>72.2</v>
      </c>
      <c r="Y86" s="135">
        <v>63.8</v>
      </c>
      <c r="Z86" s="135">
        <v>63.5</v>
      </c>
      <c r="AA86" s="253">
        <v>65.900000000000006</v>
      </c>
    </row>
    <row r="87" spans="1:27" x14ac:dyDescent="0.2">
      <c r="A87" s="134" t="s">
        <v>152</v>
      </c>
      <c r="B87" s="176" t="s">
        <v>153</v>
      </c>
      <c r="C87" s="234">
        <v>66.7</v>
      </c>
      <c r="D87" s="135">
        <v>62.8</v>
      </c>
      <c r="E87" s="135">
        <v>55</v>
      </c>
      <c r="F87" s="135">
        <v>51.2</v>
      </c>
      <c r="G87" s="200">
        <v>60.9</v>
      </c>
      <c r="H87" s="234">
        <v>37.5</v>
      </c>
      <c r="I87" s="135">
        <v>36.1</v>
      </c>
      <c r="J87" s="135">
        <v>25</v>
      </c>
      <c r="K87" s="135">
        <v>17.8</v>
      </c>
      <c r="L87" s="200">
        <v>50</v>
      </c>
      <c r="M87" s="234">
        <v>71.2</v>
      </c>
      <c r="N87" s="135">
        <v>67</v>
      </c>
      <c r="O87" s="135">
        <v>58.7</v>
      </c>
      <c r="P87" s="135">
        <v>55.3</v>
      </c>
      <c r="Q87" s="200">
        <v>61.6</v>
      </c>
      <c r="R87" s="234">
        <v>38.299999999999997</v>
      </c>
      <c r="S87" s="135">
        <v>36.9</v>
      </c>
      <c r="T87" s="135">
        <v>32.4</v>
      </c>
      <c r="U87" s="135">
        <v>23.7</v>
      </c>
      <c r="V87" s="200">
        <v>57.1</v>
      </c>
      <c r="W87" s="234">
        <v>76.8</v>
      </c>
      <c r="X87" s="135">
        <v>72</v>
      </c>
      <c r="Y87" s="135">
        <v>61.5</v>
      </c>
      <c r="Z87" s="135">
        <v>59.1</v>
      </c>
      <c r="AA87" s="253">
        <v>61.5</v>
      </c>
    </row>
    <row r="88" spans="1:27" x14ac:dyDescent="0.2">
      <c r="A88" s="134" t="s">
        <v>154</v>
      </c>
      <c r="B88" s="176" t="s">
        <v>155</v>
      </c>
      <c r="C88" s="234">
        <v>80.8</v>
      </c>
      <c r="D88" s="135">
        <v>76.5</v>
      </c>
      <c r="E88" s="135">
        <v>66.8</v>
      </c>
      <c r="F88" s="135">
        <v>73.3</v>
      </c>
      <c r="G88" s="200">
        <v>83.7</v>
      </c>
      <c r="H88" s="234">
        <v>55</v>
      </c>
      <c r="I88" s="135">
        <v>50</v>
      </c>
      <c r="J88" s="135">
        <v>50</v>
      </c>
      <c r="K88" s="135">
        <v>50</v>
      </c>
      <c r="L88" s="200" t="s">
        <v>1169</v>
      </c>
      <c r="M88" s="234">
        <v>81.7</v>
      </c>
      <c r="N88" s="135">
        <v>77.5</v>
      </c>
      <c r="O88" s="135">
        <v>67.3</v>
      </c>
      <c r="P88" s="135">
        <v>73.8</v>
      </c>
      <c r="Q88" s="200" t="s">
        <v>1169</v>
      </c>
      <c r="R88" s="234">
        <v>62.2</v>
      </c>
      <c r="S88" s="135">
        <v>51.4</v>
      </c>
      <c r="T88" s="135">
        <v>48.4</v>
      </c>
      <c r="U88" s="135">
        <v>48.6</v>
      </c>
      <c r="V88" s="200">
        <v>72.7</v>
      </c>
      <c r="W88" s="234">
        <v>83.6</v>
      </c>
      <c r="X88" s="135">
        <v>80.3</v>
      </c>
      <c r="Y88" s="135">
        <v>69.2</v>
      </c>
      <c r="Z88" s="135">
        <v>75.599999999999994</v>
      </c>
      <c r="AA88" s="253">
        <v>84.6</v>
      </c>
    </row>
    <row r="89" spans="1:27" x14ac:dyDescent="0.2">
      <c r="A89" s="134" t="s">
        <v>156</v>
      </c>
      <c r="B89" s="176" t="s">
        <v>157</v>
      </c>
      <c r="C89" s="234">
        <v>80.7</v>
      </c>
      <c r="D89" s="135">
        <v>78.7</v>
      </c>
      <c r="E89" s="135">
        <v>69.400000000000006</v>
      </c>
      <c r="F89" s="135">
        <v>73.3</v>
      </c>
      <c r="G89" s="200">
        <v>70.7</v>
      </c>
      <c r="H89" s="234">
        <v>47.7</v>
      </c>
      <c r="I89" s="135">
        <v>56.8</v>
      </c>
      <c r="J89" s="135">
        <v>52</v>
      </c>
      <c r="K89" s="135">
        <v>36.799999999999997</v>
      </c>
      <c r="L89" s="200" t="s">
        <v>1169</v>
      </c>
      <c r="M89" s="234">
        <v>82.1</v>
      </c>
      <c r="N89" s="135">
        <v>79.599999999999994</v>
      </c>
      <c r="O89" s="135">
        <v>69.900000000000006</v>
      </c>
      <c r="P89" s="135">
        <v>74.2</v>
      </c>
      <c r="Q89" s="200" t="s">
        <v>1169</v>
      </c>
      <c r="R89" s="234">
        <v>58.8</v>
      </c>
      <c r="S89" s="135">
        <v>64.099999999999994</v>
      </c>
      <c r="T89" s="135">
        <v>52.7</v>
      </c>
      <c r="U89" s="135">
        <v>51.9</v>
      </c>
      <c r="V89" s="200">
        <v>59.1</v>
      </c>
      <c r="W89" s="234">
        <v>83.6</v>
      </c>
      <c r="X89" s="135">
        <v>80.599999999999994</v>
      </c>
      <c r="Y89" s="135">
        <v>71.2</v>
      </c>
      <c r="Z89" s="135">
        <v>75.5</v>
      </c>
      <c r="AA89" s="253">
        <v>71.2</v>
      </c>
    </row>
    <row r="90" spans="1:27" x14ac:dyDescent="0.2">
      <c r="A90" s="134" t="s">
        <v>158</v>
      </c>
      <c r="B90" s="176" t="s">
        <v>159</v>
      </c>
      <c r="C90" s="234">
        <v>73.5</v>
      </c>
      <c r="D90" s="135">
        <v>69.099999999999994</v>
      </c>
      <c r="E90" s="135">
        <v>70</v>
      </c>
      <c r="F90" s="135">
        <v>63.5</v>
      </c>
      <c r="G90" s="200">
        <v>69.8</v>
      </c>
      <c r="H90" s="234">
        <v>40.299999999999997</v>
      </c>
      <c r="I90" s="135">
        <v>33.299999999999997</v>
      </c>
      <c r="J90" s="135">
        <v>32.9</v>
      </c>
      <c r="K90" s="135">
        <v>32.299999999999997</v>
      </c>
      <c r="L90" s="200">
        <v>58.8</v>
      </c>
      <c r="M90" s="234">
        <v>77.5</v>
      </c>
      <c r="N90" s="135">
        <v>73.400000000000006</v>
      </c>
      <c r="O90" s="135">
        <v>73.099999999999994</v>
      </c>
      <c r="P90" s="135">
        <v>65.8</v>
      </c>
      <c r="Q90" s="200">
        <v>70.2</v>
      </c>
      <c r="R90" s="234">
        <v>49.1</v>
      </c>
      <c r="S90" s="135">
        <v>39.4</v>
      </c>
      <c r="T90" s="135">
        <v>42.4</v>
      </c>
      <c r="U90" s="135">
        <v>38.200000000000003</v>
      </c>
      <c r="V90" s="200">
        <v>47.6</v>
      </c>
      <c r="W90" s="234">
        <v>81.2</v>
      </c>
      <c r="X90" s="135">
        <v>78.400000000000006</v>
      </c>
      <c r="Y90" s="135">
        <v>76.599999999999994</v>
      </c>
      <c r="Z90" s="135">
        <v>69.099999999999994</v>
      </c>
      <c r="AA90" s="253">
        <v>73.400000000000006</v>
      </c>
    </row>
    <row r="91" spans="1:27" x14ac:dyDescent="0.2">
      <c r="A91" s="134" t="s">
        <v>162</v>
      </c>
      <c r="B91" s="176" t="s">
        <v>163</v>
      </c>
      <c r="C91" s="234">
        <v>62.9</v>
      </c>
      <c r="D91" s="135">
        <v>60.7</v>
      </c>
      <c r="E91" s="135">
        <v>50.5</v>
      </c>
      <c r="F91" s="135">
        <v>46.4</v>
      </c>
      <c r="G91" s="200">
        <v>58.6</v>
      </c>
      <c r="H91" s="234">
        <v>41.3</v>
      </c>
      <c r="I91" s="135">
        <v>35.700000000000003</v>
      </c>
      <c r="J91" s="135">
        <v>34.700000000000003</v>
      </c>
      <c r="K91" s="135">
        <v>25.3</v>
      </c>
      <c r="L91" s="200">
        <v>41.7</v>
      </c>
      <c r="M91" s="234">
        <v>67.3</v>
      </c>
      <c r="N91" s="135">
        <v>65.7</v>
      </c>
      <c r="O91" s="135">
        <v>52.8</v>
      </c>
      <c r="P91" s="135">
        <v>50.4</v>
      </c>
      <c r="Q91" s="200">
        <v>60.3</v>
      </c>
      <c r="R91" s="234">
        <v>48.2</v>
      </c>
      <c r="S91" s="135">
        <v>45.5</v>
      </c>
      <c r="T91" s="135">
        <v>39</v>
      </c>
      <c r="U91" s="135">
        <v>32.200000000000003</v>
      </c>
      <c r="V91" s="200">
        <v>42.6</v>
      </c>
      <c r="W91" s="234">
        <v>70.400000000000006</v>
      </c>
      <c r="X91" s="135">
        <v>68.400000000000006</v>
      </c>
      <c r="Y91" s="135">
        <v>55.2</v>
      </c>
      <c r="Z91" s="135">
        <v>53.2</v>
      </c>
      <c r="AA91" s="253">
        <v>62.7</v>
      </c>
    </row>
    <row r="92" spans="1:27" x14ac:dyDescent="0.2">
      <c r="A92" s="134" t="s">
        <v>164</v>
      </c>
      <c r="B92" s="176" t="s">
        <v>165</v>
      </c>
      <c r="C92" s="234">
        <v>77.5</v>
      </c>
      <c r="D92" s="135">
        <v>75.599999999999994</v>
      </c>
      <c r="E92" s="135">
        <v>64.400000000000006</v>
      </c>
      <c r="F92" s="135">
        <v>66.3</v>
      </c>
      <c r="G92" s="200">
        <v>66.7</v>
      </c>
      <c r="H92" s="234">
        <v>56.4</v>
      </c>
      <c r="I92" s="135">
        <v>53</v>
      </c>
      <c r="J92" s="135">
        <v>46.4</v>
      </c>
      <c r="K92" s="135">
        <v>44</v>
      </c>
      <c r="L92" s="200">
        <v>44.2</v>
      </c>
      <c r="M92" s="234">
        <v>81.099999999999994</v>
      </c>
      <c r="N92" s="135">
        <v>79.400000000000006</v>
      </c>
      <c r="O92" s="135">
        <v>67.099999999999994</v>
      </c>
      <c r="P92" s="135">
        <v>69.5</v>
      </c>
      <c r="Q92" s="200">
        <v>68.400000000000006</v>
      </c>
      <c r="R92" s="234">
        <v>62</v>
      </c>
      <c r="S92" s="135">
        <v>57.3</v>
      </c>
      <c r="T92" s="135">
        <v>43.7</v>
      </c>
      <c r="U92" s="135">
        <v>43.6</v>
      </c>
      <c r="V92" s="200">
        <v>47.9</v>
      </c>
      <c r="W92" s="234">
        <v>83.3</v>
      </c>
      <c r="X92" s="135">
        <v>82.4</v>
      </c>
      <c r="Y92" s="135">
        <v>71.5</v>
      </c>
      <c r="Z92" s="135">
        <v>73.5</v>
      </c>
      <c r="AA92" s="253">
        <v>70.3</v>
      </c>
    </row>
    <row r="93" spans="1:27" x14ac:dyDescent="0.2">
      <c r="A93" s="134" t="s">
        <v>166</v>
      </c>
      <c r="B93" s="176" t="s">
        <v>167</v>
      </c>
      <c r="C93" s="234">
        <v>77.7</v>
      </c>
      <c r="D93" s="135">
        <v>78.400000000000006</v>
      </c>
      <c r="E93" s="135">
        <v>69.2</v>
      </c>
      <c r="F93" s="135">
        <v>75.3</v>
      </c>
      <c r="G93" s="200">
        <v>74.400000000000006</v>
      </c>
      <c r="H93" s="234">
        <v>45.2</v>
      </c>
      <c r="I93" s="135">
        <v>52.4</v>
      </c>
      <c r="J93" s="135">
        <v>39.4</v>
      </c>
      <c r="K93" s="135">
        <v>50</v>
      </c>
      <c r="L93" s="200">
        <v>38.9</v>
      </c>
      <c r="M93" s="234">
        <v>79.5</v>
      </c>
      <c r="N93" s="135">
        <v>79.900000000000006</v>
      </c>
      <c r="O93" s="135">
        <v>70.599999999999994</v>
      </c>
      <c r="P93" s="135">
        <v>76.400000000000006</v>
      </c>
      <c r="Q93" s="200">
        <v>76</v>
      </c>
      <c r="R93" s="234">
        <v>56.5</v>
      </c>
      <c r="S93" s="135">
        <v>54.8</v>
      </c>
      <c r="T93" s="135">
        <v>47.3</v>
      </c>
      <c r="U93" s="135">
        <v>51.3</v>
      </c>
      <c r="V93" s="200">
        <v>44</v>
      </c>
      <c r="W93" s="234">
        <v>81.400000000000006</v>
      </c>
      <c r="X93" s="135">
        <v>82.6</v>
      </c>
      <c r="Y93" s="135">
        <v>72.5</v>
      </c>
      <c r="Z93" s="135">
        <v>78.8</v>
      </c>
      <c r="AA93" s="253">
        <v>78.599999999999994</v>
      </c>
    </row>
    <row r="94" spans="1:27" x14ac:dyDescent="0.2">
      <c r="A94" s="134" t="s">
        <v>168</v>
      </c>
      <c r="B94" s="176" t="s">
        <v>169</v>
      </c>
      <c r="C94" s="234">
        <v>69.5</v>
      </c>
      <c r="D94" s="135">
        <v>66.599999999999994</v>
      </c>
      <c r="E94" s="135">
        <v>48.7</v>
      </c>
      <c r="F94" s="135">
        <v>54.9</v>
      </c>
      <c r="G94" s="200">
        <v>58.8</v>
      </c>
      <c r="H94" s="234">
        <v>44.9</v>
      </c>
      <c r="I94" s="135">
        <v>46.5</v>
      </c>
      <c r="J94" s="135">
        <v>31.9</v>
      </c>
      <c r="K94" s="135">
        <v>30.4</v>
      </c>
      <c r="L94" s="200">
        <v>36.1</v>
      </c>
      <c r="M94" s="234">
        <v>73</v>
      </c>
      <c r="N94" s="135">
        <v>69.5</v>
      </c>
      <c r="O94" s="135">
        <v>50.5</v>
      </c>
      <c r="P94" s="135">
        <v>57.7</v>
      </c>
      <c r="Q94" s="200">
        <v>61</v>
      </c>
      <c r="R94" s="234">
        <v>50.7</v>
      </c>
      <c r="S94" s="135">
        <v>50.7</v>
      </c>
      <c r="T94" s="135">
        <v>28.5</v>
      </c>
      <c r="U94" s="135">
        <v>30.1</v>
      </c>
      <c r="V94" s="200">
        <v>38.6</v>
      </c>
      <c r="W94" s="234">
        <v>76.5</v>
      </c>
      <c r="X94" s="135">
        <v>72.5</v>
      </c>
      <c r="Y94" s="135">
        <v>55.3</v>
      </c>
      <c r="Z94" s="135">
        <v>62.4</v>
      </c>
      <c r="AA94" s="253">
        <v>64.099999999999994</v>
      </c>
    </row>
    <row r="95" spans="1:27" x14ac:dyDescent="0.2">
      <c r="A95" s="134" t="s">
        <v>170</v>
      </c>
      <c r="B95" s="176" t="s">
        <v>171</v>
      </c>
      <c r="C95" s="234">
        <v>66.400000000000006</v>
      </c>
      <c r="D95" s="135">
        <v>68.5</v>
      </c>
      <c r="E95" s="135">
        <v>63.7</v>
      </c>
      <c r="F95" s="135">
        <v>66.3</v>
      </c>
      <c r="G95" s="200">
        <v>86.4</v>
      </c>
      <c r="H95" s="234">
        <v>44.9</v>
      </c>
      <c r="I95" s="135">
        <v>38.799999999999997</v>
      </c>
      <c r="J95" s="135">
        <v>34.700000000000003</v>
      </c>
      <c r="K95" s="135">
        <v>38.6</v>
      </c>
      <c r="L95" s="200">
        <v>66.7</v>
      </c>
      <c r="M95" s="234">
        <v>68.7</v>
      </c>
      <c r="N95" s="135">
        <v>71.7</v>
      </c>
      <c r="O95" s="135">
        <v>66.3</v>
      </c>
      <c r="P95" s="135">
        <v>68.599999999999994</v>
      </c>
      <c r="Q95" s="200">
        <v>86.8</v>
      </c>
      <c r="R95" s="234">
        <v>49.2</v>
      </c>
      <c r="S95" s="135">
        <v>42.2</v>
      </c>
      <c r="T95" s="135">
        <v>39.700000000000003</v>
      </c>
      <c r="U95" s="135">
        <v>37.5</v>
      </c>
      <c r="V95" s="200">
        <v>63.2</v>
      </c>
      <c r="W95" s="234">
        <v>70.3</v>
      </c>
      <c r="X95" s="135">
        <v>74.5</v>
      </c>
      <c r="Y95" s="135">
        <v>68.400000000000006</v>
      </c>
      <c r="Z95" s="135">
        <v>71.5</v>
      </c>
      <c r="AA95" s="253">
        <v>88.2</v>
      </c>
    </row>
    <row r="96" spans="1:27" x14ac:dyDescent="0.2">
      <c r="A96" s="134" t="s">
        <v>172</v>
      </c>
      <c r="B96" s="176" t="s">
        <v>173</v>
      </c>
      <c r="C96" s="234">
        <v>75.8</v>
      </c>
      <c r="D96" s="135">
        <v>77.900000000000006</v>
      </c>
      <c r="E96" s="135">
        <v>62.7</v>
      </c>
      <c r="F96" s="135">
        <v>62.1</v>
      </c>
      <c r="G96" s="200">
        <v>60.1</v>
      </c>
      <c r="H96" s="234">
        <v>47.9</v>
      </c>
      <c r="I96" s="135">
        <v>49.3</v>
      </c>
      <c r="J96" s="135">
        <v>31.3</v>
      </c>
      <c r="K96" s="135">
        <v>43.2</v>
      </c>
      <c r="L96" s="200">
        <v>47.1</v>
      </c>
      <c r="M96" s="234">
        <v>78.8</v>
      </c>
      <c r="N96" s="135">
        <v>80.900000000000006</v>
      </c>
      <c r="O96" s="135">
        <v>65.900000000000006</v>
      </c>
      <c r="P96" s="135">
        <v>63.6</v>
      </c>
      <c r="Q96" s="200">
        <v>60.8</v>
      </c>
      <c r="R96" s="234">
        <v>57.2</v>
      </c>
      <c r="S96" s="135">
        <v>58.6</v>
      </c>
      <c r="T96" s="135">
        <v>40.299999999999997</v>
      </c>
      <c r="U96" s="135">
        <v>41.5</v>
      </c>
      <c r="V96" s="200">
        <v>47.2</v>
      </c>
      <c r="W96" s="234">
        <v>80.7</v>
      </c>
      <c r="X96" s="135">
        <v>83</v>
      </c>
      <c r="Y96" s="135">
        <v>68.3</v>
      </c>
      <c r="Z96" s="135">
        <v>66.5</v>
      </c>
      <c r="AA96" s="253">
        <v>62.3</v>
      </c>
    </row>
    <row r="97" spans="1:27" x14ac:dyDescent="0.2">
      <c r="A97" s="134" t="s">
        <v>174</v>
      </c>
      <c r="B97" s="176" t="s">
        <v>175</v>
      </c>
      <c r="C97" s="234">
        <v>65.599999999999994</v>
      </c>
      <c r="D97" s="135">
        <v>61.4</v>
      </c>
      <c r="E97" s="135">
        <v>52</v>
      </c>
      <c r="F97" s="135">
        <v>52.6</v>
      </c>
      <c r="G97" s="200">
        <v>70.5</v>
      </c>
      <c r="H97" s="234">
        <v>38.5</v>
      </c>
      <c r="I97" s="135">
        <v>30.8</v>
      </c>
      <c r="J97" s="135">
        <v>30.8</v>
      </c>
      <c r="K97" s="135">
        <v>27.5</v>
      </c>
      <c r="L97" s="200" t="s">
        <v>1151</v>
      </c>
      <c r="M97" s="234">
        <v>68.099999999999994</v>
      </c>
      <c r="N97" s="135">
        <v>64.2</v>
      </c>
      <c r="O97" s="135">
        <v>53.4</v>
      </c>
      <c r="P97" s="135">
        <v>54.7</v>
      </c>
      <c r="Q97" s="200">
        <v>72.7</v>
      </c>
      <c r="R97" s="234">
        <v>43.5</v>
      </c>
      <c r="S97" s="135">
        <v>35.9</v>
      </c>
      <c r="T97" s="135">
        <v>31.6</v>
      </c>
      <c r="U97" s="135">
        <v>31.2</v>
      </c>
      <c r="V97" s="200">
        <v>23.8</v>
      </c>
      <c r="W97" s="234">
        <v>71.900000000000006</v>
      </c>
      <c r="X97" s="135">
        <v>68.7</v>
      </c>
      <c r="Y97" s="135">
        <v>56.4</v>
      </c>
      <c r="Z97" s="135">
        <v>58.2</v>
      </c>
      <c r="AA97" s="253">
        <v>75.2</v>
      </c>
    </row>
    <row r="98" spans="1:27" x14ac:dyDescent="0.2">
      <c r="A98" s="134" t="s">
        <v>176</v>
      </c>
      <c r="B98" s="176" t="s">
        <v>177</v>
      </c>
      <c r="C98" s="234">
        <v>76.599999999999994</v>
      </c>
      <c r="D98" s="135">
        <v>74.8</v>
      </c>
      <c r="E98" s="135">
        <v>61.4</v>
      </c>
      <c r="F98" s="135">
        <v>69.7</v>
      </c>
      <c r="G98" s="200">
        <v>71.2</v>
      </c>
      <c r="H98" s="234">
        <v>48.1</v>
      </c>
      <c r="I98" s="135">
        <v>48.8</v>
      </c>
      <c r="J98" s="135">
        <v>34.700000000000003</v>
      </c>
      <c r="K98" s="135">
        <v>45</v>
      </c>
      <c r="L98" s="200">
        <v>55.2</v>
      </c>
      <c r="M98" s="234">
        <v>79.8</v>
      </c>
      <c r="N98" s="135">
        <v>77.599999999999994</v>
      </c>
      <c r="O98" s="135">
        <v>64.2</v>
      </c>
      <c r="P98" s="135">
        <v>71.8</v>
      </c>
      <c r="Q98" s="200">
        <v>72.099999999999994</v>
      </c>
      <c r="R98" s="234">
        <v>54.5</v>
      </c>
      <c r="S98" s="135">
        <v>52.8</v>
      </c>
      <c r="T98" s="135">
        <v>41.8</v>
      </c>
      <c r="U98" s="135">
        <v>51</v>
      </c>
      <c r="V98" s="200">
        <v>58.6</v>
      </c>
      <c r="W98" s="234">
        <v>81.400000000000006</v>
      </c>
      <c r="X98" s="135">
        <v>79.5</v>
      </c>
      <c r="Y98" s="135">
        <v>65.400000000000006</v>
      </c>
      <c r="Z98" s="135">
        <v>72.8</v>
      </c>
      <c r="AA98" s="253">
        <v>72.599999999999994</v>
      </c>
    </row>
    <row r="99" spans="1:27" x14ac:dyDescent="0.2">
      <c r="A99" s="134" t="s">
        <v>180</v>
      </c>
      <c r="B99" s="176" t="s">
        <v>181</v>
      </c>
      <c r="C99" s="234">
        <v>76.5</v>
      </c>
      <c r="D99" s="135">
        <v>66.3</v>
      </c>
      <c r="E99" s="135">
        <v>59.2</v>
      </c>
      <c r="F99" s="135">
        <v>58.8</v>
      </c>
      <c r="G99" s="200">
        <v>61.6</v>
      </c>
      <c r="H99" s="234">
        <v>52.6</v>
      </c>
      <c r="I99" s="135">
        <v>39.4</v>
      </c>
      <c r="J99" s="135">
        <v>28.7</v>
      </c>
      <c r="K99" s="135">
        <v>29.3</v>
      </c>
      <c r="L99" s="200">
        <v>48.4</v>
      </c>
      <c r="M99" s="234">
        <v>80.400000000000006</v>
      </c>
      <c r="N99" s="135">
        <v>70.7</v>
      </c>
      <c r="O99" s="135">
        <v>63.2</v>
      </c>
      <c r="P99" s="135">
        <v>62.4</v>
      </c>
      <c r="Q99" s="200">
        <v>62.5</v>
      </c>
      <c r="R99" s="234">
        <v>57.3</v>
      </c>
      <c r="S99" s="135">
        <v>46.5</v>
      </c>
      <c r="T99" s="135">
        <v>34.4</v>
      </c>
      <c r="U99" s="135">
        <v>32.9</v>
      </c>
      <c r="V99" s="200">
        <v>50</v>
      </c>
      <c r="W99" s="234">
        <v>82.9</v>
      </c>
      <c r="X99" s="135">
        <v>72.8</v>
      </c>
      <c r="Y99" s="135">
        <v>66.099999999999994</v>
      </c>
      <c r="Z99" s="135">
        <v>65.400000000000006</v>
      </c>
      <c r="AA99" s="253">
        <v>63.3</v>
      </c>
    </row>
    <row r="100" spans="1:27" x14ac:dyDescent="0.2">
      <c r="A100" s="134" t="s">
        <v>182</v>
      </c>
      <c r="B100" s="176" t="s">
        <v>183</v>
      </c>
      <c r="C100" s="234">
        <v>80.8</v>
      </c>
      <c r="D100" s="135">
        <v>74.5</v>
      </c>
      <c r="E100" s="135">
        <v>61</v>
      </c>
      <c r="F100" s="135">
        <v>62.4</v>
      </c>
      <c r="G100" s="200">
        <v>56.4</v>
      </c>
      <c r="H100" s="234">
        <v>53.7</v>
      </c>
      <c r="I100" s="135">
        <v>42.7</v>
      </c>
      <c r="J100" s="135">
        <v>27.3</v>
      </c>
      <c r="K100" s="135">
        <v>27.3</v>
      </c>
      <c r="L100" s="200">
        <v>22.2</v>
      </c>
      <c r="M100" s="234">
        <v>84.2</v>
      </c>
      <c r="N100" s="135">
        <v>78.400000000000006</v>
      </c>
      <c r="O100" s="135">
        <v>65.099999999999994</v>
      </c>
      <c r="P100" s="135">
        <v>66.7</v>
      </c>
      <c r="Q100" s="200">
        <v>59</v>
      </c>
      <c r="R100" s="234">
        <v>63.7</v>
      </c>
      <c r="S100" s="135">
        <v>47.3</v>
      </c>
      <c r="T100" s="135">
        <v>33.799999999999997</v>
      </c>
      <c r="U100" s="135">
        <v>33.1</v>
      </c>
      <c r="V100" s="200">
        <v>31.9</v>
      </c>
      <c r="W100" s="234">
        <v>85</v>
      </c>
      <c r="X100" s="135">
        <v>81.099999999999994</v>
      </c>
      <c r="Y100" s="135">
        <v>67.5</v>
      </c>
      <c r="Z100" s="135">
        <v>69.8</v>
      </c>
      <c r="AA100" s="253">
        <v>59.8</v>
      </c>
    </row>
    <row r="101" spans="1:27" x14ac:dyDescent="0.2">
      <c r="A101" s="134" t="s">
        <v>184</v>
      </c>
      <c r="B101" s="176" t="s">
        <v>185</v>
      </c>
      <c r="C101" s="234">
        <v>72.2</v>
      </c>
      <c r="D101" s="135">
        <v>70.5</v>
      </c>
      <c r="E101" s="135">
        <v>60.7</v>
      </c>
      <c r="F101" s="135">
        <v>61.8</v>
      </c>
      <c r="G101" s="200">
        <v>60.3</v>
      </c>
      <c r="H101" s="234">
        <v>48.8</v>
      </c>
      <c r="I101" s="135">
        <v>47.1</v>
      </c>
      <c r="J101" s="135">
        <v>38.1</v>
      </c>
      <c r="K101" s="135">
        <v>38.9</v>
      </c>
      <c r="L101" s="200">
        <v>32.4</v>
      </c>
      <c r="M101" s="234">
        <v>75.3</v>
      </c>
      <c r="N101" s="135">
        <v>73.599999999999994</v>
      </c>
      <c r="O101" s="135">
        <v>63.3</v>
      </c>
      <c r="P101" s="135">
        <v>64.3</v>
      </c>
      <c r="Q101" s="200">
        <v>62.4</v>
      </c>
      <c r="R101" s="234">
        <v>51.1</v>
      </c>
      <c r="S101" s="135">
        <v>48.9</v>
      </c>
      <c r="T101" s="135">
        <v>38.5</v>
      </c>
      <c r="U101" s="135">
        <v>43</v>
      </c>
      <c r="V101" s="200">
        <v>41.2</v>
      </c>
      <c r="W101" s="234">
        <v>78.2</v>
      </c>
      <c r="X101" s="135">
        <v>76.599999999999994</v>
      </c>
      <c r="Y101" s="135">
        <v>66.400000000000006</v>
      </c>
      <c r="Z101" s="135">
        <v>66</v>
      </c>
      <c r="AA101" s="253">
        <v>63.4</v>
      </c>
    </row>
    <row r="102" spans="1:27" x14ac:dyDescent="0.2">
      <c r="A102" s="134" t="s">
        <v>186</v>
      </c>
      <c r="B102" s="176" t="s">
        <v>187</v>
      </c>
      <c r="C102" s="234">
        <v>83.5</v>
      </c>
      <c r="D102" s="135">
        <v>73.5</v>
      </c>
      <c r="E102" s="135">
        <v>65.2</v>
      </c>
      <c r="F102" s="135">
        <v>69.5</v>
      </c>
      <c r="G102" s="200">
        <v>67.2</v>
      </c>
      <c r="H102" s="234">
        <v>63.4</v>
      </c>
      <c r="I102" s="135">
        <v>40.799999999999997</v>
      </c>
      <c r="J102" s="135">
        <v>30.8</v>
      </c>
      <c r="K102" s="135">
        <v>33.299999999999997</v>
      </c>
      <c r="L102" s="200">
        <v>35</v>
      </c>
      <c r="M102" s="234">
        <v>85.3</v>
      </c>
      <c r="N102" s="135">
        <v>76.5</v>
      </c>
      <c r="O102" s="135">
        <v>68.2</v>
      </c>
      <c r="P102" s="135">
        <v>72</v>
      </c>
      <c r="Q102" s="200">
        <v>68.8</v>
      </c>
      <c r="R102" s="234">
        <v>65.2</v>
      </c>
      <c r="S102" s="135">
        <v>48.9</v>
      </c>
      <c r="T102" s="135">
        <v>37.299999999999997</v>
      </c>
      <c r="U102" s="135">
        <v>45.1</v>
      </c>
      <c r="V102" s="200">
        <v>51.2</v>
      </c>
      <c r="W102" s="234">
        <v>87</v>
      </c>
      <c r="X102" s="135">
        <v>78.2</v>
      </c>
      <c r="Y102" s="135">
        <v>70.3</v>
      </c>
      <c r="Z102" s="135">
        <v>73.2</v>
      </c>
      <c r="AA102" s="253">
        <v>69</v>
      </c>
    </row>
    <row r="103" spans="1:27" x14ac:dyDescent="0.2">
      <c r="A103" s="134" t="s">
        <v>188</v>
      </c>
      <c r="B103" s="176" t="s">
        <v>189</v>
      </c>
      <c r="C103" s="234">
        <v>74.400000000000006</v>
      </c>
      <c r="D103" s="135">
        <v>70</v>
      </c>
      <c r="E103" s="135">
        <v>53</v>
      </c>
      <c r="F103" s="135">
        <v>62.1</v>
      </c>
      <c r="G103" s="200">
        <v>53.9</v>
      </c>
      <c r="H103" s="234">
        <v>54.5</v>
      </c>
      <c r="I103" s="135">
        <v>43.9</v>
      </c>
      <c r="J103" s="135">
        <v>30.8</v>
      </c>
      <c r="K103" s="135">
        <v>33.700000000000003</v>
      </c>
      <c r="L103" s="200">
        <v>45.3</v>
      </c>
      <c r="M103" s="234">
        <v>77.099999999999994</v>
      </c>
      <c r="N103" s="135">
        <v>73.5</v>
      </c>
      <c r="O103" s="135">
        <v>55.8</v>
      </c>
      <c r="P103" s="135">
        <v>65</v>
      </c>
      <c r="Q103" s="200">
        <v>54.5</v>
      </c>
      <c r="R103" s="234">
        <v>57</v>
      </c>
      <c r="S103" s="135">
        <v>48.6</v>
      </c>
      <c r="T103" s="135">
        <v>32.6</v>
      </c>
      <c r="U103" s="135">
        <v>43.8</v>
      </c>
      <c r="V103" s="200">
        <v>42.6</v>
      </c>
      <c r="W103" s="234">
        <v>79.3</v>
      </c>
      <c r="X103" s="135">
        <v>76.099999999999994</v>
      </c>
      <c r="Y103" s="135">
        <v>58.5</v>
      </c>
      <c r="Z103" s="135">
        <v>65.900000000000006</v>
      </c>
      <c r="AA103" s="253">
        <v>55.8</v>
      </c>
    </row>
    <row r="104" spans="1:27" x14ac:dyDescent="0.2">
      <c r="A104" s="134" t="s">
        <v>190</v>
      </c>
      <c r="B104" s="176" t="s">
        <v>191</v>
      </c>
      <c r="C104" s="234">
        <v>67.5</v>
      </c>
      <c r="D104" s="135">
        <v>64.7</v>
      </c>
      <c r="E104" s="135">
        <v>62.4</v>
      </c>
      <c r="F104" s="135">
        <v>59.9</v>
      </c>
      <c r="G104" s="200">
        <v>73.2</v>
      </c>
      <c r="H104" s="234">
        <v>41.3</v>
      </c>
      <c r="I104" s="135">
        <v>40</v>
      </c>
      <c r="J104" s="135">
        <v>38.6</v>
      </c>
      <c r="K104" s="135">
        <v>34</v>
      </c>
      <c r="L104" s="200">
        <v>55.6</v>
      </c>
      <c r="M104" s="234">
        <v>71.599999999999994</v>
      </c>
      <c r="N104" s="135">
        <v>68.599999999999994</v>
      </c>
      <c r="O104" s="135">
        <v>65.5</v>
      </c>
      <c r="P104" s="135">
        <v>63</v>
      </c>
      <c r="Q104" s="200">
        <v>74.7</v>
      </c>
      <c r="R104" s="234">
        <v>42.4</v>
      </c>
      <c r="S104" s="135">
        <v>42.4</v>
      </c>
      <c r="T104" s="135">
        <v>40.9</v>
      </c>
      <c r="U104" s="135">
        <v>38.4</v>
      </c>
      <c r="V104" s="200">
        <v>56.4</v>
      </c>
      <c r="W104" s="234">
        <v>76</v>
      </c>
      <c r="X104" s="135">
        <v>72.3</v>
      </c>
      <c r="Y104" s="135">
        <v>68.599999999999994</v>
      </c>
      <c r="Z104" s="135">
        <v>65.2</v>
      </c>
      <c r="AA104" s="253">
        <v>76.5</v>
      </c>
    </row>
    <row r="105" spans="1:27" x14ac:dyDescent="0.2">
      <c r="A105" s="134" t="s">
        <v>192</v>
      </c>
      <c r="B105" s="176" t="s">
        <v>193</v>
      </c>
      <c r="C105" s="234">
        <v>77.3</v>
      </c>
      <c r="D105" s="135">
        <v>71.3</v>
      </c>
      <c r="E105" s="135">
        <v>48.6</v>
      </c>
      <c r="F105" s="135">
        <v>67.2</v>
      </c>
      <c r="G105" s="200">
        <v>67.599999999999994</v>
      </c>
      <c r="H105" s="234">
        <v>57.8</v>
      </c>
      <c r="I105" s="135">
        <v>46.7</v>
      </c>
      <c r="J105" s="135">
        <v>31.7</v>
      </c>
      <c r="K105" s="135">
        <v>43.5</v>
      </c>
      <c r="L105" s="200">
        <v>50</v>
      </c>
      <c r="M105" s="234">
        <v>79.8</v>
      </c>
      <c r="N105" s="135">
        <v>74.400000000000006</v>
      </c>
      <c r="O105" s="135">
        <v>50.6</v>
      </c>
      <c r="P105" s="135">
        <v>69.099999999999994</v>
      </c>
      <c r="Q105" s="200">
        <v>68.599999999999994</v>
      </c>
      <c r="R105" s="234">
        <v>64.2</v>
      </c>
      <c r="S105" s="135">
        <v>58</v>
      </c>
      <c r="T105" s="135">
        <v>37.700000000000003</v>
      </c>
      <c r="U105" s="135">
        <v>56</v>
      </c>
      <c r="V105" s="200">
        <v>58.3</v>
      </c>
      <c r="W105" s="234">
        <v>80.599999999999994</v>
      </c>
      <c r="X105" s="135">
        <v>74.7</v>
      </c>
      <c r="Y105" s="135">
        <v>51.3</v>
      </c>
      <c r="Z105" s="135">
        <v>69.3</v>
      </c>
      <c r="AA105" s="253">
        <v>69</v>
      </c>
    </row>
    <row r="106" spans="1:27" x14ac:dyDescent="0.2">
      <c r="A106" s="134" t="s">
        <v>194</v>
      </c>
      <c r="B106" s="176" t="s">
        <v>195</v>
      </c>
      <c r="C106" s="234">
        <v>85.8</v>
      </c>
      <c r="D106" s="135">
        <v>71.7</v>
      </c>
      <c r="E106" s="135">
        <v>56.6</v>
      </c>
      <c r="F106" s="135">
        <v>70.099999999999994</v>
      </c>
      <c r="G106" s="200">
        <v>65.7</v>
      </c>
      <c r="H106" s="234">
        <v>75</v>
      </c>
      <c r="I106" s="135">
        <v>52.8</v>
      </c>
      <c r="J106" s="135">
        <v>27.3</v>
      </c>
      <c r="K106" s="135">
        <v>55.6</v>
      </c>
      <c r="L106" s="200">
        <v>59.1</v>
      </c>
      <c r="M106" s="234">
        <v>87.2</v>
      </c>
      <c r="N106" s="135">
        <v>74.3</v>
      </c>
      <c r="O106" s="135">
        <v>60.4</v>
      </c>
      <c r="P106" s="135">
        <v>71.2</v>
      </c>
      <c r="Q106" s="200">
        <v>66.2</v>
      </c>
      <c r="R106" s="234">
        <v>76.400000000000006</v>
      </c>
      <c r="S106" s="135">
        <v>52.7</v>
      </c>
      <c r="T106" s="135">
        <v>32.4</v>
      </c>
      <c r="U106" s="135">
        <v>53.1</v>
      </c>
      <c r="V106" s="200">
        <v>52.9</v>
      </c>
      <c r="W106" s="234">
        <v>87.9</v>
      </c>
      <c r="X106" s="135">
        <v>76</v>
      </c>
      <c r="Y106" s="135">
        <v>61.8</v>
      </c>
      <c r="Z106" s="135">
        <v>72.7</v>
      </c>
      <c r="AA106" s="253">
        <v>67.2</v>
      </c>
    </row>
    <row r="107" spans="1:27" x14ac:dyDescent="0.2">
      <c r="A107" s="134" t="s">
        <v>198</v>
      </c>
      <c r="B107" s="176" t="s">
        <v>199</v>
      </c>
      <c r="C107" s="234">
        <v>75.099999999999994</v>
      </c>
      <c r="D107" s="135">
        <v>66.5</v>
      </c>
      <c r="E107" s="135">
        <v>65.400000000000006</v>
      </c>
      <c r="F107" s="135">
        <v>66</v>
      </c>
      <c r="G107" s="200">
        <v>55.8</v>
      </c>
      <c r="H107" s="234">
        <v>37</v>
      </c>
      <c r="I107" s="135">
        <v>38.9</v>
      </c>
      <c r="J107" s="135">
        <v>41.9</v>
      </c>
      <c r="K107" s="135">
        <v>25.9</v>
      </c>
      <c r="L107" s="200">
        <v>28.6</v>
      </c>
      <c r="M107" s="234">
        <v>79.099999999999994</v>
      </c>
      <c r="N107" s="135">
        <v>69.400000000000006</v>
      </c>
      <c r="O107" s="135">
        <v>67</v>
      </c>
      <c r="P107" s="135">
        <v>69.3</v>
      </c>
      <c r="Q107" s="200">
        <v>57.8</v>
      </c>
      <c r="R107" s="234">
        <v>43</v>
      </c>
      <c r="S107" s="135">
        <v>43</v>
      </c>
      <c r="T107" s="135">
        <v>48.1</v>
      </c>
      <c r="U107" s="135">
        <v>34.1</v>
      </c>
      <c r="V107" s="200">
        <v>40</v>
      </c>
      <c r="W107" s="234">
        <v>80.900000000000006</v>
      </c>
      <c r="X107" s="135">
        <v>70.7</v>
      </c>
      <c r="Y107" s="135">
        <v>67.400000000000006</v>
      </c>
      <c r="Z107" s="135">
        <v>70.2</v>
      </c>
      <c r="AA107" s="253">
        <v>57.5</v>
      </c>
    </row>
    <row r="108" spans="1:27" x14ac:dyDescent="0.2">
      <c r="A108" s="134" t="s">
        <v>200</v>
      </c>
      <c r="B108" s="176" t="s">
        <v>201</v>
      </c>
      <c r="C108" s="234">
        <v>76.8</v>
      </c>
      <c r="D108" s="135">
        <v>68.7</v>
      </c>
      <c r="E108" s="135">
        <v>60.3</v>
      </c>
      <c r="F108" s="135">
        <v>64.3</v>
      </c>
      <c r="G108" s="200">
        <v>69.599999999999994</v>
      </c>
      <c r="H108" s="234">
        <v>62.5</v>
      </c>
      <c r="I108" s="135">
        <v>51.4</v>
      </c>
      <c r="J108" s="135">
        <v>40.6</v>
      </c>
      <c r="K108" s="135">
        <v>49</v>
      </c>
      <c r="L108" s="200">
        <v>68.2</v>
      </c>
      <c r="M108" s="234">
        <v>78.5</v>
      </c>
      <c r="N108" s="135">
        <v>70.7</v>
      </c>
      <c r="O108" s="135">
        <v>62.4</v>
      </c>
      <c r="P108" s="135">
        <v>65.8</v>
      </c>
      <c r="Q108" s="200">
        <v>69.7</v>
      </c>
      <c r="R108" s="234">
        <v>60.1</v>
      </c>
      <c r="S108" s="135">
        <v>51.4</v>
      </c>
      <c r="T108" s="135">
        <v>37.299999999999997</v>
      </c>
      <c r="U108" s="135">
        <v>48.4</v>
      </c>
      <c r="V108" s="200">
        <v>67.599999999999994</v>
      </c>
      <c r="W108" s="234">
        <v>80.900000000000006</v>
      </c>
      <c r="X108" s="135">
        <v>72.900000000000006</v>
      </c>
      <c r="Y108" s="135">
        <v>65.7</v>
      </c>
      <c r="Z108" s="135">
        <v>67.400000000000006</v>
      </c>
      <c r="AA108" s="253">
        <v>69.8</v>
      </c>
    </row>
    <row r="109" spans="1:27" x14ac:dyDescent="0.2">
      <c r="A109" s="134" t="s">
        <v>202</v>
      </c>
      <c r="B109" s="176" t="s">
        <v>203</v>
      </c>
      <c r="C109" s="234">
        <v>83.4</v>
      </c>
      <c r="D109" s="135">
        <v>67.7</v>
      </c>
      <c r="E109" s="135">
        <v>63.4</v>
      </c>
      <c r="F109" s="135">
        <v>56.6</v>
      </c>
      <c r="G109" s="200">
        <v>62.3</v>
      </c>
      <c r="H109" s="234">
        <v>59.2</v>
      </c>
      <c r="I109" s="135">
        <v>53.1</v>
      </c>
      <c r="J109" s="135">
        <v>42.1</v>
      </c>
      <c r="K109" s="135">
        <v>40</v>
      </c>
      <c r="L109" s="200">
        <v>58.3</v>
      </c>
      <c r="M109" s="234">
        <v>86.6</v>
      </c>
      <c r="N109" s="135">
        <v>69.599999999999994</v>
      </c>
      <c r="O109" s="135">
        <v>65.7</v>
      </c>
      <c r="P109" s="135">
        <v>58.6</v>
      </c>
      <c r="Q109" s="200">
        <v>62.6</v>
      </c>
      <c r="R109" s="234">
        <v>72.400000000000006</v>
      </c>
      <c r="S109" s="135">
        <v>59.8</v>
      </c>
      <c r="T109" s="135">
        <v>50.7</v>
      </c>
      <c r="U109" s="135">
        <v>42.2</v>
      </c>
      <c r="V109" s="200">
        <v>53.3</v>
      </c>
      <c r="W109" s="234">
        <v>86.2</v>
      </c>
      <c r="X109" s="135">
        <v>69.8</v>
      </c>
      <c r="Y109" s="135">
        <v>66.3</v>
      </c>
      <c r="Z109" s="135">
        <v>60</v>
      </c>
      <c r="AA109" s="253">
        <v>64.2</v>
      </c>
    </row>
    <row r="110" spans="1:27" x14ac:dyDescent="0.2">
      <c r="A110" s="134" t="s">
        <v>204</v>
      </c>
      <c r="B110" s="176" t="s">
        <v>205</v>
      </c>
      <c r="C110" s="234">
        <v>79.900000000000006</v>
      </c>
      <c r="D110" s="135">
        <v>77.3</v>
      </c>
      <c r="E110" s="135">
        <v>68.5</v>
      </c>
      <c r="F110" s="135">
        <v>69.900000000000006</v>
      </c>
      <c r="G110" s="200">
        <v>53.4</v>
      </c>
      <c r="H110" s="234">
        <v>63.1</v>
      </c>
      <c r="I110" s="135">
        <v>58.2</v>
      </c>
      <c r="J110" s="135">
        <v>46.3</v>
      </c>
      <c r="K110" s="135">
        <v>46.8</v>
      </c>
      <c r="L110" s="200">
        <v>31.3</v>
      </c>
      <c r="M110" s="234">
        <v>81.8</v>
      </c>
      <c r="N110" s="135">
        <v>79.400000000000006</v>
      </c>
      <c r="O110" s="135">
        <v>70.8</v>
      </c>
      <c r="P110" s="135">
        <v>72.2</v>
      </c>
      <c r="Q110" s="200">
        <v>55</v>
      </c>
      <c r="R110" s="234">
        <v>65.099999999999994</v>
      </c>
      <c r="S110" s="135">
        <v>60.8</v>
      </c>
      <c r="T110" s="135">
        <v>47.1</v>
      </c>
      <c r="U110" s="135">
        <v>47.5</v>
      </c>
      <c r="V110" s="200">
        <v>35.200000000000003</v>
      </c>
      <c r="W110" s="234">
        <v>82.9</v>
      </c>
      <c r="X110" s="135">
        <v>80.599999999999994</v>
      </c>
      <c r="Y110" s="135">
        <v>72.5</v>
      </c>
      <c r="Z110" s="135">
        <v>73.7</v>
      </c>
      <c r="AA110" s="253">
        <v>56</v>
      </c>
    </row>
    <row r="111" spans="1:27" x14ac:dyDescent="0.2">
      <c r="A111" s="134" t="s">
        <v>206</v>
      </c>
      <c r="B111" s="176" t="s">
        <v>207</v>
      </c>
      <c r="C111" s="234">
        <v>60.1</v>
      </c>
      <c r="D111" s="135">
        <v>58.4</v>
      </c>
      <c r="E111" s="135">
        <v>45.1</v>
      </c>
      <c r="F111" s="135">
        <v>53.4</v>
      </c>
      <c r="G111" s="200">
        <v>53.7</v>
      </c>
      <c r="H111" s="234">
        <v>37.6</v>
      </c>
      <c r="I111" s="135">
        <v>34.4</v>
      </c>
      <c r="J111" s="135">
        <v>23.7</v>
      </c>
      <c r="K111" s="135">
        <v>29.8</v>
      </c>
      <c r="L111" s="200">
        <v>50</v>
      </c>
      <c r="M111" s="234">
        <v>65.7</v>
      </c>
      <c r="N111" s="135">
        <v>64.400000000000006</v>
      </c>
      <c r="O111" s="135">
        <v>49.9</v>
      </c>
      <c r="P111" s="135">
        <v>57.8</v>
      </c>
      <c r="Q111" s="200">
        <v>54.1</v>
      </c>
      <c r="R111" s="234">
        <v>38.9</v>
      </c>
      <c r="S111" s="135">
        <v>39.700000000000003</v>
      </c>
      <c r="T111" s="135">
        <v>25.2</v>
      </c>
      <c r="U111" s="135">
        <v>34.799999999999997</v>
      </c>
      <c r="V111" s="200">
        <v>48.5</v>
      </c>
      <c r="W111" s="234">
        <v>68.3</v>
      </c>
      <c r="X111" s="135">
        <v>65.7</v>
      </c>
      <c r="Y111" s="135">
        <v>51.9</v>
      </c>
      <c r="Z111" s="135">
        <v>59</v>
      </c>
      <c r="AA111" s="253">
        <v>54.8</v>
      </c>
    </row>
    <row r="112" spans="1:27" x14ac:dyDescent="0.2">
      <c r="A112" s="134" t="s">
        <v>208</v>
      </c>
      <c r="B112" s="176" t="s">
        <v>209</v>
      </c>
      <c r="C112" s="234">
        <v>76.8</v>
      </c>
      <c r="D112" s="135">
        <v>65</v>
      </c>
      <c r="E112" s="135">
        <v>59.4</v>
      </c>
      <c r="F112" s="135">
        <v>64.5</v>
      </c>
      <c r="G112" s="200">
        <v>73.3</v>
      </c>
      <c r="H112" s="234">
        <v>56.8</v>
      </c>
      <c r="I112" s="135">
        <v>38.4</v>
      </c>
      <c r="J112" s="135">
        <v>39.5</v>
      </c>
      <c r="K112" s="135">
        <v>38.1</v>
      </c>
      <c r="L112" s="200">
        <v>61.9</v>
      </c>
      <c r="M112" s="234">
        <v>80</v>
      </c>
      <c r="N112" s="135">
        <v>69.3</v>
      </c>
      <c r="O112" s="135">
        <v>61.8</v>
      </c>
      <c r="P112" s="135">
        <v>67.7</v>
      </c>
      <c r="Q112" s="200">
        <v>74.2</v>
      </c>
      <c r="R112" s="234">
        <v>58.4</v>
      </c>
      <c r="S112" s="135">
        <v>44.5</v>
      </c>
      <c r="T112" s="135">
        <v>39</v>
      </c>
      <c r="U112" s="135">
        <v>44.1</v>
      </c>
      <c r="V112" s="200">
        <v>61</v>
      </c>
      <c r="W112" s="234">
        <v>83.7</v>
      </c>
      <c r="X112" s="135">
        <v>72.599999999999994</v>
      </c>
      <c r="Y112" s="135">
        <v>65.5</v>
      </c>
      <c r="Z112" s="135">
        <v>70.2</v>
      </c>
      <c r="AA112" s="253">
        <v>75.400000000000006</v>
      </c>
    </row>
    <row r="113" spans="1:27" x14ac:dyDescent="0.2">
      <c r="A113" s="134" t="s">
        <v>214</v>
      </c>
      <c r="B113" s="176" t="s">
        <v>215</v>
      </c>
      <c r="C113" s="234">
        <v>78.2</v>
      </c>
      <c r="D113" s="135">
        <v>71.3</v>
      </c>
      <c r="E113" s="135">
        <v>64.900000000000006</v>
      </c>
      <c r="F113" s="135">
        <v>56.9</v>
      </c>
      <c r="G113" s="200">
        <v>81.400000000000006</v>
      </c>
      <c r="H113" s="234">
        <v>52.5</v>
      </c>
      <c r="I113" s="135">
        <v>39.6</v>
      </c>
      <c r="J113" s="135">
        <v>36.4</v>
      </c>
      <c r="K113" s="135">
        <v>28.1</v>
      </c>
      <c r="L113" s="200">
        <v>60.9</v>
      </c>
      <c r="M113" s="234">
        <v>81.099999999999994</v>
      </c>
      <c r="N113" s="135">
        <v>74.900000000000006</v>
      </c>
      <c r="O113" s="135">
        <v>67.5</v>
      </c>
      <c r="P113" s="135">
        <v>59.5</v>
      </c>
      <c r="Q113" s="200">
        <v>82.5</v>
      </c>
      <c r="R113" s="234">
        <v>57.7</v>
      </c>
      <c r="S113" s="135">
        <v>45.9</v>
      </c>
      <c r="T113" s="135">
        <v>40.1</v>
      </c>
      <c r="U113" s="135">
        <v>36.700000000000003</v>
      </c>
      <c r="V113" s="200">
        <v>64.8</v>
      </c>
      <c r="W113" s="234">
        <v>84.2</v>
      </c>
      <c r="X113" s="135">
        <v>78.599999999999994</v>
      </c>
      <c r="Y113" s="135">
        <v>70.8</v>
      </c>
      <c r="Z113" s="135">
        <v>61.6</v>
      </c>
      <c r="AA113" s="253">
        <v>83.7</v>
      </c>
    </row>
    <row r="114" spans="1:27" x14ac:dyDescent="0.2">
      <c r="A114" s="134" t="s">
        <v>216</v>
      </c>
      <c r="B114" s="176" t="s">
        <v>217</v>
      </c>
      <c r="C114" s="234">
        <v>76.5</v>
      </c>
      <c r="D114" s="135">
        <v>69.900000000000006</v>
      </c>
      <c r="E114" s="135">
        <v>64.7</v>
      </c>
      <c r="F114" s="135">
        <v>71.7</v>
      </c>
      <c r="G114" s="200">
        <v>54.2</v>
      </c>
      <c r="H114" s="234">
        <v>47</v>
      </c>
      <c r="I114" s="135">
        <v>44</v>
      </c>
      <c r="J114" s="135">
        <v>37.5</v>
      </c>
      <c r="K114" s="135">
        <v>47.9</v>
      </c>
      <c r="L114" s="200">
        <v>27.6</v>
      </c>
      <c r="M114" s="234">
        <v>80</v>
      </c>
      <c r="N114" s="135">
        <v>72.900000000000006</v>
      </c>
      <c r="O114" s="135">
        <v>67.400000000000006</v>
      </c>
      <c r="P114" s="135">
        <v>73.400000000000006</v>
      </c>
      <c r="Q114" s="200">
        <v>55.7</v>
      </c>
      <c r="R114" s="234">
        <v>51.1</v>
      </c>
      <c r="S114" s="135">
        <v>46.3</v>
      </c>
      <c r="T114" s="135">
        <v>42.7</v>
      </c>
      <c r="U114" s="135">
        <v>43</v>
      </c>
      <c r="V114" s="200">
        <v>35</v>
      </c>
      <c r="W114" s="234">
        <v>84.6</v>
      </c>
      <c r="X114" s="135">
        <v>77.3</v>
      </c>
      <c r="Y114" s="135">
        <v>70.7</v>
      </c>
      <c r="Z114" s="135">
        <v>78</v>
      </c>
      <c r="AA114" s="253">
        <v>57.5</v>
      </c>
    </row>
    <row r="115" spans="1:27" x14ac:dyDescent="0.2">
      <c r="A115" s="134" t="s">
        <v>218</v>
      </c>
      <c r="B115" s="176" t="s">
        <v>219</v>
      </c>
      <c r="C115" s="234">
        <v>77.900000000000006</v>
      </c>
      <c r="D115" s="135">
        <v>75.099999999999994</v>
      </c>
      <c r="E115" s="135">
        <v>69.3</v>
      </c>
      <c r="F115" s="135">
        <v>65.7</v>
      </c>
      <c r="G115" s="200">
        <v>83.1</v>
      </c>
      <c r="H115" s="234">
        <v>37.799999999999997</v>
      </c>
      <c r="I115" s="135">
        <v>40.200000000000003</v>
      </c>
      <c r="J115" s="135">
        <v>44.2</v>
      </c>
      <c r="K115" s="135">
        <v>31.8</v>
      </c>
      <c r="L115" s="200">
        <v>53.3</v>
      </c>
      <c r="M115" s="234">
        <v>80.599999999999994</v>
      </c>
      <c r="N115" s="135">
        <v>77.5</v>
      </c>
      <c r="O115" s="135">
        <v>70.5</v>
      </c>
      <c r="P115" s="135">
        <v>67.2</v>
      </c>
      <c r="Q115" s="200">
        <v>83.9</v>
      </c>
      <c r="R115" s="234">
        <v>52</v>
      </c>
      <c r="S115" s="135">
        <v>48</v>
      </c>
      <c r="T115" s="135">
        <v>47.6</v>
      </c>
      <c r="U115" s="135">
        <v>37.799999999999997</v>
      </c>
      <c r="V115" s="200">
        <v>64.8</v>
      </c>
      <c r="W115" s="234">
        <v>82.8</v>
      </c>
      <c r="X115" s="135">
        <v>80.2</v>
      </c>
      <c r="Y115" s="135">
        <v>72.5</v>
      </c>
      <c r="Z115" s="135">
        <v>69.599999999999994</v>
      </c>
      <c r="AA115" s="253">
        <v>85.1</v>
      </c>
    </row>
    <row r="116" spans="1:27" x14ac:dyDescent="0.2">
      <c r="A116" s="134" t="s">
        <v>220</v>
      </c>
      <c r="B116" s="176" t="s">
        <v>221</v>
      </c>
      <c r="C116" s="234">
        <v>72.099999999999994</v>
      </c>
      <c r="D116" s="135">
        <v>63.9</v>
      </c>
      <c r="E116" s="135">
        <v>58.7</v>
      </c>
      <c r="F116" s="135">
        <v>55.9</v>
      </c>
      <c r="G116" s="200">
        <v>56.8</v>
      </c>
      <c r="H116" s="234">
        <v>49.8</v>
      </c>
      <c r="I116" s="135">
        <v>42</v>
      </c>
      <c r="J116" s="135">
        <v>36.5</v>
      </c>
      <c r="K116" s="135">
        <v>33.299999999999997</v>
      </c>
      <c r="L116" s="200">
        <v>45.7</v>
      </c>
      <c r="M116" s="234">
        <v>75.2</v>
      </c>
      <c r="N116" s="135">
        <v>66.900000000000006</v>
      </c>
      <c r="O116" s="135">
        <v>61.3</v>
      </c>
      <c r="P116" s="135">
        <v>58.2</v>
      </c>
      <c r="Q116" s="200">
        <v>57.8</v>
      </c>
      <c r="R116" s="234">
        <v>51.2</v>
      </c>
      <c r="S116" s="135">
        <v>41.9</v>
      </c>
      <c r="T116" s="135">
        <v>37.200000000000003</v>
      </c>
      <c r="U116" s="135">
        <v>36.9</v>
      </c>
      <c r="V116" s="200">
        <v>41.9</v>
      </c>
      <c r="W116" s="234">
        <v>80.8</v>
      </c>
      <c r="X116" s="135">
        <v>73</v>
      </c>
      <c r="Y116" s="135">
        <v>66.099999999999994</v>
      </c>
      <c r="Z116" s="135">
        <v>61.4</v>
      </c>
      <c r="AA116" s="253">
        <v>60.7</v>
      </c>
    </row>
    <row r="117" spans="1:27" x14ac:dyDescent="0.2">
      <c r="A117" s="134" t="s">
        <v>224</v>
      </c>
      <c r="B117" s="176" t="s">
        <v>225</v>
      </c>
      <c r="C117" s="234">
        <v>75.2</v>
      </c>
      <c r="D117" s="135">
        <v>61.1</v>
      </c>
      <c r="E117" s="135">
        <v>55.5</v>
      </c>
      <c r="F117" s="135">
        <v>55.1</v>
      </c>
      <c r="G117" s="200">
        <v>50.8</v>
      </c>
      <c r="H117" s="234">
        <v>55.2</v>
      </c>
      <c r="I117" s="135">
        <v>39.200000000000003</v>
      </c>
      <c r="J117" s="135">
        <v>29.4</v>
      </c>
      <c r="K117" s="135">
        <v>30</v>
      </c>
      <c r="L117" s="200">
        <v>37.9</v>
      </c>
      <c r="M117" s="234">
        <v>77.2</v>
      </c>
      <c r="N117" s="135">
        <v>63.2</v>
      </c>
      <c r="O117" s="135">
        <v>57.8</v>
      </c>
      <c r="P117" s="135">
        <v>57.1</v>
      </c>
      <c r="Q117" s="200">
        <v>51.3</v>
      </c>
      <c r="R117" s="234">
        <v>60.6</v>
      </c>
      <c r="S117" s="135">
        <v>44.2</v>
      </c>
      <c r="T117" s="135">
        <v>36.200000000000003</v>
      </c>
      <c r="U117" s="135">
        <v>34</v>
      </c>
      <c r="V117" s="200">
        <v>43.2</v>
      </c>
      <c r="W117" s="234">
        <v>79.400000000000006</v>
      </c>
      <c r="X117" s="135">
        <v>65.900000000000006</v>
      </c>
      <c r="Y117" s="135">
        <v>60.5</v>
      </c>
      <c r="Z117" s="135">
        <v>60.1</v>
      </c>
      <c r="AA117" s="253">
        <v>52</v>
      </c>
    </row>
    <row r="118" spans="1:27" x14ac:dyDescent="0.2">
      <c r="A118" s="134" t="s">
        <v>226</v>
      </c>
      <c r="B118" s="176" t="s">
        <v>227</v>
      </c>
      <c r="C118" s="234">
        <v>83.3</v>
      </c>
      <c r="D118" s="135">
        <v>78.099999999999994</v>
      </c>
      <c r="E118" s="135">
        <v>70.900000000000006</v>
      </c>
      <c r="F118" s="135">
        <v>69</v>
      </c>
      <c r="G118" s="200">
        <v>72.5</v>
      </c>
      <c r="H118" s="234">
        <v>58.9</v>
      </c>
      <c r="I118" s="135">
        <v>51.8</v>
      </c>
      <c r="J118" s="135">
        <v>52</v>
      </c>
      <c r="K118" s="135">
        <v>46.2</v>
      </c>
      <c r="L118" s="200">
        <v>52.2</v>
      </c>
      <c r="M118" s="234">
        <v>84.6</v>
      </c>
      <c r="N118" s="135">
        <v>79.5</v>
      </c>
      <c r="O118" s="135">
        <v>71.8</v>
      </c>
      <c r="P118" s="135">
        <v>70.099999999999994</v>
      </c>
      <c r="Q118" s="200">
        <v>73.2</v>
      </c>
      <c r="R118" s="234">
        <v>62.3</v>
      </c>
      <c r="S118" s="135">
        <v>54.3</v>
      </c>
      <c r="T118" s="135">
        <v>53.2</v>
      </c>
      <c r="U118" s="135">
        <v>50</v>
      </c>
      <c r="V118" s="200">
        <v>58.7</v>
      </c>
      <c r="W118" s="234">
        <v>86.3</v>
      </c>
      <c r="X118" s="135">
        <v>81.5</v>
      </c>
      <c r="Y118" s="135">
        <v>73.2</v>
      </c>
      <c r="Z118" s="135">
        <v>71.400000000000006</v>
      </c>
      <c r="AA118" s="253">
        <v>73.900000000000006</v>
      </c>
    </row>
    <row r="119" spans="1:27" x14ac:dyDescent="0.2">
      <c r="A119" s="134" t="s">
        <v>228</v>
      </c>
      <c r="B119" s="176" t="s">
        <v>229</v>
      </c>
      <c r="C119" s="234">
        <v>76.099999999999994</v>
      </c>
      <c r="D119" s="135">
        <v>63</v>
      </c>
      <c r="E119" s="135">
        <v>55.3</v>
      </c>
      <c r="F119" s="135">
        <v>55.3</v>
      </c>
      <c r="G119" s="200">
        <v>68.900000000000006</v>
      </c>
      <c r="H119" s="234">
        <v>63.4</v>
      </c>
      <c r="I119" s="135">
        <v>37.6</v>
      </c>
      <c r="J119" s="135">
        <v>28.4</v>
      </c>
      <c r="K119" s="135">
        <v>36.4</v>
      </c>
      <c r="L119" s="200">
        <v>60.9</v>
      </c>
      <c r="M119" s="234">
        <v>77.3</v>
      </c>
      <c r="N119" s="135">
        <v>65.5</v>
      </c>
      <c r="O119" s="135">
        <v>57.5</v>
      </c>
      <c r="P119" s="135">
        <v>56.9</v>
      </c>
      <c r="Q119" s="200">
        <v>69.400000000000006</v>
      </c>
      <c r="R119" s="234">
        <v>62.6</v>
      </c>
      <c r="S119" s="135">
        <v>41.4</v>
      </c>
      <c r="T119" s="135">
        <v>35.4</v>
      </c>
      <c r="U119" s="135">
        <v>41</v>
      </c>
      <c r="V119" s="200">
        <v>69.400000000000006</v>
      </c>
      <c r="W119" s="234">
        <v>79.7</v>
      </c>
      <c r="X119" s="135">
        <v>68.8</v>
      </c>
      <c r="Y119" s="135">
        <v>59.8</v>
      </c>
      <c r="Z119" s="135">
        <v>58.5</v>
      </c>
      <c r="AA119" s="253">
        <v>68.900000000000006</v>
      </c>
    </row>
    <row r="120" spans="1:27" x14ac:dyDescent="0.2">
      <c r="A120" s="134" t="s">
        <v>230</v>
      </c>
      <c r="B120" s="176" t="s">
        <v>231</v>
      </c>
      <c r="C120" s="234">
        <v>81.599999999999994</v>
      </c>
      <c r="D120" s="135">
        <v>75.8</v>
      </c>
      <c r="E120" s="135">
        <v>70.099999999999994</v>
      </c>
      <c r="F120" s="135">
        <v>72.400000000000006</v>
      </c>
      <c r="G120" s="200">
        <v>78</v>
      </c>
      <c r="H120" s="234">
        <v>57.8</v>
      </c>
      <c r="I120" s="135">
        <v>50</v>
      </c>
      <c r="J120" s="135">
        <v>46.9</v>
      </c>
      <c r="K120" s="135">
        <v>48.1</v>
      </c>
      <c r="L120" s="200">
        <v>46.7</v>
      </c>
      <c r="M120" s="234">
        <v>83.2</v>
      </c>
      <c r="N120" s="135">
        <v>77.599999999999994</v>
      </c>
      <c r="O120" s="135">
        <v>71.400000000000006</v>
      </c>
      <c r="P120" s="135">
        <v>73.7</v>
      </c>
      <c r="Q120" s="200">
        <v>79.3</v>
      </c>
      <c r="R120" s="234">
        <v>64.099999999999994</v>
      </c>
      <c r="S120" s="135">
        <v>55</v>
      </c>
      <c r="T120" s="135">
        <v>48.8</v>
      </c>
      <c r="U120" s="135">
        <v>47.1</v>
      </c>
      <c r="V120" s="200">
        <v>58.8</v>
      </c>
      <c r="W120" s="234">
        <v>84.8</v>
      </c>
      <c r="X120" s="135">
        <v>79.599999999999994</v>
      </c>
      <c r="Y120" s="135">
        <v>73.5</v>
      </c>
      <c r="Z120" s="135">
        <v>76.2</v>
      </c>
      <c r="AA120" s="253">
        <v>80.3</v>
      </c>
    </row>
    <row r="121" spans="1:27" x14ac:dyDescent="0.2">
      <c r="A121" s="134" t="s">
        <v>232</v>
      </c>
      <c r="B121" s="176" t="s">
        <v>233</v>
      </c>
      <c r="C121" s="234">
        <v>81.900000000000006</v>
      </c>
      <c r="D121" s="135">
        <v>72.5</v>
      </c>
      <c r="E121" s="135">
        <v>67.2</v>
      </c>
      <c r="F121" s="135">
        <v>67.2</v>
      </c>
      <c r="G121" s="200">
        <v>74.900000000000006</v>
      </c>
      <c r="H121" s="234">
        <v>56.1</v>
      </c>
      <c r="I121" s="135">
        <v>45.7</v>
      </c>
      <c r="J121" s="135">
        <v>37.700000000000003</v>
      </c>
      <c r="K121" s="135">
        <v>43.9</v>
      </c>
      <c r="L121" s="200">
        <v>51.7</v>
      </c>
      <c r="M121" s="234">
        <v>84.5</v>
      </c>
      <c r="N121" s="135">
        <v>75.2</v>
      </c>
      <c r="O121" s="135">
        <v>69.7</v>
      </c>
      <c r="P121" s="135">
        <v>69.2</v>
      </c>
      <c r="Q121" s="200">
        <v>75.8</v>
      </c>
      <c r="R121" s="234">
        <v>67</v>
      </c>
      <c r="S121" s="135">
        <v>54.3</v>
      </c>
      <c r="T121" s="135">
        <v>48.1</v>
      </c>
      <c r="U121" s="135">
        <v>49.5</v>
      </c>
      <c r="V121" s="200">
        <v>67.7</v>
      </c>
      <c r="W121" s="234">
        <v>86.4</v>
      </c>
      <c r="X121" s="135">
        <v>78</v>
      </c>
      <c r="Y121" s="135">
        <v>72.5</v>
      </c>
      <c r="Z121" s="135">
        <v>71.8</v>
      </c>
      <c r="AA121" s="253">
        <v>76</v>
      </c>
    </row>
    <row r="122" spans="1:27" x14ac:dyDescent="0.2">
      <c r="A122" s="134" t="s">
        <v>234</v>
      </c>
      <c r="B122" s="176" t="s">
        <v>235</v>
      </c>
      <c r="C122" s="234">
        <v>78.599999999999994</v>
      </c>
      <c r="D122" s="135">
        <v>69.599999999999994</v>
      </c>
      <c r="E122" s="135">
        <v>68</v>
      </c>
      <c r="F122" s="135">
        <v>59.2</v>
      </c>
      <c r="G122" s="200">
        <v>71.400000000000006</v>
      </c>
      <c r="H122" s="234">
        <v>58.3</v>
      </c>
      <c r="I122" s="135">
        <v>50</v>
      </c>
      <c r="J122" s="135">
        <v>50.8</v>
      </c>
      <c r="K122" s="135">
        <v>36</v>
      </c>
      <c r="L122" s="200">
        <v>75</v>
      </c>
      <c r="M122" s="234">
        <v>80.5</v>
      </c>
      <c r="N122" s="135">
        <v>71.400000000000006</v>
      </c>
      <c r="O122" s="135">
        <v>69.400000000000006</v>
      </c>
      <c r="P122" s="135">
        <v>60.8</v>
      </c>
      <c r="Q122" s="200">
        <v>71.2</v>
      </c>
      <c r="R122" s="234">
        <v>64.8</v>
      </c>
      <c r="S122" s="135">
        <v>54.3</v>
      </c>
      <c r="T122" s="135">
        <v>52</v>
      </c>
      <c r="U122" s="135">
        <v>45.6</v>
      </c>
      <c r="V122" s="200">
        <v>74.7</v>
      </c>
      <c r="W122" s="234">
        <v>83.1</v>
      </c>
      <c r="X122" s="135">
        <v>74.599999999999994</v>
      </c>
      <c r="Y122" s="135">
        <v>72.8</v>
      </c>
      <c r="Z122" s="135">
        <v>62.8</v>
      </c>
      <c r="AA122" s="253">
        <v>70.7</v>
      </c>
    </row>
    <row r="123" spans="1:27" x14ac:dyDescent="0.2">
      <c r="A123" s="134" t="s">
        <v>236</v>
      </c>
      <c r="B123" s="176" t="s">
        <v>237</v>
      </c>
      <c r="C123" s="234">
        <v>77.5</v>
      </c>
      <c r="D123" s="135">
        <v>66.7</v>
      </c>
      <c r="E123" s="135">
        <v>61.7</v>
      </c>
      <c r="F123" s="135">
        <v>57.3</v>
      </c>
      <c r="G123" s="200">
        <v>53.7</v>
      </c>
      <c r="H123" s="234">
        <v>63.8</v>
      </c>
      <c r="I123" s="135">
        <v>52.4</v>
      </c>
      <c r="J123" s="135">
        <v>49.2</v>
      </c>
      <c r="K123" s="135">
        <v>52.9</v>
      </c>
      <c r="L123" s="200">
        <v>46.7</v>
      </c>
      <c r="M123" s="234">
        <v>79.3</v>
      </c>
      <c r="N123" s="135">
        <v>68.599999999999994</v>
      </c>
      <c r="O123" s="135">
        <v>63</v>
      </c>
      <c r="P123" s="135">
        <v>57.7</v>
      </c>
      <c r="Q123" s="200">
        <v>54.3</v>
      </c>
      <c r="R123" s="234">
        <v>68.900000000000006</v>
      </c>
      <c r="S123" s="135">
        <v>55.9</v>
      </c>
      <c r="T123" s="135">
        <v>49.7</v>
      </c>
      <c r="U123" s="135">
        <v>41.9</v>
      </c>
      <c r="V123" s="200">
        <v>46.8</v>
      </c>
      <c r="W123" s="234">
        <v>80.599999999999994</v>
      </c>
      <c r="X123" s="135">
        <v>70.5</v>
      </c>
      <c r="Y123" s="135">
        <v>65.099999999999994</v>
      </c>
      <c r="Z123" s="135">
        <v>61.2</v>
      </c>
      <c r="AA123" s="253">
        <v>55.2</v>
      </c>
    </row>
    <row r="124" spans="1:27" x14ac:dyDescent="0.2">
      <c r="A124" s="134" t="s">
        <v>238</v>
      </c>
      <c r="B124" s="176" t="s">
        <v>239</v>
      </c>
      <c r="C124" s="234">
        <v>76.5</v>
      </c>
      <c r="D124" s="135">
        <v>69.599999999999994</v>
      </c>
      <c r="E124" s="135">
        <v>64.8</v>
      </c>
      <c r="F124" s="135">
        <v>64</v>
      </c>
      <c r="G124" s="200">
        <v>64.599999999999994</v>
      </c>
      <c r="H124" s="234">
        <v>46.8</v>
      </c>
      <c r="I124" s="135">
        <v>46.8</v>
      </c>
      <c r="J124" s="135">
        <v>46.2</v>
      </c>
      <c r="K124" s="135">
        <v>28.9</v>
      </c>
      <c r="L124" s="200">
        <v>25</v>
      </c>
      <c r="M124" s="234">
        <v>80.5</v>
      </c>
      <c r="N124" s="135">
        <v>72.7</v>
      </c>
      <c r="O124" s="135">
        <v>67</v>
      </c>
      <c r="P124" s="135">
        <v>68.599999999999994</v>
      </c>
      <c r="Q124" s="200">
        <v>67</v>
      </c>
      <c r="R124" s="234">
        <v>53.8</v>
      </c>
      <c r="S124" s="135">
        <v>48.4</v>
      </c>
      <c r="T124" s="135">
        <v>43.6</v>
      </c>
      <c r="U124" s="135">
        <v>39.1</v>
      </c>
      <c r="V124" s="200">
        <v>44</v>
      </c>
      <c r="W124" s="234">
        <v>83.2</v>
      </c>
      <c r="X124" s="135">
        <v>76</v>
      </c>
      <c r="Y124" s="135">
        <v>70.400000000000006</v>
      </c>
      <c r="Z124" s="135">
        <v>70.7</v>
      </c>
      <c r="AA124" s="253">
        <v>67.400000000000006</v>
      </c>
    </row>
    <row r="125" spans="1:27" x14ac:dyDescent="0.2">
      <c r="A125" s="134" t="s">
        <v>240</v>
      </c>
      <c r="B125" s="176" t="s">
        <v>241</v>
      </c>
      <c r="C125" s="234">
        <v>79.8</v>
      </c>
      <c r="D125" s="135">
        <v>72.3</v>
      </c>
      <c r="E125" s="135">
        <v>59.1</v>
      </c>
      <c r="F125" s="135">
        <v>61.3</v>
      </c>
      <c r="G125" s="200">
        <v>67.3</v>
      </c>
      <c r="H125" s="234">
        <v>61.4</v>
      </c>
      <c r="I125" s="135">
        <v>45.6</v>
      </c>
      <c r="J125" s="135">
        <v>33.299999999999997</v>
      </c>
      <c r="K125" s="135">
        <v>27.8</v>
      </c>
      <c r="L125" s="200">
        <v>25</v>
      </c>
      <c r="M125" s="234">
        <v>80.900000000000006</v>
      </c>
      <c r="N125" s="135">
        <v>73.900000000000006</v>
      </c>
      <c r="O125" s="135">
        <v>60.4</v>
      </c>
      <c r="P125" s="135">
        <v>63</v>
      </c>
      <c r="Q125" s="200">
        <v>68.599999999999994</v>
      </c>
      <c r="R125" s="234">
        <v>61.8</v>
      </c>
      <c r="S125" s="135">
        <v>50</v>
      </c>
      <c r="T125" s="135">
        <v>35.6</v>
      </c>
      <c r="U125" s="135">
        <v>33.299999999999997</v>
      </c>
      <c r="V125" s="200">
        <v>38.9</v>
      </c>
      <c r="W125" s="234">
        <v>83.4</v>
      </c>
      <c r="X125" s="135">
        <v>76.7</v>
      </c>
      <c r="Y125" s="135">
        <v>63.2</v>
      </c>
      <c r="Z125" s="135">
        <v>65.7</v>
      </c>
      <c r="AA125" s="253">
        <v>70.2</v>
      </c>
    </row>
    <row r="126" spans="1:27" x14ac:dyDescent="0.2">
      <c r="A126" s="134" t="s">
        <v>242</v>
      </c>
      <c r="B126" s="176" t="s">
        <v>243</v>
      </c>
      <c r="C126" s="234">
        <v>70.7</v>
      </c>
      <c r="D126" s="135">
        <v>58.5</v>
      </c>
      <c r="E126" s="135">
        <v>52.2</v>
      </c>
      <c r="F126" s="135">
        <v>53.4</v>
      </c>
      <c r="G126" s="200">
        <v>61.5</v>
      </c>
      <c r="H126" s="234">
        <v>52.2</v>
      </c>
      <c r="I126" s="135">
        <v>41.9</v>
      </c>
      <c r="J126" s="135">
        <v>35.6</v>
      </c>
      <c r="K126" s="135">
        <v>37.5</v>
      </c>
      <c r="L126" s="200">
        <v>62.5</v>
      </c>
      <c r="M126" s="234">
        <v>73.7</v>
      </c>
      <c r="N126" s="135">
        <v>61.2</v>
      </c>
      <c r="O126" s="135">
        <v>54.3</v>
      </c>
      <c r="P126" s="135">
        <v>55.4</v>
      </c>
      <c r="Q126" s="200">
        <v>61.5</v>
      </c>
      <c r="R126" s="234">
        <v>53.8</v>
      </c>
      <c r="S126" s="135">
        <v>41.2</v>
      </c>
      <c r="T126" s="135">
        <v>35.1</v>
      </c>
      <c r="U126" s="135">
        <v>35.6</v>
      </c>
      <c r="V126" s="200">
        <v>50.8</v>
      </c>
      <c r="W126" s="234">
        <v>78.8</v>
      </c>
      <c r="X126" s="135">
        <v>66.8</v>
      </c>
      <c r="Y126" s="135">
        <v>58.6</v>
      </c>
      <c r="Z126" s="135">
        <v>59.9</v>
      </c>
      <c r="AA126" s="253">
        <v>63.9</v>
      </c>
    </row>
    <row r="127" spans="1:27" x14ac:dyDescent="0.2">
      <c r="A127" s="134" t="s">
        <v>244</v>
      </c>
      <c r="B127" s="176" t="s">
        <v>245</v>
      </c>
      <c r="C127" s="234">
        <v>85</v>
      </c>
      <c r="D127" s="135">
        <v>77.400000000000006</v>
      </c>
      <c r="E127" s="135">
        <v>82.9</v>
      </c>
      <c r="F127" s="135">
        <v>72.599999999999994</v>
      </c>
      <c r="G127" s="200">
        <v>75.3</v>
      </c>
      <c r="H127" s="234">
        <v>80</v>
      </c>
      <c r="I127" s="135">
        <v>68</v>
      </c>
      <c r="J127" s="135">
        <v>66.7</v>
      </c>
      <c r="K127" s="135">
        <v>66.7</v>
      </c>
      <c r="L127" s="200">
        <v>88.9</v>
      </c>
      <c r="M127" s="234">
        <v>85.2</v>
      </c>
      <c r="N127" s="135">
        <v>77.8</v>
      </c>
      <c r="O127" s="135">
        <v>83.5</v>
      </c>
      <c r="P127" s="135">
        <v>72.8</v>
      </c>
      <c r="Q127" s="200">
        <v>75.099999999999994</v>
      </c>
      <c r="R127" s="234">
        <v>75.900000000000006</v>
      </c>
      <c r="S127" s="135">
        <v>59.5</v>
      </c>
      <c r="T127" s="135">
        <v>75.5</v>
      </c>
      <c r="U127" s="135">
        <v>54.4</v>
      </c>
      <c r="V127" s="200">
        <v>78.400000000000006</v>
      </c>
      <c r="W127" s="234">
        <v>86.2</v>
      </c>
      <c r="X127" s="135">
        <v>79.7</v>
      </c>
      <c r="Y127" s="135">
        <v>83.6</v>
      </c>
      <c r="Z127" s="135">
        <v>74.5</v>
      </c>
      <c r="AA127" s="253">
        <v>75.099999999999994</v>
      </c>
    </row>
    <row r="128" spans="1:27" x14ac:dyDescent="0.2">
      <c r="A128" s="134" t="s">
        <v>246</v>
      </c>
      <c r="B128" s="176" t="s">
        <v>247</v>
      </c>
      <c r="C128" s="234">
        <v>76.400000000000006</v>
      </c>
      <c r="D128" s="135">
        <v>73.2</v>
      </c>
      <c r="E128" s="135">
        <v>72</v>
      </c>
      <c r="F128" s="135">
        <v>84.2</v>
      </c>
      <c r="G128" s="200">
        <v>80.3</v>
      </c>
      <c r="H128" s="234">
        <v>47.1</v>
      </c>
      <c r="I128" s="135">
        <v>35.299999999999997</v>
      </c>
      <c r="J128" s="135">
        <v>41.5</v>
      </c>
      <c r="K128" s="135">
        <v>50</v>
      </c>
      <c r="L128" s="200">
        <v>57.1</v>
      </c>
      <c r="M128" s="234">
        <v>79.5</v>
      </c>
      <c r="N128" s="135">
        <v>77.3</v>
      </c>
      <c r="O128" s="135">
        <v>74.2</v>
      </c>
      <c r="P128" s="135">
        <v>85.9</v>
      </c>
      <c r="Q128" s="200">
        <v>81.400000000000006</v>
      </c>
      <c r="R128" s="234">
        <v>52.7</v>
      </c>
      <c r="S128" s="135">
        <v>44.5</v>
      </c>
      <c r="T128" s="135">
        <v>44.8</v>
      </c>
      <c r="U128" s="135">
        <v>59.5</v>
      </c>
      <c r="V128" s="200">
        <v>57.4</v>
      </c>
      <c r="W128" s="234">
        <v>82.6</v>
      </c>
      <c r="X128" s="135">
        <v>80.7</v>
      </c>
      <c r="Y128" s="135">
        <v>77.3</v>
      </c>
      <c r="Z128" s="135">
        <v>87.9</v>
      </c>
      <c r="AA128" s="253">
        <v>83</v>
      </c>
    </row>
    <row r="129" spans="1:27" x14ac:dyDescent="0.2">
      <c r="A129" s="134" t="s">
        <v>250</v>
      </c>
      <c r="B129" s="176" t="s">
        <v>251</v>
      </c>
      <c r="C129" s="234">
        <v>84.2</v>
      </c>
      <c r="D129" s="135">
        <v>76</v>
      </c>
      <c r="E129" s="135">
        <v>75.900000000000006</v>
      </c>
      <c r="F129" s="135">
        <v>76.900000000000006</v>
      </c>
      <c r="G129" s="200">
        <v>81.400000000000006</v>
      </c>
      <c r="H129" s="234">
        <v>52.3</v>
      </c>
      <c r="I129" s="135">
        <v>40.9</v>
      </c>
      <c r="J129" s="135">
        <v>56.7</v>
      </c>
      <c r="K129" s="135">
        <v>66.7</v>
      </c>
      <c r="L129" s="200" t="s">
        <v>1169</v>
      </c>
      <c r="M129" s="234">
        <v>85.7</v>
      </c>
      <c r="N129" s="135">
        <v>77.7</v>
      </c>
      <c r="O129" s="135">
        <v>76.5</v>
      </c>
      <c r="P129" s="135">
        <v>77.099999999999994</v>
      </c>
      <c r="Q129" s="200" t="s">
        <v>1169</v>
      </c>
      <c r="R129" s="234">
        <v>65.099999999999994</v>
      </c>
      <c r="S129" s="135">
        <v>49.2</v>
      </c>
      <c r="T129" s="135">
        <v>59.4</v>
      </c>
      <c r="U129" s="135">
        <v>58.4</v>
      </c>
      <c r="V129" s="200">
        <v>63.9</v>
      </c>
      <c r="W129" s="234">
        <v>87</v>
      </c>
      <c r="X129" s="135">
        <v>80</v>
      </c>
      <c r="Y129" s="135">
        <v>77.900000000000006</v>
      </c>
      <c r="Z129" s="135">
        <v>78.8</v>
      </c>
      <c r="AA129" s="253">
        <v>82.7</v>
      </c>
    </row>
    <row r="130" spans="1:27" x14ac:dyDescent="0.2">
      <c r="A130" s="134" t="s">
        <v>252</v>
      </c>
      <c r="B130" s="176" t="s">
        <v>253</v>
      </c>
      <c r="C130" s="234">
        <v>73.099999999999994</v>
      </c>
      <c r="D130" s="135">
        <v>64.400000000000006</v>
      </c>
      <c r="E130" s="135">
        <v>61</v>
      </c>
      <c r="F130" s="135">
        <v>62.5</v>
      </c>
      <c r="G130" s="200">
        <v>74.2</v>
      </c>
      <c r="H130" s="234">
        <v>55.6</v>
      </c>
      <c r="I130" s="135">
        <v>41.7</v>
      </c>
      <c r="J130" s="135">
        <v>39.1</v>
      </c>
      <c r="K130" s="135">
        <v>41.4</v>
      </c>
      <c r="L130" s="200" t="s">
        <v>1169</v>
      </c>
      <c r="M130" s="234">
        <v>74.7</v>
      </c>
      <c r="N130" s="135">
        <v>66.5</v>
      </c>
      <c r="O130" s="135">
        <v>62.4</v>
      </c>
      <c r="P130" s="135">
        <v>63.7</v>
      </c>
      <c r="Q130" s="200" t="s">
        <v>1169</v>
      </c>
      <c r="R130" s="234">
        <v>51.8</v>
      </c>
      <c r="S130" s="135">
        <v>43.3</v>
      </c>
      <c r="T130" s="135">
        <v>42.1</v>
      </c>
      <c r="U130" s="135">
        <v>47.4</v>
      </c>
      <c r="V130" s="200">
        <v>54.5</v>
      </c>
      <c r="W130" s="234">
        <v>78</v>
      </c>
      <c r="X130" s="135">
        <v>69.3</v>
      </c>
      <c r="Y130" s="135">
        <v>64.5</v>
      </c>
      <c r="Z130" s="135">
        <v>64.900000000000006</v>
      </c>
      <c r="AA130" s="253">
        <v>76.3</v>
      </c>
    </row>
    <row r="131" spans="1:27" x14ac:dyDescent="0.2">
      <c r="A131" s="134" t="s">
        <v>254</v>
      </c>
      <c r="B131" s="176" t="s">
        <v>255</v>
      </c>
      <c r="C131" s="234">
        <v>75.8</v>
      </c>
      <c r="D131" s="135">
        <v>69.900000000000006</v>
      </c>
      <c r="E131" s="135">
        <v>72.8</v>
      </c>
      <c r="F131" s="135">
        <v>74.5</v>
      </c>
      <c r="G131" s="200">
        <v>87.2</v>
      </c>
      <c r="H131" s="234">
        <v>43.5</v>
      </c>
      <c r="I131" s="135">
        <v>38.299999999999997</v>
      </c>
      <c r="J131" s="135">
        <v>46.4</v>
      </c>
      <c r="K131" s="135">
        <v>52.2</v>
      </c>
      <c r="L131" s="200">
        <v>55.9</v>
      </c>
      <c r="M131" s="234">
        <v>79.8</v>
      </c>
      <c r="N131" s="135">
        <v>73.8</v>
      </c>
      <c r="O131" s="135">
        <v>75</v>
      </c>
      <c r="P131" s="135">
        <v>76.099999999999994</v>
      </c>
      <c r="Q131" s="200">
        <v>89</v>
      </c>
      <c r="R131" s="234">
        <v>47.8</v>
      </c>
      <c r="S131" s="135">
        <v>39</v>
      </c>
      <c r="T131" s="135">
        <v>42.9</v>
      </c>
      <c r="U131" s="135">
        <v>47.2</v>
      </c>
      <c r="V131" s="200">
        <v>64.2</v>
      </c>
      <c r="W131" s="234">
        <v>83.2</v>
      </c>
      <c r="X131" s="135">
        <v>78.2</v>
      </c>
      <c r="Y131" s="135">
        <v>78.3</v>
      </c>
      <c r="Z131" s="135">
        <v>79.2</v>
      </c>
      <c r="AA131" s="253">
        <v>90</v>
      </c>
    </row>
    <row r="132" spans="1:27" x14ac:dyDescent="0.2">
      <c r="A132" s="134" t="s">
        <v>256</v>
      </c>
      <c r="B132" s="176" t="s">
        <v>257</v>
      </c>
      <c r="C132" s="234">
        <v>83</v>
      </c>
      <c r="D132" s="135">
        <v>75.5</v>
      </c>
      <c r="E132" s="135">
        <v>71.7</v>
      </c>
      <c r="F132" s="135">
        <v>73.900000000000006</v>
      </c>
      <c r="G132" s="200">
        <v>80.5</v>
      </c>
      <c r="H132" s="234">
        <v>57.4</v>
      </c>
      <c r="I132" s="135">
        <v>39.700000000000003</v>
      </c>
      <c r="J132" s="135">
        <v>39.200000000000003</v>
      </c>
      <c r="K132" s="135">
        <v>41</v>
      </c>
      <c r="L132" s="200">
        <v>83.3</v>
      </c>
      <c r="M132" s="234">
        <v>84.6</v>
      </c>
      <c r="N132" s="135">
        <v>77.8</v>
      </c>
      <c r="O132" s="135">
        <v>73.400000000000006</v>
      </c>
      <c r="P132" s="135">
        <v>75.3</v>
      </c>
      <c r="Q132" s="200">
        <v>80.5</v>
      </c>
      <c r="R132" s="234">
        <v>62.8</v>
      </c>
      <c r="S132" s="135">
        <v>53.6</v>
      </c>
      <c r="T132" s="135">
        <v>47.7</v>
      </c>
      <c r="U132" s="135">
        <v>47.5</v>
      </c>
      <c r="V132" s="200">
        <v>72.7</v>
      </c>
      <c r="W132" s="234">
        <v>86.9</v>
      </c>
      <c r="X132" s="135">
        <v>79.7</v>
      </c>
      <c r="Y132" s="135">
        <v>75.599999999999994</v>
      </c>
      <c r="Z132" s="135">
        <v>77.8</v>
      </c>
      <c r="AA132" s="253">
        <v>81.2</v>
      </c>
    </row>
    <row r="133" spans="1:27" x14ac:dyDescent="0.2">
      <c r="A133" s="134" t="s">
        <v>258</v>
      </c>
      <c r="B133" s="176" t="s">
        <v>259</v>
      </c>
      <c r="C133" s="234">
        <v>78.7</v>
      </c>
      <c r="D133" s="135">
        <v>67.599999999999994</v>
      </c>
      <c r="E133" s="135">
        <v>70.099999999999994</v>
      </c>
      <c r="F133" s="135">
        <v>69.3</v>
      </c>
      <c r="G133" s="200">
        <v>73.2</v>
      </c>
      <c r="H133" s="234">
        <v>54.4</v>
      </c>
      <c r="I133" s="135">
        <v>41.8</v>
      </c>
      <c r="J133" s="135">
        <v>38.9</v>
      </c>
      <c r="K133" s="135">
        <v>56.3</v>
      </c>
      <c r="L133" s="200">
        <v>52.9</v>
      </c>
      <c r="M133" s="234">
        <v>80.599999999999994</v>
      </c>
      <c r="N133" s="135">
        <v>69.599999999999994</v>
      </c>
      <c r="O133" s="135">
        <v>72.2</v>
      </c>
      <c r="P133" s="135">
        <v>69.900000000000006</v>
      </c>
      <c r="Q133" s="200">
        <v>74.2</v>
      </c>
      <c r="R133" s="234">
        <v>63.2</v>
      </c>
      <c r="S133" s="135">
        <v>44.8</v>
      </c>
      <c r="T133" s="135">
        <v>51.1</v>
      </c>
      <c r="U133" s="135">
        <v>56.5</v>
      </c>
      <c r="V133" s="200">
        <v>51.2</v>
      </c>
      <c r="W133" s="234">
        <v>82.2</v>
      </c>
      <c r="X133" s="135">
        <v>72.599999999999994</v>
      </c>
      <c r="Y133" s="135">
        <v>73.599999999999994</v>
      </c>
      <c r="Z133" s="135">
        <v>71.099999999999994</v>
      </c>
      <c r="AA133" s="253">
        <v>76.099999999999994</v>
      </c>
    </row>
    <row r="134" spans="1:27" x14ac:dyDescent="0.2">
      <c r="A134" s="134" t="s">
        <v>260</v>
      </c>
      <c r="B134" s="176" t="s">
        <v>261</v>
      </c>
      <c r="C134" s="234">
        <v>70.2</v>
      </c>
      <c r="D134" s="135">
        <v>66.5</v>
      </c>
      <c r="E134" s="135">
        <v>57.3</v>
      </c>
      <c r="F134" s="135">
        <v>58.2</v>
      </c>
      <c r="G134" s="200">
        <v>58.5</v>
      </c>
      <c r="H134" s="234">
        <v>45.8</v>
      </c>
      <c r="I134" s="135">
        <v>40.5</v>
      </c>
      <c r="J134" s="135">
        <v>34.700000000000003</v>
      </c>
      <c r="K134" s="135">
        <v>35.5</v>
      </c>
      <c r="L134" s="200">
        <v>39.1</v>
      </c>
      <c r="M134" s="234">
        <v>72.7</v>
      </c>
      <c r="N134" s="135">
        <v>69.2</v>
      </c>
      <c r="O134" s="135">
        <v>59.1</v>
      </c>
      <c r="P134" s="135">
        <v>59.6</v>
      </c>
      <c r="Q134" s="200">
        <v>59.1</v>
      </c>
      <c r="R134" s="234">
        <v>47.4</v>
      </c>
      <c r="S134" s="135">
        <v>40.799999999999997</v>
      </c>
      <c r="T134" s="135">
        <v>39.6</v>
      </c>
      <c r="U134" s="135">
        <v>37.9</v>
      </c>
      <c r="V134" s="200">
        <v>41.1</v>
      </c>
      <c r="W134" s="234">
        <v>75.400000000000006</v>
      </c>
      <c r="X134" s="135">
        <v>72.400000000000006</v>
      </c>
      <c r="Y134" s="135">
        <v>60.3</v>
      </c>
      <c r="Z134" s="135">
        <v>61.3</v>
      </c>
      <c r="AA134" s="253">
        <v>60</v>
      </c>
    </row>
    <row r="135" spans="1:27" x14ac:dyDescent="0.2">
      <c r="A135" s="134" t="s">
        <v>264</v>
      </c>
      <c r="B135" s="176" t="s">
        <v>265</v>
      </c>
      <c r="C135" s="234">
        <v>79.400000000000006</v>
      </c>
      <c r="D135" s="135">
        <v>80.900000000000006</v>
      </c>
      <c r="E135" s="135">
        <v>64.599999999999994</v>
      </c>
      <c r="F135" s="135">
        <v>74.5</v>
      </c>
      <c r="G135" s="200">
        <v>74.400000000000006</v>
      </c>
      <c r="H135" s="234">
        <v>53.6</v>
      </c>
      <c r="I135" s="135">
        <v>56.5</v>
      </c>
      <c r="J135" s="135">
        <v>36.700000000000003</v>
      </c>
      <c r="K135" s="135">
        <v>32.6</v>
      </c>
      <c r="L135" s="200">
        <v>72.7</v>
      </c>
      <c r="M135" s="234">
        <v>81</v>
      </c>
      <c r="N135" s="135">
        <v>82.4</v>
      </c>
      <c r="O135" s="135">
        <v>66.2</v>
      </c>
      <c r="P135" s="135">
        <v>76.599999999999994</v>
      </c>
      <c r="Q135" s="200">
        <v>74.5</v>
      </c>
      <c r="R135" s="234">
        <v>55</v>
      </c>
      <c r="S135" s="135">
        <v>59.2</v>
      </c>
      <c r="T135" s="135">
        <v>38.4</v>
      </c>
      <c r="U135" s="135">
        <v>42.9</v>
      </c>
      <c r="V135" s="200">
        <v>59.5</v>
      </c>
      <c r="W135" s="234">
        <v>83.4</v>
      </c>
      <c r="X135" s="135">
        <v>84.5</v>
      </c>
      <c r="Y135" s="135">
        <v>68.5</v>
      </c>
      <c r="Z135" s="135">
        <v>78.5</v>
      </c>
      <c r="AA135" s="253">
        <v>75.5</v>
      </c>
    </row>
    <row r="136" spans="1:27" x14ac:dyDescent="0.2">
      <c r="A136" s="134" t="s">
        <v>266</v>
      </c>
      <c r="B136" s="176" t="s">
        <v>267</v>
      </c>
      <c r="C136" s="234">
        <v>80.8</v>
      </c>
      <c r="D136" s="135">
        <v>74.3</v>
      </c>
      <c r="E136" s="135">
        <v>72</v>
      </c>
      <c r="F136" s="135">
        <v>72.400000000000006</v>
      </c>
      <c r="G136" s="200">
        <v>78</v>
      </c>
      <c r="H136" s="234">
        <v>45.6</v>
      </c>
      <c r="I136" s="135">
        <v>39.799999999999997</v>
      </c>
      <c r="J136" s="135">
        <v>40.799999999999997</v>
      </c>
      <c r="K136" s="135">
        <v>37.700000000000003</v>
      </c>
      <c r="L136" s="200">
        <v>47.4</v>
      </c>
      <c r="M136" s="234">
        <v>83.4</v>
      </c>
      <c r="N136" s="135">
        <v>76.900000000000006</v>
      </c>
      <c r="O136" s="135">
        <v>73.8</v>
      </c>
      <c r="P136" s="135">
        <v>74.099999999999994</v>
      </c>
      <c r="Q136" s="200">
        <v>78.900000000000006</v>
      </c>
      <c r="R136" s="234">
        <v>54.6</v>
      </c>
      <c r="S136" s="135">
        <v>47.1</v>
      </c>
      <c r="T136" s="135">
        <v>47.3</v>
      </c>
      <c r="U136" s="135">
        <v>44.2</v>
      </c>
      <c r="V136" s="200">
        <v>54.7</v>
      </c>
      <c r="W136" s="234">
        <v>85.8</v>
      </c>
      <c r="X136" s="135">
        <v>79.599999999999994</v>
      </c>
      <c r="Y136" s="135">
        <v>75.900000000000006</v>
      </c>
      <c r="Z136" s="135">
        <v>76.3</v>
      </c>
      <c r="AA136" s="253">
        <v>80</v>
      </c>
    </row>
    <row r="137" spans="1:27" x14ac:dyDescent="0.2">
      <c r="A137" s="134" t="s">
        <v>268</v>
      </c>
      <c r="B137" s="176" t="s">
        <v>269</v>
      </c>
      <c r="C137" s="234">
        <v>73.099999999999994</v>
      </c>
      <c r="D137" s="135">
        <v>74.3</v>
      </c>
      <c r="E137" s="135">
        <v>68.900000000000006</v>
      </c>
      <c r="F137" s="135">
        <v>69.099999999999994</v>
      </c>
      <c r="G137" s="200">
        <v>63.5</v>
      </c>
      <c r="H137" s="234">
        <v>49.5</v>
      </c>
      <c r="I137" s="135">
        <v>49.5</v>
      </c>
      <c r="J137" s="135">
        <v>44.9</v>
      </c>
      <c r="K137" s="135">
        <v>39</v>
      </c>
      <c r="L137" s="200">
        <v>48.4</v>
      </c>
      <c r="M137" s="234">
        <v>75</v>
      </c>
      <c r="N137" s="135">
        <v>76.3</v>
      </c>
      <c r="O137" s="135">
        <v>70.599999999999994</v>
      </c>
      <c r="P137" s="135">
        <v>70.900000000000006</v>
      </c>
      <c r="Q137" s="200">
        <v>64.3</v>
      </c>
      <c r="R137" s="234">
        <v>47.9</v>
      </c>
      <c r="S137" s="135">
        <v>53.4</v>
      </c>
      <c r="T137" s="135">
        <v>46.8</v>
      </c>
      <c r="U137" s="135">
        <v>40.700000000000003</v>
      </c>
      <c r="V137" s="200">
        <v>48.6</v>
      </c>
      <c r="W137" s="234">
        <v>78.400000000000006</v>
      </c>
      <c r="X137" s="135">
        <v>78.7</v>
      </c>
      <c r="Y137" s="135">
        <v>73</v>
      </c>
      <c r="Z137" s="135">
        <v>73.900000000000006</v>
      </c>
      <c r="AA137" s="253">
        <v>65.5</v>
      </c>
    </row>
    <row r="138" spans="1:27" x14ac:dyDescent="0.2">
      <c r="A138" s="134" t="s">
        <v>270</v>
      </c>
      <c r="B138" s="176" t="s">
        <v>271</v>
      </c>
      <c r="C138" s="234">
        <v>73.2</v>
      </c>
      <c r="D138" s="135">
        <v>55.2</v>
      </c>
      <c r="E138" s="135">
        <v>51.4</v>
      </c>
      <c r="F138" s="135">
        <v>56</v>
      </c>
      <c r="G138" s="200">
        <v>49.5</v>
      </c>
      <c r="H138" s="234">
        <v>47</v>
      </c>
      <c r="I138" s="135">
        <v>27.7</v>
      </c>
      <c r="J138" s="135">
        <v>34</v>
      </c>
      <c r="K138" s="135">
        <v>34</v>
      </c>
      <c r="L138" s="200">
        <v>18.8</v>
      </c>
      <c r="M138" s="234">
        <v>76.400000000000006</v>
      </c>
      <c r="N138" s="135">
        <v>58.6</v>
      </c>
      <c r="O138" s="135">
        <v>52.9</v>
      </c>
      <c r="P138" s="135">
        <v>57.9</v>
      </c>
      <c r="Q138" s="200">
        <v>51.1</v>
      </c>
      <c r="R138" s="234">
        <v>55.4</v>
      </c>
      <c r="S138" s="135">
        <v>33.5</v>
      </c>
      <c r="T138" s="135">
        <v>34.5</v>
      </c>
      <c r="U138" s="135">
        <v>33.700000000000003</v>
      </c>
      <c r="V138" s="200">
        <v>28.8</v>
      </c>
      <c r="W138" s="234">
        <v>81.099999999999994</v>
      </c>
      <c r="X138" s="135">
        <v>64.7</v>
      </c>
      <c r="Y138" s="135">
        <v>57</v>
      </c>
      <c r="Z138" s="135">
        <v>63.5</v>
      </c>
      <c r="AA138" s="253">
        <v>54.8</v>
      </c>
    </row>
    <row r="139" spans="1:27" x14ac:dyDescent="0.2">
      <c r="A139" s="134" t="s">
        <v>272</v>
      </c>
      <c r="B139" s="176" t="s">
        <v>273</v>
      </c>
      <c r="C139" s="234">
        <v>89.4</v>
      </c>
      <c r="D139" s="135">
        <v>83.2</v>
      </c>
      <c r="E139" s="135">
        <v>76.599999999999994</v>
      </c>
      <c r="F139" s="135">
        <v>78.3</v>
      </c>
      <c r="G139" s="200">
        <v>76</v>
      </c>
      <c r="H139" s="234">
        <v>66.7</v>
      </c>
      <c r="I139" s="135">
        <v>66.7</v>
      </c>
      <c r="J139" s="135">
        <v>45.5</v>
      </c>
      <c r="K139" s="135">
        <v>60</v>
      </c>
      <c r="L139" s="200">
        <v>71.400000000000006</v>
      </c>
      <c r="M139" s="234">
        <v>90</v>
      </c>
      <c r="N139" s="135">
        <v>83.7</v>
      </c>
      <c r="O139" s="135">
        <v>77.3</v>
      </c>
      <c r="P139" s="135">
        <v>78.7</v>
      </c>
      <c r="Q139" s="200">
        <v>76.099999999999994</v>
      </c>
      <c r="R139" s="234">
        <v>69</v>
      </c>
      <c r="S139" s="135">
        <v>58.3</v>
      </c>
      <c r="T139" s="135">
        <v>54.5</v>
      </c>
      <c r="U139" s="135">
        <v>60.4</v>
      </c>
      <c r="V139" s="200">
        <v>67.900000000000006</v>
      </c>
      <c r="W139" s="234">
        <v>91.2</v>
      </c>
      <c r="X139" s="135">
        <v>85.5</v>
      </c>
      <c r="Y139" s="135">
        <v>78.3</v>
      </c>
      <c r="Z139" s="135">
        <v>79.599999999999994</v>
      </c>
      <c r="AA139" s="253">
        <v>76.400000000000006</v>
      </c>
    </row>
    <row r="140" spans="1:27" x14ac:dyDescent="0.2">
      <c r="A140" s="134" t="s">
        <v>274</v>
      </c>
      <c r="B140" s="176" t="s">
        <v>275</v>
      </c>
      <c r="C140" s="234">
        <v>72.7</v>
      </c>
      <c r="D140" s="135">
        <v>60.9</v>
      </c>
      <c r="E140" s="135">
        <v>56.5</v>
      </c>
      <c r="F140" s="135">
        <v>57.3</v>
      </c>
      <c r="G140" s="200">
        <v>57.4</v>
      </c>
      <c r="H140" s="234">
        <v>48.2</v>
      </c>
      <c r="I140" s="135">
        <v>36.1</v>
      </c>
      <c r="J140" s="135">
        <v>33.6</v>
      </c>
      <c r="K140" s="135">
        <v>26.3</v>
      </c>
      <c r="L140" s="200">
        <v>35.9</v>
      </c>
      <c r="M140" s="234">
        <v>76.7</v>
      </c>
      <c r="N140" s="135">
        <v>65</v>
      </c>
      <c r="O140" s="135">
        <v>59.6</v>
      </c>
      <c r="P140" s="135">
        <v>61.3</v>
      </c>
      <c r="Q140" s="200">
        <v>59</v>
      </c>
      <c r="R140" s="234">
        <v>57.5</v>
      </c>
      <c r="S140" s="135">
        <v>43.6</v>
      </c>
      <c r="T140" s="135">
        <v>38.4</v>
      </c>
      <c r="U140" s="135">
        <v>31.6</v>
      </c>
      <c r="V140" s="200">
        <v>38.9</v>
      </c>
      <c r="W140" s="234">
        <v>79.2</v>
      </c>
      <c r="X140" s="135">
        <v>68.3</v>
      </c>
      <c r="Y140" s="135">
        <v>63.5</v>
      </c>
      <c r="Z140" s="135">
        <v>66</v>
      </c>
      <c r="AA140" s="253">
        <v>61.9</v>
      </c>
    </row>
    <row r="141" spans="1:27" x14ac:dyDescent="0.2">
      <c r="A141" s="134" t="s">
        <v>276</v>
      </c>
      <c r="B141" s="176" t="s">
        <v>277</v>
      </c>
      <c r="C141" s="234">
        <v>78.5</v>
      </c>
      <c r="D141" s="135">
        <v>74.900000000000006</v>
      </c>
      <c r="E141" s="135">
        <v>66.900000000000006</v>
      </c>
      <c r="F141" s="135">
        <v>68.099999999999994</v>
      </c>
      <c r="G141" s="200">
        <v>69.7</v>
      </c>
      <c r="H141" s="234">
        <v>50.9</v>
      </c>
      <c r="I141" s="135">
        <v>45.5</v>
      </c>
      <c r="J141" s="135">
        <v>40</v>
      </c>
      <c r="K141" s="135">
        <v>42.9</v>
      </c>
      <c r="L141" s="200">
        <v>54.8</v>
      </c>
      <c r="M141" s="234">
        <v>80.5</v>
      </c>
      <c r="N141" s="135">
        <v>77.099999999999994</v>
      </c>
      <c r="O141" s="135">
        <v>68.599999999999994</v>
      </c>
      <c r="P141" s="135">
        <v>69.599999999999994</v>
      </c>
      <c r="Q141" s="200">
        <v>70.3</v>
      </c>
      <c r="R141" s="234">
        <v>55.3</v>
      </c>
      <c r="S141" s="135">
        <v>50</v>
      </c>
      <c r="T141" s="135">
        <v>41</v>
      </c>
      <c r="U141" s="135">
        <v>43.3</v>
      </c>
      <c r="V141" s="200">
        <v>56.3</v>
      </c>
      <c r="W141" s="234">
        <v>83.5</v>
      </c>
      <c r="X141" s="135">
        <v>80.3</v>
      </c>
      <c r="Y141" s="135">
        <v>71.7</v>
      </c>
      <c r="Z141" s="135">
        <v>72.7</v>
      </c>
      <c r="AA141" s="253">
        <v>71.2</v>
      </c>
    </row>
    <row r="142" spans="1:27" x14ac:dyDescent="0.2">
      <c r="A142" s="134" t="s">
        <v>278</v>
      </c>
      <c r="B142" s="176" t="s">
        <v>279</v>
      </c>
      <c r="C142" s="234">
        <v>67.400000000000006</v>
      </c>
      <c r="D142" s="135">
        <v>59</v>
      </c>
      <c r="E142" s="135">
        <v>59.1</v>
      </c>
      <c r="F142" s="135">
        <v>51.8</v>
      </c>
      <c r="G142" s="200">
        <v>59.5</v>
      </c>
      <c r="H142" s="234">
        <v>33.799999999999997</v>
      </c>
      <c r="I142" s="135">
        <v>30</v>
      </c>
      <c r="J142" s="135">
        <v>32.1</v>
      </c>
      <c r="K142" s="135">
        <v>26</v>
      </c>
      <c r="L142" s="200">
        <v>60.9</v>
      </c>
      <c r="M142" s="234">
        <v>71.900000000000006</v>
      </c>
      <c r="N142" s="135">
        <v>62.9</v>
      </c>
      <c r="O142" s="135">
        <v>62</v>
      </c>
      <c r="P142" s="135">
        <v>54.6</v>
      </c>
      <c r="Q142" s="200">
        <v>59.4</v>
      </c>
      <c r="R142" s="234">
        <v>43</v>
      </c>
      <c r="S142" s="135">
        <v>34.5</v>
      </c>
      <c r="T142" s="135">
        <v>36.9</v>
      </c>
      <c r="U142" s="135">
        <v>27.9</v>
      </c>
      <c r="V142" s="200">
        <v>49.2</v>
      </c>
      <c r="W142" s="234">
        <v>75.2</v>
      </c>
      <c r="X142" s="135">
        <v>66.900000000000006</v>
      </c>
      <c r="Y142" s="135">
        <v>64.7</v>
      </c>
      <c r="Z142" s="135">
        <v>58.4</v>
      </c>
      <c r="AA142" s="253">
        <v>61.7</v>
      </c>
    </row>
    <row r="143" spans="1:27" x14ac:dyDescent="0.2">
      <c r="A143" s="134" t="s">
        <v>280</v>
      </c>
      <c r="B143" s="176" t="s">
        <v>281</v>
      </c>
      <c r="C143" s="234">
        <v>78.5</v>
      </c>
      <c r="D143" s="135">
        <v>73</v>
      </c>
      <c r="E143" s="135">
        <v>70.2</v>
      </c>
      <c r="F143" s="135">
        <v>68.8</v>
      </c>
      <c r="G143" s="200">
        <v>75</v>
      </c>
      <c r="H143" s="234">
        <v>44.6</v>
      </c>
      <c r="I143" s="135">
        <v>44.6</v>
      </c>
      <c r="J143" s="135">
        <v>52</v>
      </c>
      <c r="K143" s="135">
        <v>36.6</v>
      </c>
      <c r="L143" s="200">
        <v>68.8</v>
      </c>
      <c r="M143" s="234">
        <v>81.3</v>
      </c>
      <c r="N143" s="135">
        <v>75.400000000000006</v>
      </c>
      <c r="O143" s="135">
        <v>71.2</v>
      </c>
      <c r="P143" s="135">
        <v>70.5</v>
      </c>
      <c r="Q143" s="200">
        <v>75.2</v>
      </c>
      <c r="R143" s="234">
        <v>52.9</v>
      </c>
      <c r="S143" s="135">
        <v>51</v>
      </c>
      <c r="T143" s="135">
        <v>48.1</v>
      </c>
      <c r="U143" s="135">
        <v>45.6</v>
      </c>
      <c r="V143" s="200">
        <v>58.5</v>
      </c>
      <c r="W143" s="234">
        <v>84.4</v>
      </c>
      <c r="X143" s="135">
        <v>78.099999999999994</v>
      </c>
      <c r="Y143" s="135">
        <v>73.8</v>
      </c>
      <c r="Z143" s="135">
        <v>72.599999999999994</v>
      </c>
      <c r="AA143" s="253">
        <v>76.7</v>
      </c>
    </row>
    <row r="144" spans="1:27" x14ac:dyDescent="0.2">
      <c r="A144" s="134" t="s">
        <v>282</v>
      </c>
      <c r="B144" s="176" t="s">
        <v>283</v>
      </c>
      <c r="C144" s="234">
        <v>85.6</v>
      </c>
      <c r="D144" s="135">
        <v>82.5</v>
      </c>
      <c r="E144" s="135">
        <v>80.599999999999994</v>
      </c>
      <c r="F144" s="135">
        <v>75.5</v>
      </c>
      <c r="G144" s="200">
        <v>76.8</v>
      </c>
      <c r="H144" s="234">
        <v>56.9</v>
      </c>
      <c r="I144" s="135">
        <v>62.5</v>
      </c>
      <c r="J144" s="135">
        <v>61.1</v>
      </c>
      <c r="K144" s="135">
        <v>41</v>
      </c>
      <c r="L144" s="200">
        <v>84.6</v>
      </c>
      <c r="M144" s="234">
        <v>87.3</v>
      </c>
      <c r="N144" s="135">
        <v>83.8</v>
      </c>
      <c r="O144" s="135">
        <v>81.599999999999994</v>
      </c>
      <c r="P144" s="135">
        <v>77.099999999999994</v>
      </c>
      <c r="Q144" s="200">
        <v>76.599999999999994</v>
      </c>
      <c r="R144" s="234">
        <v>65.099999999999994</v>
      </c>
      <c r="S144" s="135">
        <v>62.5</v>
      </c>
      <c r="T144" s="135">
        <v>65.8</v>
      </c>
      <c r="U144" s="135">
        <v>41.4</v>
      </c>
      <c r="V144" s="200">
        <v>75.599999999999994</v>
      </c>
      <c r="W144" s="234">
        <v>88.4</v>
      </c>
      <c r="X144" s="135">
        <v>85.4</v>
      </c>
      <c r="Y144" s="135">
        <v>82.4</v>
      </c>
      <c r="Z144" s="135">
        <v>79.099999999999994</v>
      </c>
      <c r="AA144" s="253">
        <v>76.8</v>
      </c>
    </row>
    <row r="145" spans="1:27" x14ac:dyDescent="0.2">
      <c r="A145" s="134" t="s">
        <v>284</v>
      </c>
      <c r="B145" s="176" t="s">
        <v>285</v>
      </c>
      <c r="C145" s="234">
        <v>78.2</v>
      </c>
      <c r="D145" s="135">
        <v>68.3</v>
      </c>
      <c r="E145" s="135">
        <v>57.2</v>
      </c>
      <c r="F145" s="135">
        <v>61.2</v>
      </c>
      <c r="G145" s="200">
        <v>73.7</v>
      </c>
      <c r="H145" s="234">
        <v>64.2</v>
      </c>
      <c r="I145" s="135">
        <v>53.2</v>
      </c>
      <c r="J145" s="135">
        <v>45.3</v>
      </c>
      <c r="K145" s="135">
        <v>46.7</v>
      </c>
      <c r="L145" s="200">
        <v>70</v>
      </c>
      <c r="M145" s="234">
        <v>79.8</v>
      </c>
      <c r="N145" s="135">
        <v>70</v>
      </c>
      <c r="O145" s="135">
        <v>58.4</v>
      </c>
      <c r="P145" s="135">
        <v>62.6</v>
      </c>
      <c r="Q145" s="200">
        <v>74</v>
      </c>
      <c r="R145" s="234">
        <v>67.5</v>
      </c>
      <c r="S145" s="135">
        <v>54.4</v>
      </c>
      <c r="T145" s="135">
        <v>43.2</v>
      </c>
      <c r="U145" s="135">
        <v>50.3</v>
      </c>
      <c r="V145" s="200">
        <v>69.5</v>
      </c>
      <c r="W145" s="234">
        <v>81.400000000000006</v>
      </c>
      <c r="X145" s="135">
        <v>72.5</v>
      </c>
      <c r="Y145" s="135">
        <v>61</v>
      </c>
      <c r="Z145" s="135">
        <v>64.099999999999994</v>
      </c>
      <c r="AA145" s="253">
        <v>74.599999999999994</v>
      </c>
    </row>
    <row r="146" spans="1:27" x14ac:dyDescent="0.2">
      <c r="A146" s="134" t="s">
        <v>288</v>
      </c>
      <c r="B146" s="176" t="s">
        <v>289</v>
      </c>
      <c r="C146" s="234">
        <v>73.099999999999994</v>
      </c>
      <c r="D146" s="135">
        <v>69.599999999999994</v>
      </c>
      <c r="E146" s="135">
        <v>60.8</v>
      </c>
      <c r="F146" s="135">
        <v>64.5</v>
      </c>
      <c r="G146" s="200">
        <v>69.2</v>
      </c>
      <c r="H146" s="234">
        <v>38.799999999999997</v>
      </c>
      <c r="I146" s="135">
        <v>38.799999999999997</v>
      </c>
      <c r="J146" s="135">
        <v>35.6</v>
      </c>
      <c r="K146" s="135">
        <v>31.3</v>
      </c>
      <c r="L146" s="200">
        <v>47.2</v>
      </c>
      <c r="M146" s="234">
        <v>76</v>
      </c>
      <c r="N146" s="135">
        <v>72.2</v>
      </c>
      <c r="O146" s="135">
        <v>62.6</v>
      </c>
      <c r="P146" s="135">
        <v>66.599999999999994</v>
      </c>
      <c r="Q146" s="200">
        <v>70.400000000000006</v>
      </c>
      <c r="R146" s="234">
        <v>48.1</v>
      </c>
      <c r="S146" s="135">
        <v>40.299999999999997</v>
      </c>
      <c r="T146" s="135">
        <v>34.5</v>
      </c>
      <c r="U146" s="135">
        <v>35.299999999999997</v>
      </c>
      <c r="V146" s="200">
        <v>50</v>
      </c>
      <c r="W146" s="234">
        <v>79</v>
      </c>
      <c r="X146" s="135">
        <v>76.599999999999994</v>
      </c>
      <c r="Y146" s="135">
        <v>66.2</v>
      </c>
      <c r="Z146" s="135">
        <v>69.900000000000006</v>
      </c>
      <c r="AA146" s="253">
        <v>71.599999999999994</v>
      </c>
    </row>
    <row r="147" spans="1:27" x14ac:dyDescent="0.2">
      <c r="A147" s="134" t="s">
        <v>290</v>
      </c>
      <c r="B147" s="176" t="s">
        <v>291</v>
      </c>
      <c r="C147" s="234">
        <v>81.5</v>
      </c>
      <c r="D147" s="135">
        <v>76.3</v>
      </c>
      <c r="E147" s="135">
        <v>67.8</v>
      </c>
      <c r="F147" s="135">
        <v>69</v>
      </c>
      <c r="G147" s="200">
        <v>83.4</v>
      </c>
      <c r="H147" s="234">
        <v>49.5</v>
      </c>
      <c r="I147" s="135">
        <v>54.1</v>
      </c>
      <c r="J147" s="135">
        <v>41.4</v>
      </c>
      <c r="K147" s="135">
        <v>37.1</v>
      </c>
      <c r="L147" s="200">
        <v>73.7</v>
      </c>
      <c r="M147" s="234">
        <v>84.4</v>
      </c>
      <c r="N147" s="135">
        <v>78.3</v>
      </c>
      <c r="O147" s="135">
        <v>69.599999999999994</v>
      </c>
      <c r="P147" s="135">
        <v>71.2</v>
      </c>
      <c r="Q147" s="200">
        <v>83.7</v>
      </c>
      <c r="R147" s="234">
        <v>63.1</v>
      </c>
      <c r="S147" s="135">
        <v>56.9</v>
      </c>
      <c r="T147" s="135">
        <v>44.5</v>
      </c>
      <c r="U147" s="135">
        <v>43.7</v>
      </c>
      <c r="V147" s="200">
        <v>67.7</v>
      </c>
      <c r="W147" s="234">
        <v>86.2</v>
      </c>
      <c r="X147" s="135">
        <v>81.3</v>
      </c>
      <c r="Y147" s="135">
        <v>72.5</v>
      </c>
      <c r="Z147" s="135">
        <v>74</v>
      </c>
      <c r="AA147" s="253">
        <v>85.1</v>
      </c>
    </row>
    <row r="148" spans="1:27" x14ac:dyDescent="0.2">
      <c r="A148" s="134" t="s">
        <v>292</v>
      </c>
      <c r="B148" s="176" t="s">
        <v>293</v>
      </c>
      <c r="C148" s="234">
        <v>79.099999999999994</v>
      </c>
      <c r="D148" s="135">
        <v>69.599999999999994</v>
      </c>
      <c r="E148" s="135">
        <v>64.2</v>
      </c>
      <c r="F148" s="135">
        <v>65.900000000000006</v>
      </c>
      <c r="G148" s="200">
        <v>75.099999999999994</v>
      </c>
      <c r="H148" s="234">
        <v>50</v>
      </c>
      <c r="I148" s="135">
        <v>30.8</v>
      </c>
      <c r="J148" s="135">
        <v>32.799999999999997</v>
      </c>
      <c r="K148" s="135">
        <v>37</v>
      </c>
      <c r="L148" s="200">
        <v>78.599999999999994</v>
      </c>
      <c r="M148" s="234">
        <v>81.3</v>
      </c>
      <c r="N148" s="135">
        <v>72.599999999999994</v>
      </c>
      <c r="O148" s="135">
        <v>66.400000000000006</v>
      </c>
      <c r="P148" s="135">
        <v>67.5</v>
      </c>
      <c r="Q148" s="200">
        <v>75</v>
      </c>
      <c r="R148" s="234">
        <v>58.7</v>
      </c>
      <c r="S148" s="135">
        <v>41.8</v>
      </c>
      <c r="T148" s="135">
        <v>34.799999999999997</v>
      </c>
      <c r="U148" s="135">
        <v>36.9</v>
      </c>
      <c r="V148" s="200">
        <v>68.2</v>
      </c>
      <c r="W148" s="234">
        <v>83.7</v>
      </c>
      <c r="X148" s="135">
        <v>75.900000000000006</v>
      </c>
      <c r="Y148" s="135">
        <v>70.599999999999994</v>
      </c>
      <c r="Z148" s="135">
        <v>71.599999999999994</v>
      </c>
      <c r="AA148" s="253">
        <v>75.8</v>
      </c>
    </row>
    <row r="149" spans="1:27" x14ac:dyDescent="0.2">
      <c r="A149" s="134" t="s">
        <v>294</v>
      </c>
      <c r="B149" s="176" t="s">
        <v>295</v>
      </c>
      <c r="C149" s="234">
        <v>88.5</v>
      </c>
      <c r="D149" s="135">
        <v>81.599999999999994</v>
      </c>
      <c r="E149" s="135">
        <v>78.900000000000006</v>
      </c>
      <c r="F149" s="135">
        <v>84.9</v>
      </c>
      <c r="G149" s="200">
        <v>80.3</v>
      </c>
      <c r="H149" s="234">
        <v>56.4</v>
      </c>
      <c r="I149" s="135">
        <v>41</v>
      </c>
      <c r="J149" s="135">
        <v>48</v>
      </c>
      <c r="K149" s="135">
        <v>71.400000000000006</v>
      </c>
      <c r="L149" s="200">
        <v>54.5</v>
      </c>
      <c r="M149" s="234">
        <v>89.9</v>
      </c>
      <c r="N149" s="135">
        <v>83.3</v>
      </c>
      <c r="O149" s="135">
        <v>79.8</v>
      </c>
      <c r="P149" s="135">
        <v>85.2</v>
      </c>
      <c r="Q149" s="200">
        <v>80.7</v>
      </c>
      <c r="R149" s="234">
        <v>63.9</v>
      </c>
      <c r="S149" s="135">
        <v>44.6</v>
      </c>
      <c r="T149" s="135">
        <v>39.6</v>
      </c>
      <c r="U149" s="135">
        <v>67.7</v>
      </c>
      <c r="V149" s="200">
        <v>69.599999999999994</v>
      </c>
      <c r="W149" s="234">
        <v>90.8</v>
      </c>
      <c r="X149" s="135">
        <v>85</v>
      </c>
      <c r="Y149" s="135">
        <v>81.400000000000006</v>
      </c>
      <c r="Z149" s="135">
        <v>85.7</v>
      </c>
      <c r="AA149" s="253">
        <v>80.7</v>
      </c>
    </row>
    <row r="150" spans="1:27" x14ac:dyDescent="0.2">
      <c r="A150" s="134" t="s">
        <v>296</v>
      </c>
      <c r="B150" s="176" t="s">
        <v>297</v>
      </c>
      <c r="C150" s="234">
        <v>79.400000000000006</v>
      </c>
      <c r="D150" s="135">
        <v>76.8</v>
      </c>
      <c r="E150" s="135">
        <v>77.400000000000006</v>
      </c>
      <c r="F150" s="135">
        <v>74.400000000000006</v>
      </c>
      <c r="G150" s="200">
        <v>88.1</v>
      </c>
      <c r="H150" s="234">
        <v>58.1</v>
      </c>
      <c r="I150" s="135">
        <v>45.2</v>
      </c>
      <c r="J150" s="135">
        <v>50</v>
      </c>
      <c r="K150" s="135">
        <v>48.5</v>
      </c>
      <c r="L150" s="200">
        <v>58.8</v>
      </c>
      <c r="M150" s="234">
        <v>81.3</v>
      </c>
      <c r="N150" s="135">
        <v>79.7</v>
      </c>
      <c r="O150" s="135">
        <v>79.3</v>
      </c>
      <c r="P150" s="135">
        <v>76.099999999999994</v>
      </c>
      <c r="Q150" s="200">
        <v>89.4</v>
      </c>
      <c r="R150" s="234">
        <v>55.6</v>
      </c>
      <c r="S150" s="135">
        <v>52.6</v>
      </c>
      <c r="T150" s="135">
        <v>53.5</v>
      </c>
      <c r="U150" s="135">
        <v>44.6</v>
      </c>
      <c r="V150" s="200">
        <v>58.8</v>
      </c>
      <c r="W150" s="234">
        <v>84.5</v>
      </c>
      <c r="X150" s="135">
        <v>82.1</v>
      </c>
      <c r="Y150" s="135">
        <v>81.400000000000006</v>
      </c>
      <c r="Z150" s="135">
        <v>79.2</v>
      </c>
      <c r="AA150" s="253">
        <v>90.7</v>
      </c>
    </row>
    <row r="151" spans="1:27" x14ac:dyDescent="0.2">
      <c r="A151" s="134" t="s">
        <v>298</v>
      </c>
      <c r="B151" s="176" t="s">
        <v>299</v>
      </c>
      <c r="C151" s="234">
        <v>72.7</v>
      </c>
      <c r="D151" s="135">
        <v>63.5</v>
      </c>
      <c r="E151" s="135">
        <v>57.9</v>
      </c>
      <c r="F151" s="135">
        <v>57.5</v>
      </c>
      <c r="G151" s="200">
        <v>71.099999999999994</v>
      </c>
      <c r="H151" s="234">
        <v>50</v>
      </c>
      <c r="I151" s="135">
        <v>35.4</v>
      </c>
      <c r="J151" s="135">
        <v>32.299999999999997</v>
      </c>
      <c r="K151" s="135">
        <v>32</v>
      </c>
      <c r="L151" s="200">
        <v>51.6</v>
      </c>
      <c r="M151" s="234">
        <v>75.5</v>
      </c>
      <c r="N151" s="135">
        <v>67</v>
      </c>
      <c r="O151" s="135">
        <v>60.3</v>
      </c>
      <c r="P151" s="135">
        <v>59.6</v>
      </c>
      <c r="Q151" s="200">
        <v>72</v>
      </c>
      <c r="R151" s="234">
        <v>52.7</v>
      </c>
      <c r="S151" s="135">
        <v>38.5</v>
      </c>
      <c r="T151" s="135">
        <v>35.299999999999997</v>
      </c>
      <c r="U151" s="135">
        <v>35</v>
      </c>
      <c r="V151" s="200">
        <v>58.5</v>
      </c>
      <c r="W151" s="234">
        <v>79.8</v>
      </c>
      <c r="X151" s="135">
        <v>72.3</v>
      </c>
      <c r="Y151" s="135">
        <v>63.7</v>
      </c>
      <c r="Z151" s="135">
        <v>62.6</v>
      </c>
      <c r="AA151" s="253">
        <v>73.099999999999994</v>
      </c>
    </row>
    <row r="152" spans="1:27" x14ac:dyDescent="0.2">
      <c r="A152" s="134" t="s">
        <v>302</v>
      </c>
      <c r="B152" s="176" t="s">
        <v>303</v>
      </c>
      <c r="C152" s="234">
        <v>73.8</v>
      </c>
      <c r="D152" s="135">
        <v>67.5</v>
      </c>
      <c r="E152" s="135">
        <v>66.900000000000006</v>
      </c>
      <c r="F152" s="135">
        <v>61.4</v>
      </c>
      <c r="G152" s="200">
        <v>67.400000000000006</v>
      </c>
      <c r="H152" s="234">
        <v>49.4</v>
      </c>
      <c r="I152" s="135">
        <v>34</v>
      </c>
      <c r="J152" s="135">
        <v>41.5</v>
      </c>
      <c r="K152" s="135">
        <v>29.5</v>
      </c>
      <c r="L152" s="200">
        <v>40</v>
      </c>
      <c r="M152" s="234">
        <v>76.7</v>
      </c>
      <c r="N152" s="135">
        <v>71.5</v>
      </c>
      <c r="O152" s="135">
        <v>69.099999999999994</v>
      </c>
      <c r="P152" s="135">
        <v>64.599999999999994</v>
      </c>
      <c r="Q152" s="200">
        <v>68.8</v>
      </c>
      <c r="R152" s="234">
        <v>51.2</v>
      </c>
      <c r="S152" s="135">
        <v>39.1</v>
      </c>
      <c r="T152" s="135">
        <v>44.2</v>
      </c>
      <c r="U152" s="135">
        <v>34</v>
      </c>
      <c r="V152" s="200">
        <v>41.2</v>
      </c>
      <c r="W152" s="234">
        <v>80.5</v>
      </c>
      <c r="X152" s="135">
        <v>76</v>
      </c>
      <c r="Y152" s="135">
        <v>71.5</v>
      </c>
      <c r="Z152" s="135">
        <v>68</v>
      </c>
      <c r="AA152" s="253">
        <v>70.900000000000006</v>
      </c>
    </row>
    <row r="153" spans="1:27" x14ac:dyDescent="0.2">
      <c r="A153" s="134" t="s">
        <v>304</v>
      </c>
      <c r="B153" s="176" t="s">
        <v>305</v>
      </c>
      <c r="C153" s="234">
        <v>85</v>
      </c>
      <c r="D153" s="135">
        <v>77.599999999999994</v>
      </c>
      <c r="E153" s="135">
        <v>79.400000000000006</v>
      </c>
      <c r="F153" s="135">
        <v>70.099999999999994</v>
      </c>
      <c r="G153" s="200">
        <v>71.099999999999994</v>
      </c>
      <c r="H153" s="234">
        <v>59</v>
      </c>
      <c r="I153" s="135">
        <v>54.3</v>
      </c>
      <c r="J153" s="135">
        <v>60.3</v>
      </c>
      <c r="K153" s="135">
        <v>43.3</v>
      </c>
      <c r="L153" s="200">
        <v>51.4</v>
      </c>
      <c r="M153" s="234">
        <v>87.1</v>
      </c>
      <c r="N153" s="135">
        <v>79.5</v>
      </c>
      <c r="O153" s="135">
        <v>80.5</v>
      </c>
      <c r="P153" s="135">
        <v>71.599999999999994</v>
      </c>
      <c r="Q153" s="200">
        <v>71.900000000000006</v>
      </c>
      <c r="R153" s="234">
        <v>59.6</v>
      </c>
      <c r="S153" s="135">
        <v>51.7</v>
      </c>
      <c r="T153" s="135">
        <v>55.7</v>
      </c>
      <c r="U153" s="135">
        <v>38.6</v>
      </c>
      <c r="V153" s="200">
        <v>48.9</v>
      </c>
      <c r="W153" s="234">
        <v>90.3</v>
      </c>
      <c r="X153" s="135">
        <v>83.1</v>
      </c>
      <c r="Y153" s="135">
        <v>82.6</v>
      </c>
      <c r="Z153" s="135">
        <v>74.8</v>
      </c>
      <c r="AA153" s="253">
        <v>73.5</v>
      </c>
    </row>
    <row r="154" spans="1:27" x14ac:dyDescent="0.2">
      <c r="A154" s="134" t="s">
        <v>306</v>
      </c>
      <c r="B154" s="176" t="s">
        <v>307</v>
      </c>
      <c r="C154" s="234">
        <v>74.900000000000006</v>
      </c>
      <c r="D154" s="135">
        <v>62.4</v>
      </c>
      <c r="E154" s="135">
        <v>57</v>
      </c>
      <c r="F154" s="135">
        <v>52.7</v>
      </c>
      <c r="G154" s="200">
        <v>65.599999999999994</v>
      </c>
      <c r="H154" s="234">
        <v>57.4</v>
      </c>
      <c r="I154" s="135">
        <v>43.2</v>
      </c>
      <c r="J154" s="135">
        <v>43.3</v>
      </c>
      <c r="K154" s="135">
        <v>33</v>
      </c>
      <c r="L154" s="200">
        <v>34.9</v>
      </c>
      <c r="M154" s="234">
        <v>77.2</v>
      </c>
      <c r="N154" s="135">
        <v>64.900000000000006</v>
      </c>
      <c r="O154" s="135">
        <v>58.7</v>
      </c>
      <c r="P154" s="135">
        <v>55</v>
      </c>
      <c r="Q154" s="200">
        <v>68.2</v>
      </c>
      <c r="R154" s="234">
        <v>57.6</v>
      </c>
      <c r="S154" s="135">
        <v>42.1</v>
      </c>
      <c r="T154" s="135">
        <v>38.5</v>
      </c>
      <c r="U154" s="135">
        <v>32.700000000000003</v>
      </c>
      <c r="V154" s="200">
        <v>38.4</v>
      </c>
      <c r="W154" s="234">
        <v>81.099999999999994</v>
      </c>
      <c r="X154" s="135">
        <v>69.599999999999994</v>
      </c>
      <c r="Y154" s="135">
        <v>62.8</v>
      </c>
      <c r="Z154" s="135">
        <v>58.1</v>
      </c>
      <c r="AA154" s="253">
        <v>70.7</v>
      </c>
    </row>
    <row r="155" spans="1:27" x14ac:dyDescent="0.2">
      <c r="A155" s="134" t="s">
        <v>308</v>
      </c>
      <c r="B155" s="176" t="s">
        <v>309</v>
      </c>
      <c r="C155" s="234">
        <v>82.5</v>
      </c>
      <c r="D155" s="135">
        <v>74.599999999999994</v>
      </c>
      <c r="E155" s="135">
        <v>67.599999999999994</v>
      </c>
      <c r="F155" s="135">
        <v>58.1</v>
      </c>
      <c r="G155" s="200">
        <v>75.8</v>
      </c>
      <c r="H155" s="234">
        <v>54.1</v>
      </c>
      <c r="I155" s="135">
        <v>45.2</v>
      </c>
      <c r="J155" s="135">
        <v>45.6</v>
      </c>
      <c r="K155" s="135">
        <v>26.5</v>
      </c>
      <c r="L155" s="200">
        <v>48.3</v>
      </c>
      <c r="M155" s="234">
        <v>86.3</v>
      </c>
      <c r="N155" s="135">
        <v>78.5</v>
      </c>
      <c r="O155" s="135">
        <v>69.5</v>
      </c>
      <c r="P155" s="135">
        <v>60.9</v>
      </c>
      <c r="Q155" s="200">
        <v>77.400000000000006</v>
      </c>
      <c r="R155" s="234">
        <v>64.2</v>
      </c>
      <c r="S155" s="135">
        <v>51.6</v>
      </c>
      <c r="T155" s="135">
        <v>47.6</v>
      </c>
      <c r="U155" s="135">
        <v>35.200000000000003</v>
      </c>
      <c r="V155" s="200">
        <v>67.099999999999994</v>
      </c>
      <c r="W155" s="234">
        <v>88.5</v>
      </c>
      <c r="X155" s="135">
        <v>82.1</v>
      </c>
      <c r="Y155" s="135">
        <v>72.400000000000006</v>
      </c>
      <c r="Z155" s="135">
        <v>63.5</v>
      </c>
      <c r="AA155" s="253">
        <v>77.2</v>
      </c>
    </row>
    <row r="156" spans="1:27" x14ac:dyDescent="0.2">
      <c r="A156" s="134" t="s">
        <v>310</v>
      </c>
      <c r="B156" s="176" t="s">
        <v>311</v>
      </c>
      <c r="C156" s="234">
        <v>82.9</v>
      </c>
      <c r="D156" s="135">
        <v>72.5</v>
      </c>
      <c r="E156" s="135">
        <v>75.5</v>
      </c>
      <c r="F156" s="135">
        <v>68.8</v>
      </c>
      <c r="G156" s="200">
        <v>65.400000000000006</v>
      </c>
      <c r="H156" s="234">
        <v>60.1</v>
      </c>
      <c r="I156" s="135">
        <v>42.8</v>
      </c>
      <c r="J156" s="135">
        <v>56.9</v>
      </c>
      <c r="K156" s="135">
        <v>33.299999999999997</v>
      </c>
      <c r="L156" s="200">
        <v>38.6</v>
      </c>
      <c r="M156" s="234">
        <v>84.8</v>
      </c>
      <c r="N156" s="135">
        <v>75</v>
      </c>
      <c r="O156" s="135">
        <v>76.5</v>
      </c>
      <c r="P156" s="135">
        <v>71.2</v>
      </c>
      <c r="Q156" s="200">
        <v>66.7</v>
      </c>
      <c r="R156" s="234">
        <v>60.1</v>
      </c>
      <c r="S156" s="135">
        <v>42.5</v>
      </c>
      <c r="T156" s="135">
        <v>56.7</v>
      </c>
      <c r="U156" s="135">
        <v>38.6</v>
      </c>
      <c r="V156" s="200">
        <v>38.5</v>
      </c>
      <c r="W156" s="234">
        <v>87.7</v>
      </c>
      <c r="X156" s="135">
        <v>78.7</v>
      </c>
      <c r="Y156" s="135">
        <v>77.900000000000006</v>
      </c>
      <c r="Z156" s="135">
        <v>73.7</v>
      </c>
      <c r="AA156" s="253">
        <v>68.599999999999994</v>
      </c>
    </row>
    <row r="157" spans="1:27" x14ac:dyDescent="0.2">
      <c r="A157" s="134" t="s">
        <v>312</v>
      </c>
      <c r="B157" s="176" t="s">
        <v>313</v>
      </c>
      <c r="C157" s="234">
        <v>62.4</v>
      </c>
      <c r="D157" s="135">
        <v>45.2</v>
      </c>
      <c r="E157" s="135">
        <v>51.4</v>
      </c>
      <c r="F157" s="135">
        <v>38.5</v>
      </c>
      <c r="G157" s="200">
        <v>72</v>
      </c>
      <c r="H157" s="234">
        <v>45</v>
      </c>
      <c r="I157" s="135">
        <v>25</v>
      </c>
      <c r="J157" s="135">
        <v>40</v>
      </c>
      <c r="K157" s="135">
        <v>26.9</v>
      </c>
      <c r="L157" s="200">
        <v>66.7</v>
      </c>
      <c r="M157" s="234">
        <v>65.5</v>
      </c>
      <c r="N157" s="135">
        <v>48.8</v>
      </c>
      <c r="O157" s="135">
        <v>53.1</v>
      </c>
      <c r="P157" s="135">
        <v>40</v>
      </c>
      <c r="Q157" s="200">
        <v>72.599999999999994</v>
      </c>
      <c r="R157" s="234">
        <v>48.8</v>
      </c>
      <c r="S157" s="135">
        <v>28.7</v>
      </c>
      <c r="T157" s="135">
        <v>38.200000000000003</v>
      </c>
      <c r="U157" s="135">
        <v>25</v>
      </c>
      <c r="V157" s="200">
        <v>63.2</v>
      </c>
      <c r="W157" s="234">
        <v>68.900000000000006</v>
      </c>
      <c r="X157" s="135">
        <v>53.2</v>
      </c>
      <c r="Y157" s="135">
        <v>56.7</v>
      </c>
      <c r="Z157" s="135">
        <v>43.5</v>
      </c>
      <c r="AA157" s="253">
        <v>74.599999999999994</v>
      </c>
    </row>
    <row r="158" spans="1:27" x14ac:dyDescent="0.2">
      <c r="A158" s="134" t="s">
        <v>314</v>
      </c>
      <c r="B158" s="176" t="s">
        <v>315</v>
      </c>
      <c r="C158" s="234">
        <v>67.099999999999994</v>
      </c>
      <c r="D158" s="135">
        <v>61.3</v>
      </c>
      <c r="E158" s="135">
        <v>57.4</v>
      </c>
      <c r="F158" s="135">
        <v>57.9</v>
      </c>
      <c r="G158" s="200">
        <v>64.900000000000006</v>
      </c>
      <c r="H158" s="234">
        <v>44.2</v>
      </c>
      <c r="I158" s="135">
        <v>37</v>
      </c>
      <c r="J158" s="135">
        <v>31.3</v>
      </c>
      <c r="K158" s="135">
        <v>36.1</v>
      </c>
      <c r="L158" s="200">
        <v>47.1</v>
      </c>
      <c r="M158" s="234">
        <v>70.599999999999994</v>
      </c>
      <c r="N158" s="135">
        <v>65.099999999999994</v>
      </c>
      <c r="O158" s="135">
        <v>61</v>
      </c>
      <c r="P158" s="135">
        <v>60.4</v>
      </c>
      <c r="Q158" s="200">
        <v>66.5</v>
      </c>
      <c r="R158" s="234">
        <v>50</v>
      </c>
      <c r="S158" s="135">
        <v>42.6</v>
      </c>
      <c r="T158" s="135">
        <v>35.299999999999997</v>
      </c>
      <c r="U158" s="135">
        <v>38.6</v>
      </c>
      <c r="V158" s="200">
        <v>59</v>
      </c>
      <c r="W158" s="234">
        <v>74.099999999999994</v>
      </c>
      <c r="X158" s="135">
        <v>69</v>
      </c>
      <c r="Y158" s="135">
        <v>65.5</v>
      </c>
      <c r="Z158" s="135">
        <v>64.099999999999994</v>
      </c>
      <c r="AA158" s="253">
        <v>66.400000000000006</v>
      </c>
    </row>
    <row r="159" spans="1:27" x14ac:dyDescent="0.2">
      <c r="A159" s="134" t="s">
        <v>316</v>
      </c>
      <c r="B159" s="176" t="s">
        <v>317</v>
      </c>
      <c r="C159" s="234">
        <v>76.3</v>
      </c>
      <c r="D159" s="135">
        <v>66.8</v>
      </c>
      <c r="E159" s="135">
        <v>65.7</v>
      </c>
      <c r="F159" s="135">
        <v>52</v>
      </c>
      <c r="G159" s="200">
        <v>70.7</v>
      </c>
      <c r="H159" s="234">
        <v>51.5</v>
      </c>
      <c r="I159" s="135">
        <v>39.200000000000003</v>
      </c>
      <c r="J159" s="135">
        <v>49.6</v>
      </c>
      <c r="K159" s="135">
        <v>23.5</v>
      </c>
      <c r="L159" s="200">
        <v>51.9</v>
      </c>
      <c r="M159" s="234">
        <v>80</v>
      </c>
      <c r="N159" s="135">
        <v>70.8</v>
      </c>
      <c r="O159" s="135">
        <v>67.3</v>
      </c>
      <c r="P159" s="135">
        <v>55.1</v>
      </c>
      <c r="Q159" s="200">
        <v>71.5</v>
      </c>
      <c r="R159" s="234">
        <v>56.6</v>
      </c>
      <c r="S159" s="135">
        <v>43.4</v>
      </c>
      <c r="T159" s="135">
        <v>45.1</v>
      </c>
      <c r="U159" s="135">
        <v>29.2</v>
      </c>
      <c r="V159" s="200">
        <v>49.4</v>
      </c>
      <c r="W159" s="234">
        <v>83.3</v>
      </c>
      <c r="X159" s="135">
        <v>75</v>
      </c>
      <c r="Y159" s="135">
        <v>71.099999999999994</v>
      </c>
      <c r="Z159" s="135">
        <v>58.5</v>
      </c>
      <c r="AA159" s="253">
        <v>73.7</v>
      </c>
    </row>
    <row r="160" spans="1:27" x14ac:dyDescent="0.2">
      <c r="A160" s="134" t="s">
        <v>318</v>
      </c>
      <c r="B160" s="176" t="s">
        <v>319</v>
      </c>
      <c r="C160" s="234">
        <v>64.3</v>
      </c>
      <c r="D160" s="135">
        <v>58.3</v>
      </c>
      <c r="E160" s="135">
        <v>56.6</v>
      </c>
      <c r="F160" s="135">
        <v>51.6</v>
      </c>
      <c r="G160" s="200">
        <v>72</v>
      </c>
      <c r="H160" s="234">
        <v>38.1</v>
      </c>
      <c r="I160" s="135">
        <v>33.200000000000003</v>
      </c>
      <c r="J160" s="135">
        <v>36.6</v>
      </c>
      <c r="K160" s="135">
        <v>33.299999999999997</v>
      </c>
      <c r="L160" s="200">
        <v>59.6</v>
      </c>
      <c r="M160" s="234">
        <v>68.900000000000006</v>
      </c>
      <c r="N160" s="135">
        <v>62.6</v>
      </c>
      <c r="O160" s="135">
        <v>59.1</v>
      </c>
      <c r="P160" s="135">
        <v>53.7</v>
      </c>
      <c r="Q160" s="200">
        <v>73.099999999999994</v>
      </c>
      <c r="R160" s="234">
        <v>42.4</v>
      </c>
      <c r="S160" s="135">
        <v>38</v>
      </c>
      <c r="T160" s="135">
        <v>39.700000000000003</v>
      </c>
      <c r="U160" s="135">
        <v>35.6</v>
      </c>
      <c r="V160" s="200">
        <v>58</v>
      </c>
      <c r="W160" s="234">
        <v>75</v>
      </c>
      <c r="X160" s="135">
        <v>68.099999999999994</v>
      </c>
      <c r="Y160" s="135">
        <v>62.5</v>
      </c>
      <c r="Z160" s="135">
        <v>56.7</v>
      </c>
      <c r="AA160" s="253">
        <v>75.400000000000006</v>
      </c>
    </row>
    <row r="161" spans="1:27" x14ac:dyDescent="0.2">
      <c r="A161" s="134" t="s">
        <v>320</v>
      </c>
      <c r="B161" s="176" t="s">
        <v>321</v>
      </c>
      <c r="C161" s="234">
        <v>73.099999999999994</v>
      </c>
      <c r="D161" s="135">
        <v>66.7</v>
      </c>
      <c r="E161" s="135">
        <v>63.5</v>
      </c>
      <c r="F161" s="135">
        <v>66.599999999999994</v>
      </c>
      <c r="G161" s="200">
        <v>77</v>
      </c>
      <c r="H161" s="234">
        <v>45.9</v>
      </c>
      <c r="I161" s="135">
        <v>34.4</v>
      </c>
      <c r="J161" s="135">
        <v>35.4</v>
      </c>
      <c r="K161" s="135">
        <v>29.5</v>
      </c>
      <c r="L161" s="200">
        <v>53.6</v>
      </c>
      <c r="M161" s="234">
        <v>75.5</v>
      </c>
      <c r="N161" s="135">
        <v>69.5</v>
      </c>
      <c r="O161" s="135">
        <v>65.3</v>
      </c>
      <c r="P161" s="135">
        <v>68.7</v>
      </c>
      <c r="Q161" s="200">
        <v>77.900000000000006</v>
      </c>
      <c r="R161" s="234">
        <v>46.4</v>
      </c>
      <c r="S161" s="135">
        <v>38.799999999999997</v>
      </c>
      <c r="T161" s="135">
        <v>38.799999999999997</v>
      </c>
      <c r="U161" s="135">
        <v>36.799999999999997</v>
      </c>
      <c r="V161" s="200">
        <v>52.7</v>
      </c>
      <c r="W161" s="234">
        <v>79</v>
      </c>
      <c r="X161" s="135">
        <v>72.900000000000006</v>
      </c>
      <c r="Y161" s="135">
        <v>67.599999999999994</v>
      </c>
      <c r="Z161" s="135">
        <v>71.3</v>
      </c>
      <c r="AA161" s="253">
        <v>79.7</v>
      </c>
    </row>
    <row r="162" spans="1:27" x14ac:dyDescent="0.2">
      <c r="A162" s="134" t="s">
        <v>322</v>
      </c>
      <c r="B162" s="176" t="s">
        <v>323</v>
      </c>
      <c r="C162" s="234">
        <v>85.9</v>
      </c>
      <c r="D162" s="135">
        <v>81.8</v>
      </c>
      <c r="E162" s="135">
        <v>80.3</v>
      </c>
      <c r="F162" s="135">
        <v>80.599999999999994</v>
      </c>
      <c r="G162" s="200">
        <v>75.5</v>
      </c>
      <c r="H162" s="234">
        <v>50.8</v>
      </c>
      <c r="I162" s="135">
        <v>56.9</v>
      </c>
      <c r="J162" s="135">
        <v>59.4</v>
      </c>
      <c r="K162" s="135">
        <v>51.2</v>
      </c>
      <c r="L162" s="200">
        <v>35.9</v>
      </c>
      <c r="M162" s="234">
        <v>87.6</v>
      </c>
      <c r="N162" s="135">
        <v>83</v>
      </c>
      <c r="O162" s="135">
        <v>80.8</v>
      </c>
      <c r="P162" s="135">
        <v>81.7</v>
      </c>
      <c r="Q162" s="200">
        <v>77.099999999999994</v>
      </c>
      <c r="R162" s="234">
        <v>62.3</v>
      </c>
      <c r="S162" s="135">
        <v>54.5</v>
      </c>
      <c r="T162" s="135">
        <v>63.9</v>
      </c>
      <c r="U162" s="135">
        <v>58.2</v>
      </c>
      <c r="V162" s="200">
        <v>46.7</v>
      </c>
      <c r="W162" s="234">
        <v>89.1</v>
      </c>
      <c r="X162" s="135">
        <v>85.5</v>
      </c>
      <c r="Y162" s="135">
        <v>81.8</v>
      </c>
      <c r="Z162" s="135">
        <v>83</v>
      </c>
      <c r="AA162" s="253">
        <v>78.3</v>
      </c>
    </row>
    <row r="163" spans="1:27" x14ac:dyDescent="0.2">
      <c r="A163" s="134" t="s">
        <v>324</v>
      </c>
      <c r="B163" s="176" t="s">
        <v>325</v>
      </c>
      <c r="C163" s="234">
        <v>63.3</v>
      </c>
      <c r="D163" s="135">
        <v>58.2</v>
      </c>
      <c r="E163" s="135">
        <v>51.1</v>
      </c>
      <c r="F163" s="135">
        <v>49.9</v>
      </c>
      <c r="G163" s="200">
        <v>59.2</v>
      </c>
      <c r="H163" s="234">
        <v>45.5</v>
      </c>
      <c r="I163" s="135">
        <v>40.9</v>
      </c>
      <c r="J163" s="135">
        <v>38</v>
      </c>
      <c r="K163" s="135">
        <v>37.799999999999997</v>
      </c>
      <c r="L163" s="200">
        <v>47.4</v>
      </c>
      <c r="M163" s="234">
        <v>67.400000000000006</v>
      </c>
      <c r="N163" s="135">
        <v>62.1</v>
      </c>
      <c r="O163" s="135">
        <v>53.7</v>
      </c>
      <c r="P163" s="135">
        <v>51.9</v>
      </c>
      <c r="Q163" s="200">
        <v>61.1</v>
      </c>
      <c r="R163" s="234">
        <v>49</v>
      </c>
      <c r="S163" s="135">
        <v>45</v>
      </c>
      <c r="T163" s="135">
        <v>36.9</v>
      </c>
      <c r="U163" s="135">
        <v>40.700000000000003</v>
      </c>
      <c r="V163" s="200">
        <v>50.4</v>
      </c>
      <c r="W163" s="234">
        <v>71.5</v>
      </c>
      <c r="X163" s="135">
        <v>65.8</v>
      </c>
      <c r="Y163" s="135">
        <v>58</v>
      </c>
      <c r="Z163" s="135">
        <v>53.9</v>
      </c>
      <c r="AA163" s="253">
        <v>62.9</v>
      </c>
    </row>
    <row r="164" spans="1:27" x14ac:dyDescent="0.2">
      <c r="A164" s="134" t="s">
        <v>328</v>
      </c>
      <c r="B164" s="176" t="s">
        <v>329</v>
      </c>
      <c r="C164" s="234">
        <v>81.599999999999994</v>
      </c>
      <c r="D164" s="135">
        <v>74.7</v>
      </c>
      <c r="E164" s="135">
        <v>67.2</v>
      </c>
      <c r="F164" s="135">
        <v>69.8</v>
      </c>
      <c r="G164" s="200">
        <v>71.599999999999994</v>
      </c>
      <c r="H164" s="234">
        <v>54.4</v>
      </c>
      <c r="I164" s="135">
        <v>43.2</v>
      </c>
      <c r="J164" s="135">
        <v>38</v>
      </c>
      <c r="K164" s="135">
        <v>46.7</v>
      </c>
      <c r="L164" s="200">
        <v>77.400000000000006</v>
      </c>
      <c r="M164" s="234">
        <v>84.4</v>
      </c>
      <c r="N164" s="135">
        <v>78</v>
      </c>
      <c r="O164" s="135">
        <v>69.8</v>
      </c>
      <c r="P164" s="135">
        <v>71.7</v>
      </c>
      <c r="Q164" s="200">
        <v>71.3</v>
      </c>
      <c r="R164" s="234">
        <v>62.9</v>
      </c>
      <c r="S164" s="135">
        <v>48.3</v>
      </c>
      <c r="T164" s="135">
        <v>44.7</v>
      </c>
      <c r="U164" s="135">
        <v>48.6</v>
      </c>
      <c r="V164" s="200">
        <v>62.7</v>
      </c>
      <c r="W164" s="234">
        <v>86.7</v>
      </c>
      <c r="X164" s="135">
        <v>81.900000000000006</v>
      </c>
      <c r="Y164" s="135">
        <v>72.5</v>
      </c>
      <c r="Z164" s="135">
        <v>74.5</v>
      </c>
      <c r="AA164" s="253">
        <v>72.7</v>
      </c>
    </row>
    <row r="165" spans="1:27" x14ac:dyDescent="0.2">
      <c r="A165" s="134" t="s">
        <v>330</v>
      </c>
      <c r="B165" s="176" t="s">
        <v>331</v>
      </c>
      <c r="C165" s="234">
        <v>71.7</v>
      </c>
      <c r="D165" s="135">
        <v>74.599999999999994</v>
      </c>
      <c r="E165" s="135">
        <v>51.8</v>
      </c>
      <c r="F165" s="135">
        <v>62.9</v>
      </c>
      <c r="G165" s="200">
        <v>78.8</v>
      </c>
      <c r="H165" s="234">
        <v>42.9</v>
      </c>
      <c r="I165" s="135">
        <v>53.1</v>
      </c>
      <c r="J165" s="135">
        <v>22.2</v>
      </c>
      <c r="K165" s="135">
        <v>40</v>
      </c>
      <c r="L165" s="200">
        <v>44.4</v>
      </c>
      <c r="M165" s="234">
        <v>74.400000000000006</v>
      </c>
      <c r="N165" s="135">
        <v>76.599999999999994</v>
      </c>
      <c r="O165" s="135">
        <v>54.3</v>
      </c>
      <c r="P165" s="135">
        <v>64.099999999999994</v>
      </c>
      <c r="Q165" s="200">
        <v>80.3</v>
      </c>
      <c r="R165" s="234">
        <v>52.5</v>
      </c>
      <c r="S165" s="135">
        <v>54.5</v>
      </c>
      <c r="T165" s="135">
        <v>23.1</v>
      </c>
      <c r="U165" s="135">
        <v>40</v>
      </c>
      <c r="V165" s="200">
        <v>50</v>
      </c>
      <c r="W165" s="234">
        <v>75.7</v>
      </c>
      <c r="X165" s="135">
        <v>78.8</v>
      </c>
      <c r="Y165" s="135">
        <v>57.3</v>
      </c>
      <c r="Z165" s="135">
        <v>66.3</v>
      </c>
      <c r="AA165" s="253">
        <v>82</v>
      </c>
    </row>
    <row r="166" spans="1:27" x14ac:dyDescent="0.2">
      <c r="A166" s="134" t="s">
        <v>332</v>
      </c>
      <c r="B166" s="176" t="s">
        <v>333</v>
      </c>
      <c r="C166" s="234">
        <v>67.099999999999994</v>
      </c>
      <c r="D166" s="135">
        <v>62</v>
      </c>
      <c r="E166" s="135">
        <v>59.4</v>
      </c>
      <c r="F166" s="135">
        <v>51.5</v>
      </c>
      <c r="G166" s="200">
        <v>46.5</v>
      </c>
      <c r="H166" s="234">
        <v>52.8</v>
      </c>
      <c r="I166" s="135">
        <v>41.6</v>
      </c>
      <c r="J166" s="135">
        <v>50.9</v>
      </c>
      <c r="K166" s="135">
        <v>34.700000000000003</v>
      </c>
      <c r="L166" s="200">
        <v>32.4</v>
      </c>
      <c r="M166" s="234">
        <v>69.2</v>
      </c>
      <c r="N166" s="135">
        <v>65.099999999999994</v>
      </c>
      <c r="O166" s="135">
        <v>60.2</v>
      </c>
      <c r="P166" s="135">
        <v>53.7</v>
      </c>
      <c r="Q166" s="200">
        <v>48.4</v>
      </c>
      <c r="R166" s="234">
        <v>51.3</v>
      </c>
      <c r="S166" s="135">
        <v>40</v>
      </c>
      <c r="T166" s="135">
        <v>42.3</v>
      </c>
      <c r="U166" s="135">
        <v>31.4</v>
      </c>
      <c r="V166" s="200">
        <v>27.8</v>
      </c>
      <c r="W166" s="234">
        <v>73.2</v>
      </c>
      <c r="X166" s="135">
        <v>70.599999999999994</v>
      </c>
      <c r="Y166" s="135">
        <v>63.5</v>
      </c>
      <c r="Z166" s="135">
        <v>57.9</v>
      </c>
      <c r="AA166" s="253">
        <v>52</v>
      </c>
    </row>
    <row r="167" spans="1:27" x14ac:dyDescent="0.2">
      <c r="A167" s="134" t="s">
        <v>334</v>
      </c>
      <c r="B167" s="176" t="s">
        <v>335</v>
      </c>
      <c r="C167" s="234">
        <v>74.8</v>
      </c>
      <c r="D167" s="135">
        <v>71.2</v>
      </c>
      <c r="E167" s="135">
        <v>62.4</v>
      </c>
      <c r="F167" s="135">
        <v>63.3</v>
      </c>
      <c r="G167" s="200">
        <v>71.5</v>
      </c>
      <c r="H167" s="234">
        <v>39</v>
      </c>
      <c r="I167" s="135">
        <v>35.6</v>
      </c>
      <c r="J167" s="135">
        <v>26.7</v>
      </c>
      <c r="K167" s="135">
        <v>22.6</v>
      </c>
      <c r="L167" s="200">
        <v>25</v>
      </c>
      <c r="M167" s="234">
        <v>80.3</v>
      </c>
      <c r="N167" s="135">
        <v>76.7</v>
      </c>
      <c r="O167" s="135">
        <v>66.5</v>
      </c>
      <c r="P167" s="135">
        <v>68.3</v>
      </c>
      <c r="Q167" s="200">
        <v>75.099999999999994</v>
      </c>
      <c r="R167" s="234">
        <v>50.1</v>
      </c>
      <c r="S167" s="135">
        <v>47.3</v>
      </c>
      <c r="T167" s="135">
        <v>35.9</v>
      </c>
      <c r="U167" s="135">
        <v>33.299999999999997</v>
      </c>
      <c r="V167" s="200">
        <v>36.1</v>
      </c>
      <c r="W167" s="234">
        <v>83.9</v>
      </c>
      <c r="X167" s="135">
        <v>80.099999999999994</v>
      </c>
      <c r="Y167" s="135">
        <v>70</v>
      </c>
      <c r="Z167" s="135">
        <v>72.099999999999994</v>
      </c>
      <c r="AA167" s="253">
        <v>79.099999999999994</v>
      </c>
    </row>
    <row r="168" spans="1:27" x14ac:dyDescent="0.2">
      <c r="A168" s="134" t="s">
        <v>336</v>
      </c>
      <c r="B168" s="176" t="s">
        <v>337</v>
      </c>
      <c r="C168" s="234">
        <v>59.4</v>
      </c>
      <c r="D168" s="135">
        <v>58.4</v>
      </c>
      <c r="E168" s="135">
        <v>52.1</v>
      </c>
      <c r="F168" s="135">
        <v>48.3</v>
      </c>
      <c r="G168" s="200">
        <v>61.1</v>
      </c>
      <c r="H168" s="234">
        <v>40.799999999999997</v>
      </c>
      <c r="I168" s="135">
        <v>41.5</v>
      </c>
      <c r="J168" s="135">
        <v>37.9</v>
      </c>
      <c r="K168" s="135">
        <v>31.3</v>
      </c>
      <c r="L168" s="200">
        <v>45</v>
      </c>
      <c r="M168" s="234">
        <v>62.8</v>
      </c>
      <c r="N168" s="135">
        <v>61.5</v>
      </c>
      <c r="O168" s="135">
        <v>54.3</v>
      </c>
      <c r="P168" s="135">
        <v>50.8</v>
      </c>
      <c r="Q168" s="200">
        <v>62.4</v>
      </c>
      <c r="R168" s="234">
        <v>45.8</v>
      </c>
      <c r="S168" s="135">
        <v>43.9</v>
      </c>
      <c r="T168" s="135">
        <v>38.799999999999997</v>
      </c>
      <c r="U168" s="135">
        <v>34.299999999999997</v>
      </c>
      <c r="V168" s="200">
        <v>42.3</v>
      </c>
      <c r="W168" s="234">
        <v>65.8</v>
      </c>
      <c r="X168" s="135">
        <v>65.3</v>
      </c>
      <c r="Y168" s="135">
        <v>57.6</v>
      </c>
      <c r="Z168" s="135">
        <v>53.9</v>
      </c>
      <c r="AA168" s="253">
        <v>65.7</v>
      </c>
    </row>
    <row r="169" spans="1:27" x14ac:dyDescent="0.2">
      <c r="A169" s="134" t="s">
        <v>338</v>
      </c>
      <c r="B169" s="176" t="s">
        <v>339</v>
      </c>
      <c r="C169" s="234">
        <v>73.900000000000006</v>
      </c>
      <c r="D169" s="135">
        <v>70.099999999999994</v>
      </c>
      <c r="E169" s="135">
        <v>68.900000000000006</v>
      </c>
      <c r="F169" s="135">
        <v>69</v>
      </c>
      <c r="G169" s="200">
        <v>76.7</v>
      </c>
      <c r="H169" s="234">
        <v>45.5</v>
      </c>
      <c r="I169" s="135">
        <v>42.9</v>
      </c>
      <c r="J169" s="135">
        <v>40.4</v>
      </c>
      <c r="K169" s="135">
        <v>37.799999999999997</v>
      </c>
      <c r="L169" s="200">
        <v>50</v>
      </c>
      <c r="M169" s="234">
        <v>78.400000000000006</v>
      </c>
      <c r="N169" s="135">
        <v>74.3</v>
      </c>
      <c r="O169" s="135">
        <v>72.400000000000006</v>
      </c>
      <c r="P169" s="135">
        <v>72.599999999999994</v>
      </c>
      <c r="Q169" s="200">
        <v>78.5</v>
      </c>
      <c r="R169" s="234">
        <v>50</v>
      </c>
      <c r="S169" s="135">
        <v>45.8</v>
      </c>
      <c r="T169" s="135">
        <v>42.9</v>
      </c>
      <c r="U169" s="135">
        <v>38.200000000000003</v>
      </c>
      <c r="V169" s="200">
        <v>54.1</v>
      </c>
      <c r="W169" s="234">
        <v>81.900000000000006</v>
      </c>
      <c r="X169" s="135">
        <v>78.2</v>
      </c>
      <c r="Y169" s="135">
        <v>75.8</v>
      </c>
      <c r="Z169" s="135">
        <v>76.2</v>
      </c>
      <c r="AA169" s="253">
        <v>80.5</v>
      </c>
    </row>
    <row r="170" spans="1:27" x14ac:dyDescent="0.2">
      <c r="A170" s="134" t="s">
        <v>340</v>
      </c>
      <c r="B170" s="176" t="s">
        <v>341</v>
      </c>
      <c r="C170" s="234">
        <v>79.8</v>
      </c>
      <c r="D170" s="135">
        <v>75.2</v>
      </c>
      <c r="E170" s="135">
        <v>76.8</v>
      </c>
      <c r="F170" s="135">
        <v>73.5</v>
      </c>
      <c r="G170" s="200">
        <v>78.5</v>
      </c>
      <c r="H170" s="234">
        <v>58.1</v>
      </c>
      <c r="I170" s="135">
        <v>44.2</v>
      </c>
      <c r="J170" s="135">
        <v>42.9</v>
      </c>
      <c r="K170" s="135">
        <v>38.5</v>
      </c>
      <c r="L170" s="200">
        <v>80</v>
      </c>
      <c r="M170" s="234">
        <v>80.8</v>
      </c>
      <c r="N170" s="135">
        <v>76.7</v>
      </c>
      <c r="O170" s="135">
        <v>78.3</v>
      </c>
      <c r="P170" s="135">
        <v>74.900000000000006</v>
      </c>
      <c r="Q170" s="200">
        <v>78.5</v>
      </c>
      <c r="R170" s="234">
        <v>55.8</v>
      </c>
      <c r="S170" s="135">
        <v>47.8</v>
      </c>
      <c r="T170" s="135">
        <v>50.6</v>
      </c>
      <c r="U170" s="135">
        <v>48.6</v>
      </c>
      <c r="V170" s="200">
        <v>60.7</v>
      </c>
      <c r="W170" s="234">
        <v>83.2</v>
      </c>
      <c r="X170" s="135">
        <v>79.099999999999994</v>
      </c>
      <c r="Y170" s="135">
        <v>80.099999999999994</v>
      </c>
      <c r="Z170" s="135">
        <v>76.400000000000006</v>
      </c>
      <c r="AA170" s="253">
        <v>80</v>
      </c>
    </row>
    <row r="171" spans="1:27" x14ac:dyDescent="0.2">
      <c r="A171" s="134" t="s">
        <v>342</v>
      </c>
      <c r="B171" s="176" t="s">
        <v>343</v>
      </c>
      <c r="C171" s="234">
        <v>76.099999999999994</v>
      </c>
      <c r="D171" s="135">
        <v>69.099999999999994</v>
      </c>
      <c r="E171" s="135">
        <v>64.099999999999994</v>
      </c>
      <c r="F171" s="135">
        <v>59.2</v>
      </c>
      <c r="G171" s="200">
        <v>76</v>
      </c>
      <c r="H171" s="234">
        <v>38.799999999999997</v>
      </c>
      <c r="I171" s="135">
        <v>40</v>
      </c>
      <c r="J171" s="135">
        <v>37.9</v>
      </c>
      <c r="K171" s="135">
        <v>29.8</v>
      </c>
      <c r="L171" s="200">
        <v>50</v>
      </c>
      <c r="M171" s="234">
        <v>80.3</v>
      </c>
      <c r="N171" s="135">
        <v>72.400000000000006</v>
      </c>
      <c r="O171" s="135">
        <v>66.599999999999994</v>
      </c>
      <c r="P171" s="135">
        <v>61.5</v>
      </c>
      <c r="Q171" s="200">
        <v>77.599999999999994</v>
      </c>
      <c r="R171" s="234">
        <v>50.3</v>
      </c>
      <c r="S171" s="135">
        <v>46.1</v>
      </c>
      <c r="T171" s="135">
        <v>39.5</v>
      </c>
      <c r="U171" s="135">
        <v>31.4</v>
      </c>
      <c r="V171" s="200">
        <v>57.8</v>
      </c>
      <c r="W171" s="234">
        <v>83.7</v>
      </c>
      <c r="X171" s="135">
        <v>75.900000000000006</v>
      </c>
      <c r="Y171" s="135">
        <v>70.3</v>
      </c>
      <c r="Z171" s="135">
        <v>65.5</v>
      </c>
      <c r="AA171" s="253">
        <v>78.5</v>
      </c>
    </row>
    <row r="172" spans="1:27" x14ac:dyDescent="0.2">
      <c r="A172" s="134" t="s">
        <v>344</v>
      </c>
      <c r="B172" s="176" t="s">
        <v>345</v>
      </c>
      <c r="C172" s="234">
        <v>82.7</v>
      </c>
      <c r="D172" s="135">
        <v>72.599999999999994</v>
      </c>
      <c r="E172" s="135">
        <v>66.400000000000006</v>
      </c>
      <c r="F172" s="135">
        <v>69.5</v>
      </c>
      <c r="G172" s="200">
        <v>76.900000000000006</v>
      </c>
      <c r="H172" s="234">
        <v>63.8</v>
      </c>
      <c r="I172" s="135">
        <v>48.8</v>
      </c>
      <c r="J172" s="135">
        <v>47.8</v>
      </c>
      <c r="K172" s="135">
        <v>52.1</v>
      </c>
      <c r="L172" s="200">
        <v>75</v>
      </c>
      <c r="M172" s="234">
        <v>84.5</v>
      </c>
      <c r="N172" s="135">
        <v>75</v>
      </c>
      <c r="O172" s="135">
        <v>67.900000000000006</v>
      </c>
      <c r="P172" s="135">
        <v>70.900000000000006</v>
      </c>
      <c r="Q172" s="200">
        <v>77</v>
      </c>
      <c r="R172" s="234">
        <v>62.9</v>
      </c>
      <c r="S172" s="135">
        <v>50.2</v>
      </c>
      <c r="T172" s="135">
        <v>44.2</v>
      </c>
      <c r="U172" s="135">
        <v>46.5</v>
      </c>
      <c r="V172" s="200">
        <v>73</v>
      </c>
      <c r="W172" s="234">
        <v>87.7</v>
      </c>
      <c r="X172" s="135">
        <v>78.3</v>
      </c>
      <c r="Y172" s="135">
        <v>71.099999999999994</v>
      </c>
      <c r="Z172" s="135">
        <v>74.099999999999994</v>
      </c>
      <c r="AA172" s="253">
        <v>77.5</v>
      </c>
    </row>
    <row r="173" spans="1:27" x14ac:dyDescent="0.2">
      <c r="A173" s="134" t="s">
        <v>346</v>
      </c>
      <c r="B173" s="176" t="s">
        <v>347</v>
      </c>
      <c r="C173" s="234">
        <v>75.3</v>
      </c>
      <c r="D173" s="135">
        <v>72.400000000000006</v>
      </c>
      <c r="E173" s="135">
        <v>66.099999999999994</v>
      </c>
      <c r="F173" s="135">
        <v>65.900000000000006</v>
      </c>
      <c r="G173" s="200">
        <v>71.599999999999994</v>
      </c>
      <c r="H173" s="234">
        <v>54.1</v>
      </c>
      <c r="I173" s="135">
        <v>45.1</v>
      </c>
      <c r="J173" s="135">
        <v>47.9</v>
      </c>
      <c r="K173" s="135">
        <v>50.7</v>
      </c>
      <c r="L173" s="200">
        <v>56.1</v>
      </c>
      <c r="M173" s="234">
        <v>78.2</v>
      </c>
      <c r="N173" s="135">
        <v>76.2</v>
      </c>
      <c r="O173" s="135">
        <v>68.099999999999994</v>
      </c>
      <c r="P173" s="135">
        <v>67.3</v>
      </c>
      <c r="Q173" s="200">
        <v>73.099999999999994</v>
      </c>
      <c r="R173" s="234">
        <v>54.2</v>
      </c>
      <c r="S173" s="135">
        <v>48.6</v>
      </c>
      <c r="T173" s="135">
        <v>46.3</v>
      </c>
      <c r="U173" s="135">
        <v>45</v>
      </c>
      <c r="V173" s="200">
        <v>59</v>
      </c>
      <c r="W173" s="234">
        <v>81.599999999999994</v>
      </c>
      <c r="X173" s="135">
        <v>79.5</v>
      </c>
      <c r="Y173" s="135">
        <v>70.900000000000006</v>
      </c>
      <c r="Z173" s="135">
        <v>70.400000000000006</v>
      </c>
      <c r="AA173" s="253">
        <v>74.5</v>
      </c>
    </row>
    <row r="174" spans="1:27" x14ac:dyDescent="0.2">
      <c r="A174" s="134" t="s">
        <v>348</v>
      </c>
      <c r="B174" s="176" t="s">
        <v>349</v>
      </c>
      <c r="C174" s="234">
        <v>76.900000000000006</v>
      </c>
      <c r="D174" s="135">
        <v>74.599999999999994</v>
      </c>
      <c r="E174" s="135">
        <v>64.5</v>
      </c>
      <c r="F174" s="135">
        <v>62.4</v>
      </c>
      <c r="G174" s="200">
        <v>70.8</v>
      </c>
      <c r="H174" s="234">
        <v>47.1</v>
      </c>
      <c r="I174" s="135">
        <v>44.9</v>
      </c>
      <c r="J174" s="135">
        <v>34.9</v>
      </c>
      <c r="K174" s="135">
        <v>37.1</v>
      </c>
      <c r="L174" s="200">
        <v>40</v>
      </c>
      <c r="M174" s="234">
        <v>80.900000000000006</v>
      </c>
      <c r="N174" s="135">
        <v>78.599999999999994</v>
      </c>
      <c r="O174" s="135">
        <v>67.900000000000006</v>
      </c>
      <c r="P174" s="135">
        <v>64.7</v>
      </c>
      <c r="Q174" s="200">
        <v>71.8</v>
      </c>
      <c r="R174" s="234">
        <v>54.7</v>
      </c>
      <c r="S174" s="135">
        <v>52.9</v>
      </c>
      <c r="T174" s="135">
        <v>44</v>
      </c>
      <c r="U174" s="135">
        <v>50</v>
      </c>
      <c r="V174" s="200">
        <v>59.7</v>
      </c>
      <c r="W174" s="234">
        <v>83.8</v>
      </c>
      <c r="X174" s="135">
        <v>81.3</v>
      </c>
      <c r="Y174" s="135">
        <v>69.900000000000006</v>
      </c>
      <c r="Z174" s="135">
        <v>65.099999999999994</v>
      </c>
      <c r="AA174" s="253">
        <v>72.400000000000006</v>
      </c>
    </row>
    <row r="175" spans="1:27" x14ac:dyDescent="0.2">
      <c r="A175" s="134" t="s">
        <v>350</v>
      </c>
      <c r="B175" s="176" t="s">
        <v>351</v>
      </c>
      <c r="C175" s="234">
        <v>69.400000000000006</v>
      </c>
      <c r="D175" s="135">
        <v>64.5</v>
      </c>
      <c r="E175" s="135">
        <v>46.1</v>
      </c>
      <c r="F175" s="135">
        <v>50.3</v>
      </c>
      <c r="G175" s="200">
        <v>72.900000000000006</v>
      </c>
      <c r="H175" s="234">
        <v>28</v>
      </c>
      <c r="I175" s="135">
        <v>30</v>
      </c>
      <c r="J175" s="135">
        <v>11.9</v>
      </c>
      <c r="K175" s="135">
        <v>21.2</v>
      </c>
      <c r="L175" s="200" t="s">
        <v>1169</v>
      </c>
      <c r="M175" s="234">
        <v>74.099999999999994</v>
      </c>
      <c r="N175" s="135">
        <v>68.400000000000006</v>
      </c>
      <c r="O175" s="135">
        <v>49.5</v>
      </c>
      <c r="P175" s="135">
        <v>52.9</v>
      </c>
      <c r="Q175" s="200" t="s">
        <v>1169</v>
      </c>
      <c r="R175" s="234">
        <v>37</v>
      </c>
      <c r="S175" s="135">
        <v>38</v>
      </c>
      <c r="T175" s="135">
        <v>24.4</v>
      </c>
      <c r="U175" s="135">
        <v>27.3</v>
      </c>
      <c r="V175" s="200">
        <v>64.7</v>
      </c>
      <c r="W175" s="234">
        <v>78.599999999999994</v>
      </c>
      <c r="X175" s="135">
        <v>72</v>
      </c>
      <c r="Y175" s="135">
        <v>51.4</v>
      </c>
      <c r="Z175" s="135">
        <v>55.8</v>
      </c>
      <c r="AA175" s="253">
        <v>74.400000000000006</v>
      </c>
    </row>
    <row r="176" spans="1:27" x14ac:dyDescent="0.2">
      <c r="A176" s="134" t="s">
        <v>354</v>
      </c>
      <c r="B176" s="176" t="s">
        <v>355</v>
      </c>
      <c r="C176" s="234">
        <v>73.599999999999994</v>
      </c>
      <c r="D176" s="135">
        <v>69.8</v>
      </c>
      <c r="E176" s="135">
        <v>60.4</v>
      </c>
      <c r="F176" s="135">
        <v>56.9</v>
      </c>
      <c r="G176" s="200">
        <v>57.7</v>
      </c>
      <c r="H176" s="234">
        <v>55.5</v>
      </c>
      <c r="I176" s="135">
        <v>50</v>
      </c>
      <c r="J176" s="135">
        <v>48.1</v>
      </c>
      <c r="K176" s="135">
        <v>38.4</v>
      </c>
      <c r="L176" s="200">
        <v>50</v>
      </c>
      <c r="M176" s="234">
        <v>75.2</v>
      </c>
      <c r="N176" s="135">
        <v>71.599999999999994</v>
      </c>
      <c r="O176" s="135">
        <v>61.3</v>
      </c>
      <c r="P176" s="135">
        <v>58.3</v>
      </c>
      <c r="Q176" s="200">
        <v>58.2</v>
      </c>
      <c r="R176" s="234">
        <v>57.1</v>
      </c>
      <c r="S176" s="135">
        <v>48.7</v>
      </c>
      <c r="T176" s="135">
        <v>46.2</v>
      </c>
      <c r="U176" s="135">
        <v>37.9</v>
      </c>
      <c r="V176" s="200">
        <v>47.3</v>
      </c>
      <c r="W176" s="234">
        <v>77.7</v>
      </c>
      <c r="X176" s="135">
        <v>75.099999999999994</v>
      </c>
      <c r="Y176" s="135">
        <v>63.2</v>
      </c>
      <c r="Z176" s="135">
        <v>60.9</v>
      </c>
      <c r="AA176" s="253">
        <v>59.5</v>
      </c>
    </row>
    <row r="177" spans="1:27" x14ac:dyDescent="0.2">
      <c r="A177" s="134" t="s">
        <v>356</v>
      </c>
      <c r="B177" s="176" t="s">
        <v>357</v>
      </c>
      <c r="C177" s="234">
        <v>85.8</v>
      </c>
      <c r="D177" s="135">
        <v>78.3</v>
      </c>
      <c r="E177" s="135">
        <v>69.7</v>
      </c>
      <c r="F177" s="135">
        <v>67.599999999999994</v>
      </c>
      <c r="G177" s="200">
        <v>73.3</v>
      </c>
      <c r="H177" s="234">
        <v>67.599999999999994</v>
      </c>
      <c r="I177" s="135">
        <v>48.6</v>
      </c>
      <c r="J177" s="135">
        <v>42.9</v>
      </c>
      <c r="K177" s="135">
        <v>62.5</v>
      </c>
      <c r="L177" s="200" t="s">
        <v>1169</v>
      </c>
      <c r="M177" s="234">
        <v>86.5</v>
      </c>
      <c r="N177" s="135">
        <v>79.5</v>
      </c>
      <c r="O177" s="135">
        <v>70.5</v>
      </c>
      <c r="P177" s="135">
        <v>67.7</v>
      </c>
      <c r="Q177" s="200" t="s">
        <v>1169</v>
      </c>
      <c r="R177" s="234">
        <v>74</v>
      </c>
      <c r="S177" s="135">
        <v>60</v>
      </c>
      <c r="T177" s="135">
        <v>43.4</v>
      </c>
      <c r="U177" s="135">
        <v>55.8</v>
      </c>
      <c r="V177" s="200">
        <v>37.5</v>
      </c>
      <c r="W177" s="234">
        <v>87.1</v>
      </c>
      <c r="X177" s="135">
        <v>80.400000000000006</v>
      </c>
      <c r="Y177" s="135">
        <v>72.3</v>
      </c>
      <c r="Z177" s="135">
        <v>68.599999999999994</v>
      </c>
      <c r="AA177" s="253">
        <v>75.2</v>
      </c>
    </row>
    <row r="178" spans="1:27" x14ac:dyDescent="0.2">
      <c r="A178" s="134" t="s">
        <v>358</v>
      </c>
      <c r="B178" s="176" t="s">
        <v>359</v>
      </c>
      <c r="C178" s="234">
        <v>77.099999999999994</v>
      </c>
      <c r="D178" s="135">
        <v>72</v>
      </c>
      <c r="E178" s="135">
        <v>56.2</v>
      </c>
      <c r="F178" s="135">
        <v>64.599999999999994</v>
      </c>
      <c r="G178" s="200">
        <v>54.6</v>
      </c>
      <c r="H178" s="234">
        <v>51.1</v>
      </c>
      <c r="I178" s="135">
        <v>43.6</v>
      </c>
      <c r="J178" s="135">
        <v>34.700000000000003</v>
      </c>
      <c r="K178" s="135">
        <v>43.9</v>
      </c>
      <c r="L178" s="200">
        <v>35</v>
      </c>
      <c r="M178" s="234">
        <v>79</v>
      </c>
      <c r="N178" s="135">
        <v>74</v>
      </c>
      <c r="O178" s="135">
        <v>57.4</v>
      </c>
      <c r="P178" s="135">
        <v>65.599999999999994</v>
      </c>
      <c r="Q178" s="200">
        <v>55.3</v>
      </c>
      <c r="R178" s="234">
        <v>54.7</v>
      </c>
      <c r="S178" s="135">
        <v>47.2</v>
      </c>
      <c r="T178" s="135">
        <v>37</v>
      </c>
      <c r="U178" s="135">
        <v>44.5</v>
      </c>
      <c r="V178" s="200">
        <v>29.7</v>
      </c>
      <c r="W178" s="234">
        <v>82</v>
      </c>
      <c r="X178" s="135">
        <v>77.400000000000006</v>
      </c>
      <c r="Y178" s="135">
        <v>59.7</v>
      </c>
      <c r="Z178" s="135">
        <v>67.8</v>
      </c>
      <c r="AA178" s="253">
        <v>57.8</v>
      </c>
    </row>
    <row r="179" spans="1:27" x14ac:dyDescent="0.2">
      <c r="A179" s="134" t="s">
        <v>360</v>
      </c>
      <c r="B179" s="176" t="s">
        <v>361</v>
      </c>
      <c r="C179" s="234">
        <v>80.099999999999994</v>
      </c>
      <c r="D179" s="135">
        <v>70.2</v>
      </c>
      <c r="E179" s="135">
        <v>59.7</v>
      </c>
      <c r="F179" s="135">
        <v>54.1</v>
      </c>
      <c r="G179" s="200">
        <v>70.900000000000006</v>
      </c>
      <c r="H179" s="234">
        <v>52.9</v>
      </c>
      <c r="I179" s="135">
        <v>35.299999999999997</v>
      </c>
      <c r="J179" s="135">
        <v>34.5</v>
      </c>
      <c r="K179" s="135">
        <v>16</v>
      </c>
      <c r="L179" s="200">
        <v>71.400000000000006</v>
      </c>
      <c r="M179" s="234">
        <v>82.3</v>
      </c>
      <c r="N179" s="135">
        <v>73</v>
      </c>
      <c r="O179" s="135">
        <v>61.5</v>
      </c>
      <c r="P179" s="135">
        <v>56.7</v>
      </c>
      <c r="Q179" s="200">
        <v>70.8</v>
      </c>
      <c r="R179" s="234">
        <v>58.6</v>
      </c>
      <c r="S179" s="135">
        <v>41.4</v>
      </c>
      <c r="T179" s="135">
        <v>32.1</v>
      </c>
      <c r="U179" s="135">
        <v>23.1</v>
      </c>
      <c r="V179" s="200">
        <v>52.2</v>
      </c>
      <c r="W179" s="234">
        <v>85.1</v>
      </c>
      <c r="X179" s="135">
        <v>77</v>
      </c>
      <c r="Y179" s="135">
        <v>65.7</v>
      </c>
      <c r="Z179" s="135">
        <v>60.4</v>
      </c>
      <c r="AA179" s="253">
        <v>73.7</v>
      </c>
    </row>
    <row r="180" spans="1:27" x14ac:dyDescent="0.2">
      <c r="A180" s="134" t="s">
        <v>362</v>
      </c>
      <c r="B180" s="176" t="s">
        <v>363</v>
      </c>
      <c r="C180" s="234">
        <v>70.8</v>
      </c>
      <c r="D180" s="135">
        <v>72.7</v>
      </c>
      <c r="E180" s="135">
        <v>69.900000000000006</v>
      </c>
      <c r="F180" s="135">
        <v>58.6</v>
      </c>
      <c r="G180" s="200">
        <v>74.3</v>
      </c>
      <c r="H180" s="234">
        <v>36.5</v>
      </c>
      <c r="I180" s="135">
        <v>42.4</v>
      </c>
      <c r="J180" s="135">
        <v>29.4</v>
      </c>
      <c r="K180" s="135">
        <v>28.1</v>
      </c>
      <c r="L180" s="200">
        <v>50</v>
      </c>
      <c r="M180" s="234">
        <v>74.400000000000006</v>
      </c>
      <c r="N180" s="135">
        <v>75.8</v>
      </c>
      <c r="O180" s="135">
        <v>73.7</v>
      </c>
      <c r="P180" s="135">
        <v>60.7</v>
      </c>
      <c r="Q180" s="200">
        <v>75.400000000000006</v>
      </c>
      <c r="R180" s="234">
        <v>44.2</v>
      </c>
      <c r="S180" s="135">
        <v>52.6</v>
      </c>
      <c r="T180" s="135">
        <v>43.5</v>
      </c>
      <c r="U180" s="135">
        <v>30.4</v>
      </c>
      <c r="V180" s="200">
        <v>57.6</v>
      </c>
      <c r="W180" s="234">
        <v>77.900000000000006</v>
      </c>
      <c r="X180" s="135">
        <v>78</v>
      </c>
      <c r="Y180" s="135">
        <v>76.7</v>
      </c>
      <c r="Z180" s="135">
        <v>63.9</v>
      </c>
      <c r="AA180" s="253">
        <v>76.7</v>
      </c>
    </row>
    <row r="181" spans="1:27" x14ac:dyDescent="0.2">
      <c r="A181" s="134" t="s">
        <v>364</v>
      </c>
      <c r="B181" s="176" t="s">
        <v>365</v>
      </c>
      <c r="C181" s="234">
        <v>75.5</v>
      </c>
      <c r="D181" s="135">
        <v>70.8</v>
      </c>
      <c r="E181" s="135">
        <v>64.7</v>
      </c>
      <c r="F181" s="135">
        <v>61.2</v>
      </c>
      <c r="G181" s="200">
        <v>63</v>
      </c>
      <c r="H181" s="234">
        <v>40.6</v>
      </c>
      <c r="I181" s="135">
        <v>36.200000000000003</v>
      </c>
      <c r="J181" s="135">
        <v>32.1</v>
      </c>
      <c r="K181" s="135">
        <v>26.2</v>
      </c>
      <c r="L181" s="200">
        <v>36.4</v>
      </c>
      <c r="M181" s="234">
        <v>78.2</v>
      </c>
      <c r="N181" s="135">
        <v>73.400000000000006</v>
      </c>
      <c r="O181" s="135">
        <v>66.7</v>
      </c>
      <c r="P181" s="135">
        <v>63.3</v>
      </c>
      <c r="Q181" s="200">
        <v>64.099999999999994</v>
      </c>
      <c r="R181" s="234">
        <v>53</v>
      </c>
      <c r="S181" s="135">
        <v>47.5</v>
      </c>
      <c r="T181" s="135">
        <v>37.4</v>
      </c>
      <c r="U181" s="135">
        <v>35</v>
      </c>
      <c r="V181" s="200">
        <v>46.2</v>
      </c>
      <c r="W181" s="234">
        <v>80.599999999999994</v>
      </c>
      <c r="X181" s="135">
        <v>76.099999999999994</v>
      </c>
      <c r="Y181" s="135">
        <v>70.3</v>
      </c>
      <c r="Z181" s="135">
        <v>66.3</v>
      </c>
      <c r="AA181" s="253">
        <v>65.3</v>
      </c>
    </row>
    <row r="182" spans="1:27" x14ac:dyDescent="0.2">
      <c r="A182" s="134" t="s">
        <v>366</v>
      </c>
      <c r="B182" s="176" t="s">
        <v>367</v>
      </c>
      <c r="C182" s="234">
        <v>67</v>
      </c>
      <c r="D182" s="135">
        <v>63.7</v>
      </c>
      <c r="E182" s="135">
        <v>51.9</v>
      </c>
      <c r="F182" s="135">
        <v>52.7</v>
      </c>
      <c r="G182" s="200">
        <v>60.6</v>
      </c>
      <c r="H182" s="234">
        <v>46.4</v>
      </c>
      <c r="I182" s="135">
        <v>43.5</v>
      </c>
      <c r="J182" s="135">
        <v>16.3</v>
      </c>
      <c r="K182" s="135">
        <v>27.7</v>
      </c>
      <c r="L182" s="200">
        <v>58.8</v>
      </c>
      <c r="M182" s="234">
        <v>69.400000000000006</v>
      </c>
      <c r="N182" s="135">
        <v>66</v>
      </c>
      <c r="O182" s="135">
        <v>55.5</v>
      </c>
      <c r="P182" s="135">
        <v>55.1</v>
      </c>
      <c r="Q182" s="200">
        <v>60.7</v>
      </c>
      <c r="R182" s="234">
        <v>50</v>
      </c>
      <c r="S182" s="135">
        <v>47.2</v>
      </c>
      <c r="T182" s="135">
        <v>26.9</v>
      </c>
      <c r="U182" s="135">
        <v>29.9</v>
      </c>
      <c r="V182" s="200">
        <v>45.5</v>
      </c>
      <c r="W182" s="234">
        <v>71.7</v>
      </c>
      <c r="X182" s="135">
        <v>68.2</v>
      </c>
      <c r="Y182" s="135">
        <v>58</v>
      </c>
      <c r="Z182" s="135">
        <v>57.8</v>
      </c>
      <c r="AA182" s="253">
        <v>62.6</v>
      </c>
    </row>
    <row r="183" spans="1:27" x14ac:dyDescent="0.2">
      <c r="A183" s="134" t="s">
        <v>370</v>
      </c>
      <c r="B183" s="176" t="s">
        <v>371</v>
      </c>
      <c r="C183" s="234">
        <v>69</v>
      </c>
      <c r="D183" s="135">
        <v>66.2</v>
      </c>
      <c r="E183" s="135">
        <v>58.2</v>
      </c>
      <c r="F183" s="135">
        <v>60.2</v>
      </c>
      <c r="G183" s="200">
        <v>67.2</v>
      </c>
      <c r="H183" s="234">
        <v>42.6</v>
      </c>
      <c r="I183" s="135">
        <v>38.200000000000003</v>
      </c>
      <c r="J183" s="135">
        <v>36</v>
      </c>
      <c r="K183" s="135">
        <v>34.700000000000003</v>
      </c>
      <c r="L183" s="200">
        <v>50</v>
      </c>
      <c r="M183" s="234">
        <v>73.8</v>
      </c>
      <c r="N183" s="135">
        <v>71.3</v>
      </c>
      <c r="O183" s="135">
        <v>61.6</v>
      </c>
      <c r="P183" s="135">
        <v>63.7</v>
      </c>
      <c r="Q183" s="200">
        <v>68.8</v>
      </c>
      <c r="R183" s="234">
        <v>45</v>
      </c>
      <c r="S183" s="135">
        <v>42.9</v>
      </c>
      <c r="T183" s="135">
        <v>36.299999999999997</v>
      </c>
      <c r="U183" s="135">
        <v>32.1</v>
      </c>
      <c r="V183" s="200">
        <v>49.5</v>
      </c>
      <c r="W183" s="234">
        <v>78.900000000000006</v>
      </c>
      <c r="X183" s="135">
        <v>75.8</v>
      </c>
      <c r="Y183" s="135">
        <v>65.2</v>
      </c>
      <c r="Z183" s="135">
        <v>68.599999999999994</v>
      </c>
      <c r="AA183" s="253">
        <v>70.599999999999994</v>
      </c>
    </row>
    <row r="184" spans="1:27" x14ac:dyDescent="0.2">
      <c r="A184" s="134" t="s">
        <v>372</v>
      </c>
      <c r="B184" s="176" t="s">
        <v>373</v>
      </c>
      <c r="C184" s="234">
        <v>69.5</v>
      </c>
      <c r="D184" s="135">
        <v>64.400000000000006</v>
      </c>
      <c r="E184" s="135">
        <v>59.7</v>
      </c>
      <c r="F184" s="135">
        <v>62.1</v>
      </c>
      <c r="G184" s="200">
        <v>76.099999999999994</v>
      </c>
      <c r="H184" s="234">
        <v>47.8</v>
      </c>
      <c r="I184" s="135">
        <v>42.6</v>
      </c>
      <c r="J184" s="135">
        <v>37.6</v>
      </c>
      <c r="K184" s="135">
        <v>48.6</v>
      </c>
      <c r="L184" s="200">
        <v>61.1</v>
      </c>
      <c r="M184" s="234">
        <v>73</v>
      </c>
      <c r="N184" s="135">
        <v>67.900000000000006</v>
      </c>
      <c r="O184" s="135">
        <v>62.5</v>
      </c>
      <c r="P184" s="135">
        <v>63.7</v>
      </c>
      <c r="Q184" s="200">
        <v>77.400000000000006</v>
      </c>
      <c r="R184" s="234">
        <v>51</v>
      </c>
      <c r="S184" s="135">
        <v>40.200000000000003</v>
      </c>
      <c r="T184" s="135">
        <v>35.700000000000003</v>
      </c>
      <c r="U184" s="135">
        <v>43.1</v>
      </c>
      <c r="V184" s="200">
        <v>66.7</v>
      </c>
      <c r="W184" s="234">
        <v>76.2</v>
      </c>
      <c r="X184" s="135">
        <v>73.099999999999994</v>
      </c>
      <c r="Y184" s="135">
        <v>66.5</v>
      </c>
      <c r="Z184" s="135">
        <v>67.2</v>
      </c>
      <c r="AA184" s="253">
        <v>77.599999999999994</v>
      </c>
    </row>
    <row r="185" spans="1:27" x14ac:dyDescent="0.2">
      <c r="A185" s="134" t="s">
        <v>374</v>
      </c>
      <c r="B185" s="176" t="s">
        <v>375</v>
      </c>
      <c r="C185" s="234">
        <v>80.2</v>
      </c>
      <c r="D185" s="135">
        <v>75.400000000000006</v>
      </c>
      <c r="E185" s="135">
        <v>66</v>
      </c>
      <c r="F185" s="135">
        <v>68.599999999999994</v>
      </c>
      <c r="G185" s="200">
        <v>80</v>
      </c>
      <c r="H185" s="234">
        <v>61.9</v>
      </c>
      <c r="I185" s="135">
        <v>58.3</v>
      </c>
      <c r="J185" s="135">
        <v>40.299999999999997</v>
      </c>
      <c r="K185" s="135">
        <v>43.9</v>
      </c>
      <c r="L185" s="200">
        <v>64.3</v>
      </c>
      <c r="M185" s="234">
        <v>81.400000000000006</v>
      </c>
      <c r="N185" s="135">
        <v>76.599999999999994</v>
      </c>
      <c r="O185" s="135">
        <v>67.599999999999994</v>
      </c>
      <c r="P185" s="135">
        <v>70</v>
      </c>
      <c r="Q185" s="200">
        <v>80.7</v>
      </c>
      <c r="R185" s="234">
        <v>61</v>
      </c>
      <c r="S185" s="135">
        <v>58.7</v>
      </c>
      <c r="T185" s="135">
        <v>46.4</v>
      </c>
      <c r="U185" s="135">
        <v>47.1</v>
      </c>
      <c r="V185" s="200">
        <v>66.2</v>
      </c>
      <c r="W185" s="234">
        <v>83.8</v>
      </c>
      <c r="X185" s="135">
        <v>78.599999999999994</v>
      </c>
      <c r="Y185" s="135">
        <v>69.400000000000006</v>
      </c>
      <c r="Z185" s="135">
        <v>72.099999999999994</v>
      </c>
      <c r="AA185" s="253">
        <v>81.599999999999994</v>
      </c>
    </row>
    <row r="186" spans="1:27" x14ac:dyDescent="0.2">
      <c r="A186" s="134" t="s">
        <v>376</v>
      </c>
      <c r="B186" s="176" t="s">
        <v>377</v>
      </c>
      <c r="C186" s="234">
        <v>69.8</v>
      </c>
      <c r="D186" s="135">
        <v>68.400000000000006</v>
      </c>
      <c r="E186" s="135">
        <v>55.7</v>
      </c>
      <c r="F186" s="135">
        <v>56.3</v>
      </c>
      <c r="G186" s="200">
        <v>59.8</v>
      </c>
      <c r="H186" s="234">
        <v>42.6</v>
      </c>
      <c r="I186" s="135">
        <v>40.4</v>
      </c>
      <c r="J186" s="135">
        <v>35.799999999999997</v>
      </c>
      <c r="K186" s="135">
        <v>24.6</v>
      </c>
      <c r="L186" s="200">
        <v>45.8</v>
      </c>
      <c r="M186" s="234">
        <v>72.7</v>
      </c>
      <c r="N186" s="135">
        <v>71.400000000000006</v>
      </c>
      <c r="O186" s="135">
        <v>57.7</v>
      </c>
      <c r="P186" s="135">
        <v>59.3</v>
      </c>
      <c r="Q186" s="200">
        <v>60.5</v>
      </c>
      <c r="R186" s="234">
        <v>53.1</v>
      </c>
      <c r="S186" s="135">
        <v>50.7</v>
      </c>
      <c r="T186" s="135">
        <v>43.2</v>
      </c>
      <c r="U186" s="135">
        <v>35.4</v>
      </c>
      <c r="V186" s="200">
        <v>43.8</v>
      </c>
      <c r="W186" s="234">
        <v>74.2</v>
      </c>
      <c r="X186" s="135">
        <v>73.2</v>
      </c>
      <c r="Y186" s="135">
        <v>58.9</v>
      </c>
      <c r="Z186" s="135">
        <v>61.3</v>
      </c>
      <c r="AA186" s="253">
        <v>62.5</v>
      </c>
    </row>
    <row r="187" spans="1:27" x14ac:dyDescent="0.2">
      <c r="A187" s="134" t="s">
        <v>378</v>
      </c>
      <c r="B187" s="176" t="s">
        <v>379</v>
      </c>
      <c r="C187" s="234">
        <v>76.900000000000006</v>
      </c>
      <c r="D187" s="135">
        <v>71.7</v>
      </c>
      <c r="E187" s="135">
        <v>72</v>
      </c>
      <c r="F187" s="135">
        <v>69.099999999999994</v>
      </c>
      <c r="G187" s="200">
        <v>82</v>
      </c>
      <c r="H187" s="234">
        <v>47.8</v>
      </c>
      <c r="I187" s="135">
        <v>45.2</v>
      </c>
      <c r="J187" s="135">
        <v>51.8</v>
      </c>
      <c r="K187" s="135">
        <v>50</v>
      </c>
      <c r="L187" s="200">
        <v>67.7</v>
      </c>
      <c r="M187" s="234">
        <v>79.3</v>
      </c>
      <c r="N187" s="135">
        <v>73.8</v>
      </c>
      <c r="O187" s="135">
        <v>73.400000000000006</v>
      </c>
      <c r="P187" s="135">
        <v>70.3</v>
      </c>
      <c r="Q187" s="200">
        <v>82.7</v>
      </c>
      <c r="R187" s="234">
        <v>54.8</v>
      </c>
      <c r="S187" s="135">
        <v>54.1</v>
      </c>
      <c r="T187" s="135">
        <v>51.9</v>
      </c>
      <c r="U187" s="135">
        <v>43.6</v>
      </c>
      <c r="V187" s="200">
        <v>60.8</v>
      </c>
      <c r="W187" s="234">
        <v>81.599999999999994</v>
      </c>
      <c r="X187" s="135">
        <v>75.400000000000006</v>
      </c>
      <c r="Y187" s="135">
        <v>75.8</v>
      </c>
      <c r="Z187" s="135">
        <v>73.400000000000006</v>
      </c>
      <c r="AA187" s="253">
        <v>84.7</v>
      </c>
    </row>
    <row r="188" spans="1:27" x14ac:dyDescent="0.2">
      <c r="A188" s="134" t="s">
        <v>380</v>
      </c>
      <c r="B188" s="176" t="s">
        <v>381</v>
      </c>
      <c r="C188" s="234">
        <v>74.599999999999994</v>
      </c>
      <c r="D188" s="135">
        <v>69.400000000000006</v>
      </c>
      <c r="E188" s="135">
        <v>69.2</v>
      </c>
      <c r="F188" s="135">
        <v>62.9</v>
      </c>
      <c r="G188" s="200">
        <v>73.400000000000006</v>
      </c>
      <c r="H188" s="234">
        <v>33.299999999999997</v>
      </c>
      <c r="I188" s="135">
        <v>30.1</v>
      </c>
      <c r="J188" s="135">
        <v>38.6</v>
      </c>
      <c r="K188" s="135">
        <v>37.9</v>
      </c>
      <c r="L188" s="200">
        <v>65.400000000000006</v>
      </c>
      <c r="M188" s="234">
        <v>79</v>
      </c>
      <c r="N188" s="135">
        <v>73.599999999999994</v>
      </c>
      <c r="O188" s="135">
        <v>71.8</v>
      </c>
      <c r="P188" s="135">
        <v>65</v>
      </c>
      <c r="Q188" s="200">
        <v>73.8</v>
      </c>
      <c r="R188" s="234">
        <v>44.2</v>
      </c>
      <c r="S188" s="135">
        <v>36.5</v>
      </c>
      <c r="T188" s="135">
        <v>38.799999999999997</v>
      </c>
      <c r="U188" s="135">
        <v>32.299999999999997</v>
      </c>
      <c r="V188" s="200">
        <v>57.6</v>
      </c>
      <c r="W188" s="234">
        <v>82.4</v>
      </c>
      <c r="X188" s="135">
        <v>77.900000000000006</v>
      </c>
      <c r="Y188" s="135">
        <v>76.099999999999994</v>
      </c>
      <c r="Z188" s="135">
        <v>69.900000000000006</v>
      </c>
      <c r="AA188" s="253">
        <v>75.3</v>
      </c>
    </row>
    <row r="189" spans="1:27" x14ac:dyDescent="0.2">
      <c r="A189" s="134" t="s">
        <v>382</v>
      </c>
      <c r="B189" s="176" t="s">
        <v>383</v>
      </c>
      <c r="C189" s="234">
        <v>67.599999999999994</v>
      </c>
      <c r="D189" s="135">
        <v>68.400000000000006</v>
      </c>
      <c r="E189" s="135">
        <v>56.6</v>
      </c>
      <c r="F189" s="135">
        <v>56.7</v>
      </c>
      <c r="G189" s="200">
        <v>64.2</v>
      </c>
      <c r="H189" s="234">
        <v>46.7</v>
      </c>
      <c r="I189" s="135">
        <v>45.9</v>
      </c>
      <c r="J189" s="135">
        <v>37.200000000000003</v>
      </c>
      <c r="K189" s="135">
        <v>32.9</v>
      </c>
      <c r="L189" s="200">
        <v>52.4</v>
      </c>
      <c r="M189" s="234">
        <v>70</v>
      </c>
      <c r="N189" s="135">
        <v>71</v>
      </c>
      <c r="O189" s="135">
        <v>58.7</v>
      </c>
      <c r="P189" s="135">
        <v>58.9</v>
      </c>
      <c r="Q189" s="200">
        <v>64.8</v>
      </c>
      <c r="R189" s="234">
        <v>48.1</v>
      </c>
      <c r="S189" s="135">
        <v>46.9</v>
      </c>
      <c r="T189" s="135">
        <v>35.4</v>
      </c>
      <c r="U189" s="135">
        <v>30.6</v>
      </c>
      <c r="V189" s="200">
        <v>64.599999999999994</v>
      </c>
      <c r="W189" s="234">
        <v>72.599999999999994</v>
      </c>
      <c r="X189" s="135">
        <v>73.900000000000006</v>
      </c>
      <c r="Y189" s="135">
        <v>61.8</v>
      </c>
      <c r="Z189" s="135">
        <v>62.1</v>
      </c>
      <c r="AA189" s="253">
        <v>64.2</v>
      </c>
    </row>
    <row r="190" spans="1:27" x14ac:dyDescent="0.2">
      <c r="A190" s="134" t="s">
        <v>386</v>
      </c>
      <c r="B190" s="176" t="s">
        <v>387</v>
      </c>
      <c r="C190" s="234">
        <v>77.599999999999994</v>
      </c>
      <c r="D190" s="135">
        <v>75.900000000000006</v>
      </c>
      <c r="E190" s="135">
        <v>69.2</v>
      </c>
      <c r="F190" s="135">
        <v>69.599999999999994</v>
      </c>
      <c r="G190" s="200">
        <v>71.099999999999994</v>
      </c>
      <c r="H190" s="234">
        <v>37.1</v>
      </c>
      <c r="I190" s="135">
        <v>36</v>
      </c>
      <c r="J190" s="135">
        <v>37.700000000000003</v>
      </c>
      <c r="K190" s="135">
        <v>41.7</v>
      </c>
      <c r="L190" s="200">
        <v>56.3</v>
      </c>
      <c r="M190" s="234">
        <v>80.3</v>
      </c>
      <c r="N190" s="135">
        <v>78.7</v>
      </c>
      <c r="O190" s="135">
        <v>70.8</v>
      </c>
      <c r="P190" s="135">
        <v>70.900000000000006</v>
      </c>
      <c r="Q190" s="200">
        <v>71.5</v>
      </c>
      <c r="R190" s="234">
        <v>57</v>
      </c>
      <c r="S190" s="135">
        <v>52.6</v>
      </c>
      <c r="T190" s="135">
        <v>43.7</v>
      </c>
      <c r="U190" s="135">
        <v>47.8</v>
      </c>
      <c r="V190" s="200">
        <v>62.1</v>
      </c>
      <c r="W190" s="234">
        <v>81.599999999999994</v>
      </c>
      <c r="X190" s="135">
        <v>80.5</v>
      </c>
      <c r="Y190" s="135">
        <v>73.400000000000006</v>
      </c>
      <c r="Z190" s="135">
        <v>72.7</v>
      </c>
      <c r="AA190" s="253">
        <v>72.099999999999994</v>
      </c>
    </row>
    <row r="191" spans="1:27" x14ac:dyDescent="0.2">
      <c r="A191" s="134" t="s">
        <v>388</v>
      </c>
      <c r="B191" s="176" t="s">
        <v>389</v>
      </c>
      <c r="C191" s="234">
        <v>68.400000000000006</v>
      </c>
      <c r="D191" s="135">
        <v>61.2</v>
      </c>
      <c r="E191" s="135">
        <v>48.4</v>
      </c>
      <c r="F191" s="135">
        <v>47</v>
      </c>
      <c r="G191" s="200">
        <v>60.6</v>
      </c>
      <c r="H191" s="234">
        <v>45.8</v>
      </c>
      <c r="I191" s="135">
        <v>41.2</v>
      </c>
      <c r="J191" s="135">
        <v>32.200000000000003</v>
      </c>
      <c r="K191" s="135">
        <v>23.6</v>
      </c>
      <c r="L191" s="200">
        <v>52.5</v>
      </c>
      <c r="M191" s="234">
        <v>73.400000000000006</v>
      </c>
      <c r="N191" s="135">
        <v>65.7</v>
      </c>
      <c r="O191" s="135">
        <v>51.4</v>
      </c>
      <c r="P191" s="135">
        <v>50.8</v>
      </c>
      <c r="Q191" s="200">
        <v>61.6</v>
      </c>
      <c r="R191" s="234">
        <v>53</v>
      </c>
      <c r="S191" s="135">
        <v>42.4</v>
      </c>
      <c r="T191" s="135">
        <v>32.200000000000003</v>
      </c>
      <c r="U191" s="135">
        <v>28.6</v>
      </c>
      <c r="V191" s="200">
        <v>51.6</v>
      </c>
      <c r="W191" s="234">
        <v>76</v>
      </c>
      <c r="X191" s="135">
        <v>70.5</v>
      </c>
      <c r="Y191" s="135">
        <v>55.4</v>
      </c>
      <c r="Z191" s="135">
        <v>53.9</v>
      </c>
      <c r="AA191" s="253">
        <v>63.3</v>
      </c>
    </row>
    <row r="192" spans="1:27" x14ac:dyDescent="0.2">
      <c r="A192" s="134" t="s">
        <v>390</v>
      </c>
      <c r="B192" s="176" t="s">
        <v>391</v>
      </c>
      <c r="C192" s="234">
        <v>66.599999999999994</v>
      </c>
      <c r="D192" s="135">
        <v>60.6</v>
      </c>
      <c r="E192" s="135">
        <v>47.6</v>
      </c>
      <c r="F192" s="135">
        <v>59.6</v>
      </c>
      <c r="G192" s="200">
        <v>66.599999999999994</v>
      </c>
      <c r="H192" s="234">
        <v>37.4</v>
      </c>
      <c r="I192" s="135">
        <v>27.7</v>
      </c>
      <c r="J192" s="135">
        <v>20.2</v>
      </c>
      <c r="K192" s="135">
        <v>30.9</v>
      </c>
      <c r="L192" s="200">
        <v>46.4</v>
      </c>
      <c r="M192" s="234">
        <v>70.5</v>
      </c>
      <c r="N192" s="135">
        <v>64.900000000000006</v>
      </c>
      <c r="O192" s="135">
        <v>50.6</v>
      </c>
      <c r="P192" s="135">
        <v>62</v>
      </c>
      <c r="Q192" s="200">
        <v>68.099999999999994</v>
      </c>
      <c r="R192" s="234">
        <v>46</v>
      </c>
      <c r="S192" s="135">
        <v>34.6</v>
      </c>
      <c r="T192" s="135">
        <v>27.7</v>
      </c>
      <c r="U192" s="135">
        <v>37.200000000000003</v>
      </c>
      <c r="V192" s="200">
        <v>52.9</v>
      </c>
      <c r="W192" s="234">
        <v>73</v>
      </c>
      <c r="X192" s="135">
        <v>68.599999999999994</v>
      </c>
      <c r="Y192" s="135">
        <v>52.9</v>
      </c>
      <c r="Z192" s="135">
        <v>64.8</v>
      </c>
      <c r="AA192" s="253">
        <v>69.400000000000006</v>
      </c>
    </row>
    <row r="193" spans="1:27" x14ac:dyDescent="0.2">
      <c r="A193" s="134" t="s">
        <v>392</v>
      </c>
      <c r="B193" s="176" t="s">
        <v>393</v>
      </c>
      <c r="C193" s="234">
        <v>73.7</v>
      </c>
      <c r="D193" s="135">
        <v>67.7</v>
      </c>
      <c r="E193" s="135">
        <v>63.5</v>
      </c>
      <c r="F193" s="135">
        <v>53.8</v>
      </c>
      <c r="G193" s="200">
        <v>66.5</v>
      </c>
      <c r="H193" s="234">
        <v>43.9</v>
      </c>
      <c r="I193" s="135">
        <v>30.3</v>
      </c>
      <c r="J193" s="135">
        <v>35.700000000000003</v>
      </c>
      <c r="K193" s="135">
        <v>28.6</v>
      </c>
      <c r="L193" s="200">
        <v>53.8</v>
      </c>
      <c r="M193" s="234">
        <v>76.599999999999994</v>
      </c>
      <c r="N193" s="135">
        <v>71.3</v>
      </c>
      <c r="O193" s="135">
        <v>65.3</v>
      </c>
      <c r="P193" s="135">
        <v>55.5</v>
      </c>
      <c r="Q193" s="200">
        <v>67</v>
      </c>
      <c r="R193" s="234">
        <v>55.5</v>
      </c>
      <c r="S193" s="135">
        <v>46.2</v>
      </c>
      <c r="T193" s="135">
        <v>46.7</v>
      </c>
      <c r="U193" s="135">
        <v>35.799999999999997</v>
      </c>
      <c r="V193" s="200">
        <v>53.3</v>
      </c>
      <c r="W193" s="234">
        <v>79.2</v>
      </c>
      <c r="X193" s="135">
        <v>74.099999999999994</v>
      </c>
      <c r="Y193" s="135">
        <v>67.7</v>
      </c>
      <c r="Z193" s="135">
        <v>58.3</v>
      </c>
      <c r="AA193" s="253">
        <v>68.5</v>
      </c>
    </row>
    <row r="194" spans="1:27" x14ac:dyDescent="0.2">
      <c r="A194" s="134" t="s">
        <v>396</v>
      </c>
      <c r="B194" s="176" t="s">
        <v>397</v>
      </c>
      <c r="C194" s="234">
        <v>81.3</v>
      </c>
      <c r="D194" s="135">
        <v>76.599999999999994</v>
      </c>
      <c r="E194" s="135">
        <v>67.7</v>
      </c>
      <c r="F194" s="135">
        <v>68.099999999999994</v>
      </c>
      <c r="G194" s="200">
        <v>65.099999999999994</v>
      </c>
      <c r="H194" s="234">
        <v>54.2</v>
      </c>
      <c r="I194" s="135">
        <v>43.8</v>
      </c>
      <c r="J194" s="135">
        <v>32.5</v>
      </c>
      <c r="K194" s="135">
        <v>32.799999999999997</v>
      </c>
      <c r="L194" s="200">
        <v>24.2</v>
      </c>
      <c r="M194" s="234">
        <v>83.5</v>
      </c>
      <c r="N194" s="135">
        <v>79.099999999999994</v>
      </c>
      <c r="O194" s="135">
        <v>70.2</v>
      </c>
      <c r="P194" s="135">
        <v>70.400000000000006</v>
      </c>
      <c r="Q194" s="200">
        <v>66.900000000000006</v>
      </c>
      <c r="R194" s="234">
        <v>59.1</v>
      </c>
      <c r="S194" s="135">
        <v>55.3</v>
      </c>
      <c r="T194" s="135">
        <v>40.1</v>
      </c>
      <c r="U194" s="135">
        <v>42.2</v>
      </c>
      <c r="V194" s="200">
        <v>40</v>
      </c>
      <c r="W194" s="234">
        <v>85.5</v>
      </c>
      <c r="X194" s="135">
        <v>80.5</v>
      </c>
      <c r="Y194" s="135">
        <v>72.5</v>
      </c>
      <c r="Z194" s="135">
        <v>72.2</v>
      </c>
      <c r="AA194" s="253">
        <v>67.900000000000006</v>
      </c>
    </row>
    <row r="195" spans="1:27" x14ac:dyDescent="0.2">
      <c r="A195" s="134" t="s">
        <v>398</v>
      </c>
      <c r="B195" s="176" t="s">
        <v>399</v>
      </c>
      <c r="C195" s="234">
        <v>69.599999999999994</v>
      </c>
      <c r="D195" s="135">
        <v>61.7</v>
      </c>
      <c r="E195" s="135">
        <v>49.8</v>
      </c>
      <c r="F195" s="135">
        <v>51.7</v>
      </c>
      <c r="G195" s="200">
        <v>64.099999999999994</v>
      </c>
      <c r="H195" s="234">
        <v>46.3</v>
      </c>
      <c r="I195" s="135">
        <v>38.799999999999997</v>
      </c>
      <c r="J195" s="135">
        <v>27.7</v>
      </c>
      <c r="K195" s="135">
        <v>31.1</v>
      </c>
      <c r="L195" s="200">
        <v>50</v>
      </c>
      <c r="M195" s="234">
        <v>74</v>
      </c>
      <c r="N195" s="135">
        <v>65.900000000000006</v>
      </c>
      <c r="O195" s="135">
        <v>52.9</v>
      </c>
      <c r="P195" s="135">
        <v>54.2</v>
      </c>
      <c r="Q195" s="200">
        <v>64.900000000000006</v>
      </c>
      <c r="R195" s="234">
        <v>48.1</v>
      </c>
      <c r="S195" s="135">
        <v>38.9</v>
      </c>
      <c r="T195" s="135">
        <v>29.6</v>
      </c>
      <c r="U195" s="135">
        <v>33.6</v>
      </c>
      <c r="V195" s="200">
        <v>50</v>
      </c>
      <c r="W195" s="234">
        <v>78</v>
      </c>
      <c r="X195" s="135">
        <v>70.599999999999994</v>
      </c>
      <c r="Y195" s="135">
        <v>56.2</v>
      </c>
      <c r="Z195" s="135">
        <v>57</v>
      </c>
      <c r="AA195" s="253">
        <v>66.400000000000006</v>
      </c>
    </row>
    <row r="196" spans="1:27" x14ac:dyDescent="0.2">
      <c r="A196" s="134" t="s">
        <v>402</v>
      </c>
      <c r="B196" s="176" t="s">
        <v>403</v>
      </c>
      <c r="C196" s="234">
        <v>69.599999999999994</v>
      </c>
      <c r="D196" s="135">
        <v>67.099999999999994</v>
      </c>
      <c r="E196" s="135">
        <v>60.5</v>
      </c>
      <c r="F196" s="135">
        <v>57.4</v>
      </c>
      <c r="G196" s="200">
        <v>67.2</v>
      </c>
      <c r="H196" s="234">
        <v>52.5</v>
      </c>
      <c r="I196" s="135">
        <v>42.6</v>
      </c>
      <c r="J196" s="135">
        <v>34</v>
      </c>
      <c r="K196" s="135">
        <v>42.5</v>
      </c>
      <c r="L196" s="200">
        <v>57.1</v>
      </c>
      <c r="M196" s="234">
        <v>71</v>
      </c>
      <c r="N196" s="135">
        <v>69.099999999999994</v>
      </c>
      <c r="O196" s="135">
        <v>62.5</v>
      </c>
      <c r="P196" s="135">
        <v>58.4</v>
      </c>
      <c r="Q196" s="200">
        <v>67.599999999999994</v>
      </c>
      <c r="R196" s="234">
        <v>49.4</v>
      </c>
      <c r="S196" s="135">
        <v>42.9</v>
      </c>
      <c r="T196" s="135">
        <v>37.4</v>
      </c>
      <c r="U196" s="135">
        <v>43.1</v>
      </c>
      <c r="V196" s="200">
        <v>56.1</v>
      </c>
      <c r="W196" s="234">
        <v>74.5</v>
      </c>
      <c r="X196" s="135">
        <v>72.900000000000006</v>
      </c>
      <c r="Y196" s="135">
        <v>65.7</v>
      </c>
      <c r="Z196" s="135">
        <v>60.2</v>
      </c>
      <c r="AA196" s="253">
        <v>68.599999999999994</v>
      </c>
    </row>
    <row r="197" spans="1:27" x14ac:dyDescent="0.2">
      <c r="A197" s="134" t="s">
        <v>404</v>
      </c>
      <c r="B197" s="176" t="s">
        <v>405</v>
      </c>
      <c r="C197" s="234">
        <v>69.599999999999994</v>
      </c>
      <c r="D197" s="135">
        <v>60</v>
      </c>
      <c r="E197" s="135">
        <v>54.3</v>
      </c>
      <c r="F197" s="135">
        <v>52.1</v>
      </c>
      <c r="G197" s="200">
        <v>55.2</v>
      </c>
      <c r="H197" s="234">
        <v>43</v>
      </c>
      <c r="I197" s="135">
        <v>39.200000000000003</v>
      </c>
      <c r="J197" s="135">
        <v>41.1</v>
      </c>
      <c r="K197" s="135">
        <v>21.8</v>
      </c>
      <c r="L197" s="200">
        <v>38.700000000000003</v>
      </c>
      <c r="M197" s="234">
        <v>72.3</v>
      </c>
      <c r="N197" s="135">
        <v>62.2</v>
      </c>
      <c r="O197" s="135">
        <v>55.4</v>
      </c>
      <c r="P197" s="135">
        <v>54.6</v>
      </c>
      <c r="Q197" s="200">
        <v>56.3</v>
      </c>
      <c r="R197" s="234">
        <v>47.8</v>
      </c>
      <c r="S197" s="135">
        <v>41.6</v>
      </c>
      <c r="T197" s="135">
        <v>35.299999999999997</v>
      </c>
      <c r="U197" s="135">
        <v>29</v>
      </c>
      <c r="V197" s="200">
        <v>39.1</v>
      </c>
      <c r="W197" s="234">
        <v>75.3</v>
      </c>
      <c r="X197" s="135">
        <v>64.900000000000006</v>
      </c>
      <c r="Y197" s="135">
        <v>58.6</v>
      </c>
      <c r="Z197" s="135">
        <v>57.6</v>
      </c>
      <c r="AA197" s="253">
        <v>57.6</v>
      </c>
    </row>
    <row r="198" spans="1:27" x14ac:dyDescent="0.2">
      <c r="A198" s="134" t="s">
        <v>406</v>
      </c>
      <c r="B198" s="176" t="s">
        <v>407</v>
      </c>
      <c r="C198" s="234">
        <v>72.5</v>
      </c>
      <c r="D198" s="135">
        <v>64.5</v>
      </c>
      <c r="E198" s="135">
        <v>68</v>
      </c>
      <c r="F198" s="135">
        <v>60.7</v>
      </c>
      <c r="G198" s="200">
        <v>65.099999999999994</v>
      </c>
      <c r="H198" s="234">
        <v>45.8</v>
      </c>
      <c r="I198" s="135">
        <v>44.3</v>
      </c>
      <c r="J198" s="135">
        <v>43.4</v>
      </c>
      <c r="K198" s="135">
        <v>39.700000000000003</v>
      </c>
      <c r="L198" s="200">
        <v>60</v>
      </c>
      <c r="M198" s="234">
        <v>76</v>
      </c>
      <c r="N198" s="135">
        <v>67.099999999999994</v>
      </c>
      <c r="O198" s="135">
        <v>70.2</v>
      </c>
      <c r="P198" s="135">
        <v>62.6</v>
      </c>
      <c r="Q198" s="200">
        <v>65.5</v>
      </c>
      <c r="R198" s="234">
        <v>49.4</v>
      </c>
      <c r="S198" s="135">
        <v>46.2</v>
      </c>
      <c r="T198" s="135">
        <v>48.4</v>
      </c>
      <c r="U198" s="135">
        <v>42.7</v>
      </c>
      <c r="V198" s="200">
        <v>55</v>
      </c>
      <c r="W198" s="234">
        <v>79</v>
      </c>
      <c r="X198" s="135">
        <v>69.599999999999994</v>
      </c>
      <c r="Y198" s="135">
        <v>72.099999999999994</v>
      </c>
      <c r="Z198" s="135">
        <v>64.599999999999994</v>
      </c>
      <c r="AA198" s="253">
        <v>66.8</v>
      </c>
    </row>
    <row r="199" spans="1:27" x14ac:dyDescent="0.2">
      <c r="A199" s="134" t="s">
        <v>408</v>
      </c>
      <c r="B199" s="176" t="s">
        <v>409</v>
      </c>
      <c r="C199" s="234">
        <v>70.8</v>
      </c>
      <c r="D199" s="135">
        <v>65.599999999999994</v>
      </c>
      <c r="E199" s="135">
        <v>53.6</v>
      </c>
      <c r="F199" s="135">
        <v>54.6</v>
      </c>
      <c r="G199" s="200">
        <v>60</v>
      </c>
      <c r="H199" s="234">
        <v>50.9</v>
      </c>
      <c r="I199" s="135">
        <v>45.5</v>
      </c>
      <c r="J199" s="135">
        <v>36.1</v>
      </c>
      <c r="K199" s="135">
        <v>35.799999999999997</v>
      </c>
      <c r="L199" s="200">
        <v>45.3</v>
      </c>
      <c r="M199" s="234">
        <v>74.2</v>
      </c>
      <c r="N199" s="135">
        <v>69</v>
      </c>
      <c r="O199" s="135">
        <v>55.9</v>
      </c>
      <c r="P199" s="135">
        <v>57.2</v>
      </c>
      <c r="Q199" s="200">
        <v>61.2</v>
      </c>
      <c r="R199" s="234">
        <v>54.8</v>
      </c>
      <c r="S199" s="135">
        <v>49.4</v>
      </c>
      <c r="T199" s="135">
        <v>35.700000000000003</v>
      </c>
      <c r="U199" s="135">
        <v>36.9</v>
      </c>
      <c r="V199" s="200">
        <v>41</v>
      </c>
      <c r="W199" s="234">
        <v>77.2</v>
      </c>
      <c r="X199" s="135">
        <v>72</v>
      </c>
      <c r="Y199" s="135">
        <v>59.3</v>
      </c>
      <c r="Z199" s="135">
        <v>60.7</v>
      </c>
      <c r="AA199" s="253">
        <v>64.400000000000006</v>
      </c>
    </row>
    <row r="200" spans="1:27" x14ac:dyDescent="0.2">
      <c r="A200" s="134" t="s">
        <v>410</v>
      </c>
      <c r="B200" s="176" t="s">
        <v>411</v>
      </c>
      <c r="C200" s="234">
        <v>80.5</v>
      </c>
      <c r="D200" s="135">
        <v>75</v>
      </c>
      <c r="E200" s="135">
        <v>60.9</v>
      </c>
      <c r="F200" s="135">
        <v>64.099999999999994</v>
      </c>
      <c r="G200" s="200">
        <v>64.400000000000006</v>
      </c>
      <c r="H200" s="234">
        <v>61.7</v>
      </c>
      <c r="I200" s="135">
        <v>51.7</v>
      </c>
      <c r="J200" s="135">
        <v>38.799999999999997</v>
      </c>
      <c r="K200" s="135">
        <v>41</v>
      </c>
      <c r="L200" s="200">
        <v>63.2</v>
      </c>
      <c r="M200" s="234">
        <v>81.400000000000006</v>
      </c>
      <c r="N200" s="135">
        <v>76.099999999999994</v>
      </c>
      <c r="O200" s="135">
        <v>61.8</v>
      </c>
      <c r="P200" s="135">
        <v>65</v>
      </c>
      <c r="Q200" s="200">
        <v>64.400000000000006</v>
      </c>
      <c r="R200" s="234">
        <v>63</v>
      </c>
      <c r="S200" s="135">
        <v>53.2</v>
      </c>
      <c r="T200" s="135">
        <v>40.1</v>
      </c>
      <c r="U200" s="135">
        <v>39.299999999999997</v>
      </c>
      <c r="V200" s="200">
        <v>57.4</v>
      </c>
      <c r="W200" s="234">
        <v>82.7</v>
      </c>
      <c r="X200" s="135">
        <v>77.8</v>
      </c>
      <c r="Y200" s="135">
        <v>63.3</v>
      </c>
      <c r="Z200" s="135">
        <v>66.8</v>
      </c>
      <c r="AA200" s="253">
        <v>65</v>
      </c>
    </row>
    <row r="201" spans="1:27" x14ac:dyDescent="0.2">
      <c r="A201" s="134" t="s">
        <v>412</v>
      </c>
      <c r="B201" s="176" t="s">
        <v>413</v>
      </c>
      <c r="C201" s="234">
        <v>66.5</v>
      </c>
      <c r="D201" s="135">
        <v>62.2</v>
      </c>
      <c r="E201" s="135">
        <v>55.6</v>
      </c>
      <c r="F201" s="135">
        <v>56.7</v>
      </c>
      <c r="G201" s="200">
        <v>83.7</v>
      </c>
      <c r="H201" s="234">
        <v>49</v>
      </c>
      <c r="I201" s="135">
        <v>45.1</v>
      </c>
      <c r="J201" s="135">
        <v>42.4</v>
      </c>
      <c r="K201" s="135">
        <v>37.5</v>
      </c>
      <c r="L201" s="200">
        <v>50</v>
      </c>
      <c r="M201" s="234">
        <v>69</v>
      </c>
      <c r="N201" s="135">
        <v>64.599999999999994</v>
      </c>
      <c r="O201" s="135">
        <v>57.3</v>
      </c>
      <c r="P201" s="135">
        <v>59</v>
      </c>
      <c r="Q201" s="200">
        <v>85.5</v>
      </c>
      <c r="R201" s="234">
        <v>48.4</v>
      </c>
      <c r="S201" s="135">
        <v>44</v>
      </c>
      <c r="T201" s="135">
        <v>41.7</v>
      </c>
      <c r="U201" s="135">
        <v>36.200000000000003</v>
      </c>
      <c r="V201" s="200">
        <v>61.5</v>
      </c>
      <c r="W201" s="234">
        <v>71.7</v>
      </c>
      <c r="X201" s="135">
        <v>67.400000000000006</v>
      </c>
      <c r="Y201" s="135">
        <v>59.2</v>
      </c>
      <c r="Z201" s="135">
        <v>61.7</v>
      </c>
      <c r="AA201" s="253">
        <v>86.4</v>
      </c>
    </row>
    <row r="202" spans="1:27" x14ac:dyDescent="0.2">
      <c r="A202" s="134" t="s">
        <v>414</v>
      </c>
      <c r="B202" s="176" t="s">
        <v>415</v>
      </c>
      <c r="C202" s="234">
        <v>84</v>
      </c>
      <c r="D202" s="135">
        <v>77.099999999999994</v>
      </c>
      <c r="E202" s="135">
        <v>73.3</v>
      </c>
      <c r="F202" s="135">
        <v>65.099999999999994</v>
      </c>
      <c r="G202" s="200">
        <v>82.1</v>
      </c>
      <c r="H202" s="234">
        <v>66.7</v>
      </c>
      <c r="I202" s="135">
        <v>51.5</v>
      </c>
      <c r="J202" s="135">
        <v>45.2</v>
      </c>
      <c r="K202" s="135">
        <v>37</v>
      </c>
      <c r="L202" s="200">
        <v>85.7</v>
      </c>
      <c r="M202" s="234">
        <v>84.8</v>
      </c>
      <c r="N202" s="135">
        <v>78.2</v>
      </c>
      <c r="O202" s="135">
        <v>74.5</v>
      </c>
      <c r="P202" s="135">
        <v>66.3</v>
      </c>
      <c r="Q202" s="200">
        <v>82.1</v>
      </c>
      <c r="R202" s="234">
        <v>65.599999999999994</v>
      </c>
      <c r="S202" s="135">
        <v>53.8</v>
      </c>
      <c r="T202" s="135">
        <v>44.4</v>
      </c>
      <c r="U202" s="135">
        <v>39.200000000000003</v>
      </c>
      <c r="V202" s="200">
        <v>77.3</v>
      </c>
      <c r="W202" s="234">
        <v>86.6</v>
      </c>
      <c r="X202" s="135">
        <v>80.3</v>
      </c>
      <c r="Y202" s="135">
        <v>77.2</v>
      </c>
      <c r="Z202" s="135">
        <v>68.7</v>
      </c>
      <c r="AA202" s="253">
        <v>82.4</v>
      </c>
    </row>
    <row r="203" spans="1:27" x14ac:dyDescent="0.2">
      <c r="A203" s="134" t="s">
        <v>418</v>
      </c>
      <c r="B203" s="176" t="s">
        <v>419</v>
      </c>
      <c r="C203" s="234">
        <v>72.900000000000006</v>
      </c>
      <c r="D203" s="135">
        <v>75.5</v>
      </c>
      <c r="E203" s="135">
        <v>71.5</v>
      </c>
      <c r="F203" s="135">
        <v>65.5</v>
      </c>
      <c r="G203" s="200">
        <v>78.099999999999994</v>
      </c>
      <c r="H203" s="234">
        <v>43.2</v>
      </c>
      <c r="I203" s="135">
        <v>45.9</v>
      </c>
      <c r="J203" s="135">
        <v>53.8</v>
      </c>
      <c r="K203" s="135">
        <v>33.299999999999997</v>
      </c>
      <c r="L203" s="200">
        <v>100</v>
      </c>
      <c r="M203" s="234">
        <v>74.3</v>
      </c>
      <c r="N203" s="135">
        <v>76.8</v>
      </c>
      <c r="O203" s="135">
        <v>72.099999999999994</v>
      </c>
      <c r="P203" s="135">
        <v>66.8</v>
      </c>
      <c r="Q203" s="200">
        <v>77.7</v>
      </c>
      <c r="R203" s="234">
        <v>49.6</v>
      </c>
      <c r="S203" s="135">
        <v>52.6</v>
      </c>
      <c r="T203" s="135">
        <v>50</v>
      </c>
      <c r="U203" s="135">
        <v>31.6</v>
      </c>
      <c r="V203" s="200">
        <v>60.6</v>
      </c>
      <c r="W203" s="234">
        <v>77.099999999999994</v>
      </c>
      <c r="X203" s="135">
        <v>79.5</v>
      </c>
      <c r="Y203" s="135">
        <v>74.5</v>
      </c>
      <c r="Z203" s="135">
        <v>70.7</v>
      </c>
      <c r="AA203" s="253">
        <v>79.5</v>
      </c>
    </row>
    <row r="204" spans="1:27" x14ac:dyDescent="0.2">
      <c r="A204" s="134" t="s">
        <v>420</v>
      </c>
      <c r="B204" s="176" t="s">
        <v>421</v>
      </c>
      <c r="C204" s="234">
        <v>82.3</v>
      </c>
      <c r="D204" s="135">
        <v>80.2</v>
      </c>
      <c r="E204" s="135">
        <v>75.2</v>
      </c>
      <c r="F204" s="135">
        <v>77.2</v>
      </c>
      <c r="G204" s="200">
        <v>80.400000000000006</v>
      </c>
      <c r="H204" s="234">
        <v>54.4</v>
      </c>
      <c r="I204" s="135">
        <v>51.9</v>
      </c>
      <c r="J204" s="135">
        <v>50</v>
      </c>
      <c r="K204" s="135">
        <v>53.1</v>
      </c>
      <c r="L204" s="200">
        <v>59.1</v>
      </c>
      <c r="M204" s="234">
        <v>83.7</v>
      </c>
      <c r="N204" s="135">
        <v>81.5</v>
      </c>
      <c r="O204" s="135">
        <v>76.099999999999994</v>
      </c>
      <c r="P204" s="135">
        <v>78.2</v>
      </c>
      <c r="Q204" s="200">
        <v>80.900000000000006</v>
      </c>
      <c r="R204" s="234">
        <v>58.1</v>
      </c>
      <c r="S204" s="135">
        <v>53.8</v>
      </c>
      <c r="T204" s="135">
        <v>47.5</v>
      </c>
      <c r="U204" s="135">
        <v>47.6</v>
      </c>
      <c r="V204" s="200">
        <v>63.6</v>
      </c>
      <c r="W204" s="234">
        <v>86.2</v>
      </c>
      <c r="X204" s="135">
        <v>84.4</v>
      </c>
      <c r="Y204" s="135">
        <v>78.900000000000006</v>
      </c>
      <c r="Z204" s="135">
        <v>81</v>
      </c>
      <c r="AA204" s="253">
        <v>81.7</v>
      </c>
    </row>
    <row r="205" spans="1:27" x14ac:dyDescent="0.2">
      <c r="A205" s="134" t="s">
        <v>422</v>
      </c>
      <c r="B205" s="176" t="s">
        <v>423</v>
      </c>
      <c r="C205" s="234">
        <v>74.2</v>
      </c>
      <c r="D205" s="135">
        <v>74.599999999999994</v>
      </c>
      <c r="E205" s="135">
        <v>67.8</v>
      </c>
      <c r="F205" s="135">
        <v>72.599999999999994</v>
      </c>
      <c r="G205" s="200">
        <v>68.099999999999994</v>
      </c>
      <c r="H205" s="234">
        <v>39.5</v>
      </c>
      <c r="I205" s="135">
        <v>46.5</v>
      </c>
      <c r="J205" s="135">
        <v>33.299999999999997</v>
      </c>
      <c r="K205" s="135">
        <v>22.2</v>
      </c>
      <c r="L205" s="200">
        <v>37.5</v>
      </c>
      <c r="M205" s="234">
        <v>77.599999999999994</v>
      </c>
      <c r="N205" s="135">
        <v>77.400000000000006</v>
      </c>
      <c r="O205" s="135">
        <v>70.3</v>
      </c>
      <c r="P205" s="135">
        <v>75.599999999999994</v>
      </c>
      <c r="Q205" s="200">
        <v>69.3</v>
      </c>
      <c r="R205" s="234">
        <v>53.3</v>
      </c>
      <c r="S205" s="135">
        <v>57.6</v>
      </c>
      <c r="T205" s="135">
        <v>43.8</v>
      </c>
      <c r="U205" s="135">
        <v>42.9</v>
      </c>
      <c r="V205" s="200">
        <v>45.8</v>
      </c>
      <c r="W205" s="234">
        <v>79.099999999999994</v>
      </c>
      <c r="X205" s="135">
        <v>78.599999999999994</v>
      </c>
      <c r="Y205" s="135">
        <v>72.5</v>
      </c>
      <c r="Z205" s="135">
        <v>77.099999999999994</v>
      </c>
      <c r="AA205" s="253">
        <v>71</v>
      </c>
    </row>
    <row r="206" spans="1:27" x14ac:dyDescent="0.2">
      <c r="A206" s="134" t="s">
        <v>424</v>
      </c>
      <c r="B206" s="176" t="s">
        <v>425</v>
      </c>
      <c r="C206" s="234">
        <v>78.8</v>
      </c>
      <c r="D206" s="135">
        <v>70.3</v>
      </c>
      <c r="E206" s="135">
        <v>62</v>
      </c>
      <c r="F206" s="135">
        <v>69.7</v>
      </c>
      <c r="G206" s="200">
        <v>71</v>
      </c>
      <c r="H206" s="234">
        <v>62.5</v>
      </c>
      <c r="I206" s="135">
        <v>37.5</v>
      </c>
      <c r="J206" s="135">
        <v>53.3</v>
      </c>
      <c r="K206" s="135">
        <v>68.8</v>
      </c>
      <c r="L206" s="200">
        <v>66.7</v>
      </c>
      <c r="M206" s="234">
        <v>79.599999999999994</v>
      </c>
      <c r="N206" s="135">
        <v>72</v>
      </c>
      <c r="O206" s="135">
        <v>62.3</v>
      </c>
      <c r="P206" s="135">
        <v>69.8</v>
      </c>
      <c r="Q206" s="200">
        <v>71.099999999999994</v>
      </c>
      <c r="R206" s="234">
        <v>59.5</v>
      </c>
      <c r="S206" s="135">
        <v>41.9</v>
      </c>
      <c r="T206" s="135">
        <v>41.8</v>
      </c>
      <c r="U206" s="135">
        <v>49</v>
      </c>
      <c r="V206" s="200">
        <v>41.2</v>
      </c>
      <c r="W206" s="234">
        <v>82.2</v>
      </c>
      <c r="X206" s="135">
        <v>75.400000000000006</v>
      </c>
      <c r="Y206" s="135">
        <v>65.099999999999994</v>
      </c>
      <c r="Z206" s="135">
        <v>72.7</v>
      </c>
      <c r="AA206" s="253">
        <v>73.8</v>
      </c>
    </row>
    <row r="207" spans="1:27" x14ac:dyDescent="0.2">
      <c r="A207" s="134" t="s">
        <v>428</v>
      </c>
      <c r="B207" s="176" t="s">
        <v>429</v>
      </c>
      <c r="C207" s="234">
        <v>72.5</v>
      </c>
      <c r="D207" s="135">
        <v>76.7</v>
      </c>
      <c r="E207" s="135">
        <v>71</v>
      </c>
      <c r="F207" s="135">
        <v>68.099999999999994</v>
      </c>
      <c r="G207" s="200">
        <v>67.3</v>
      </c>
      <c r="H207" s="234">
        <v>49</v>
      </c>
      <c r="I207" s="135">
        <v>52.9</v>
      </c>
      <c r="J207" s="135">
        <v>36.799999999999997</v>
      </c>
      <c r="K207" s="135">
        <v>41.9</v>
      </c>
      <c r="L207" s="200">
        <v>50</v>
      </c>
      <c r="M207" s="234">
        <v>73.900000000000006</v>
      </c>
      <c r="N207" s="135">
        <v>78.2</v>
      </c>
      <c r="O207" s="135">
        <v>72.900000000000006</v>
      </c>
      <c r="P207" s="135">
        <v>69.400000000000006</v>
      </c>
      <c r="Q207" s="200">
        <v>68</v>
      </c>
      <c r="R207" s="234">
        <v>45</v>
      </c>
      <c r="S207" s="135">
        <v>55</v>
      </c>
      <c r="T207" s="135">
        <v>39.4</v>
      </c>
      <c r="U207" s="135">
        <v>37.1</v>
      </c>
      <c r="V207" s="200">
        <v>48.6</v>
      </c>
      <c r="W207" s="234">
        <v>77.8</v>
      </c>
      <c r="X207" s="135">
        <v>80.900000000000006</v>
      </c>
      <c r="Y207" s="135">
        <v>76.2</v>
      </c>
      <c r="Z207" s="135">
        <v>73</v>
      </c>
      <c r="AA207" s="253">
        <v>69.400000000000006</v>
      </c>
    </row>
    <row r="208" spans="1:27" x14ac:dyDescent="0.2">
      <c r="A208" s="134" t="s">
        <v>430</v>
      </c>
      <c r="B208" s="176" t="s">
        <v>431</v>
      </c>
      <c r="C208" s="234">
        <v>65.7</v>
      </c>
      <c r="D208" s="135">
        <v>64.400000000000006</v>
      </c>
      <c r="E208" s="135">
        <v>55.8</v>
      </c>
      <c r="F208" s="135">
        <v>53</v>
      </c>
      <c r="G208" s="200">
        <v>69.900000000000006</v>
      </c>
      <c r="H208" s="234">
        <v>34</v>
      </c>
      <c r="I208" s="135">
        <v>36.5</v>
      </c>
      <c r="J208" s="135">
        <v>30.6</v>
      </c>
      <c r="K208" s="135">
        <v>30.1</v>
      </c>
      <c r="L208" s="200">
        <v>53.2</v>
      </c>
      <c r="M208" s="234">
        <v>71.5</v>
      </c>
      <c r="N208" s="135">
        <v>69.5</v>
      </c>
      <c r="O208" s="135">
        <v>59.7</v>
      </c>
      <c r="P208" s="135">
        <v>56</v>
      </c>
      <c r="Q208" s="200">
        <v>71.5</v>
      </c>
      <c r="R208" s="234">
        <v>43.6</v>
      </c>
      <c r="S208" s="135">
        <v>45.4</v>
      </c>
      <c r="T208" s="135">
        <v>34.799999999999997</v>
      </c>
      <c r="U208" s="135">
        <v>37.1</v>
      </c>
      <c r="V208" s="200">
        <v>61.3</v>
      </c>
      <c r="W208" s="234">
        <v>75.2</v>
      </c>
      <c r="X208" s="135">
        <v>72.599999999999994</v>
      </c>
      <c r="Y208" s="135">
        <v>64</v>
      </c>
      <c r="Z208" s="135">
        <v>58.6</v>
      </c>
      <c r="AA208" s="253">
        <v>72.2</v>
      </c>
    </row>
    <row r="209" spans="1:27" x14ac:dyDescent="0.2">
      <c r="A209" s="134" t="s">
        <v>434</v>
      </c>
      <c r="B209" s="176" t="s">
        <v>435</v>
      </c>
      <c r="C209" s="234">
        <v>78.7</v>
      </c>
      <c r="D209" s="135">
        <v>77.099999999999994</v>
      </c>
      <c r="E209" s="135">
        <v>61.4</v>
      </c>
      <c r="F209" s="135">
        <v>60.9</v>
      </c>
      <c r="G209" s="200">
        <v>86.2</v>
      </c>
      <c r="H209" s="234">
        <v>65.900000000000006</v>
      </c>
      <c r="I209" s="135">
        <v>58.5</v>
      </c>
      <c r="J209" s="135">
        <v>46.6</v>
      </c>
      <c r="K209" s="135">
        <v>38.1</v>
      </c>
      <c r="L209" s="200">
        <v>82.8</v>
      </c>
      <c r="M209" s="234">
        <v>80.5</v>
      </c>
      <c r="N209" s="135">
        <v>79.7</v>
      </c>
      <c r="O209" s="135">
        <v>63.2</v>
      </c>
      <c r="P209" s="135">
        <v>63.3</v>
      </c>
      <c r="Q209" s="200">
        <v>86.5</v>
      </c>
      <c r="R209" s="234">
        <v>67.7</v>
      </c>
      <c r="S209" s="135">
        <v>63.5</v>
      </c>
      <c r="T209" s="135">
        <v>44.9</v>
      </c>
      <c r="U209" s="135">
        <v>38.5</v>
      </c>
      <c r="V209" s="200">
        <v>80.8</v>
      </c>
      <c r="W209" s="234">
        <v>82.2</v>
      </c>
      <c r="X209" s="135">
        <v>81.400000000000006</v>
      </c>
      <c r="Y209" s="135">
        <v>66.2</v>
      </c>
      <c r="Z209" s="135">
        <v>66.3</v>
      </c>
      <c r="AA209" s="253">
        <v>87</v>
      </c>
    </row>
    <row r="210" spans="1:27" x14ac:dyDescent="0.2">
      <c r="A210" s="134" t="s">
        <v>436</v>
      </c>
      <c r="B210" s="176" t="s">
        <v>437</v>
      </c>
      <c r="C210" s="234">
        <v>75.7</v>
      </c>
      <c r="D210" s="135">
        <v>75.400000000000006</v>
      </c>
      <c r="E210" s="135">
        <v>68.400000000000006</v>
      </c>
      <c r="F210" s="135">
        <v>66.400000000000006</v>
      </c>
      <c r="G210" s="200">
        <v>84.7</v>
      </c>
      <c r="H210" s="234">
        <v>46</v>
      </c>
      <c r="I210" s="135">
        <v>46</v>
      </c>
      <c r="J210" s="135">
        <v>42.9</v>
      </c>
      <c r="K210" s="135">
        <v>35.6</v>
      </c>
      <c r="L210" s="200">
        <v>50</v>
      </c>
      <c r="M210" s="234">
        <v>78.8</v>
      </c>
      <c r="N210" s="135">
        <v>78.5</v>
      </c>
      <c r="O210" s="135">
        <v>70.099999999999994</v>
      </c>
      <c r="P210" s="135">
        <v>68.400000000000006</v>
      </c>
      <c r="Q210" s="200">
        <v>85.6</v>
      </c>
      <c r="R210" s="234">
        <v>54.6</v>
      </c>
      <c r="S210" s="135">
        <v>53</v>
      </c>
      <c r="T210" s="135">
        <v>50.4</v>
      </c>
      <c r="U210" s="135">
        <v>45.1</v>
      </c>
      <c r="V210" s="200">
        <v>75.8</v>
      </c>
      <c r="W210" s="234">
        <v>81</v>
      </c>
      <c r="X210" s="135">
        <v>81</v>
      </c>
      <c r="Y210" s="135">
        <v>71.5</v>
      </c>
      <c r="Z210" s="135">
        <v>70.099999999999994</v>
      </c>
      <c r="AA210" s="253">
        <v>85.5</v>
      </c>
    </row>
    <row r="211" spans="1:27" x14ac:dyDescent="0.2">
      <c r="A211" s="134" t="s">
        <v>438</v>
      </c>
      <c r="B211" s="176" t="s">
        <v>439</v>
      </c>
      <c r="C211" s="234">
        <v>78.7</v>
      </c>
      <c r="D211" s="135">
        <v>74</v>
      </c>
      <c r="E211" s="135">
        <v>59</v>
      </c>
      <c r="F211" s="135">
        <v>66.400000000000006</v>
      </c>
      <c r="G211" s="200">
        <v>63.6</v>
      </c>
      <c r="H211" s="234">
        <v>59.7</v>
      </c>
      <c r="I211" s="135">
        <v>54</v>
      </c>
      <c r="J211" s="135">
        <v>37.6</v>
      </c>
      <c r="K211" s="135">
        <v>48.4</v>
      </c>
      <c r="L211" s="200">
        <v>50</v>
      </c>
      <c r="M211" s="234">
        <v>81</v>
      </c>
      <c r="N211" s="135">
        <v>76.400000000000006</v>
      </c>
      <c r="O211" s="135">
        <v>61.3</v>
      </c>
      <c r="P211" s="135">
        <v>68.2</v>
      </c>
      <c r="Q211" s="200">
        <v>64.5</v>
      </c>
      <c r="R211" s="234">
        <v>63.7</v>
      </c>
      <c r="S211" s="135">
        <v>57.2</v>
      </c>
      <c r="T211" s="135">
        <v>39.799999999999997</v>
      </c>
      <c r="U211" s="135">
        <v>49.5</v>
      </c>
      <c r="V211" s="200">
        <v>50.5</v>
      </c>
      <c r="W211" s="234">
        <v>83.3</v>
      </c>
      <c r="X211" s="135">
        <v>79.099999999999994</v>
      </c>
      <c r="Y211" s="135">
        <v>64.3</v>
      </c>
      <c r="Z211" s="135">
        <v>70.599999999999994</v>
      </c>
      <c r="AA211" s="253">
        <v>65.900000000000006</v>
      </c>
    </row>
    <row r="212" spans="1:27" x14ac:dyDescent="0.2">
      <c r="A212" s="134" t="s">
        <v>440</v>
      </c>
      <c r="B212" s="176" t="s">
        <v>441</v>
      </c>
      <c r="C212" s="234">
        <v>68.400000000000006</v>
      </c>
      <c r="D212" s="135">
        <v>64.8</v>
      </c>
      <c r="E212" s="135">
        <v>56.3</v>
      </c>
      <c r="F212" s="135">
        <v>61.4</v>
      </c>
      <c r="G212" s="200">
        <v>61.1</v>
      </c>
      <c r="H212" s="234">
        <v>50</v>
      </c>
      <c r="I212" s="135">
        <v>42.5</v>
      </c>
      <c r="J212" s="135">
        <v>39.799999999999997</v>
      </c>
      <c r="K212" s="135">
        <v>40.700000000000003</v>
      </c>
      <c r="L212" s="200">
        <v>53.8</v>
      </c>
      <c r="M212" s="234">
        <v>72.3</v>
      </c>
      <c r="N212" s="135">
        <v>69.599999999999994</v>
      </c>
      <c r="O212" s="135">
        <v>59.5</v>
      </c>
      <c r="P212" s="135">
        <v>64.7</v>
      </c>
      <c r="Q212" s="200">
        <v>62.1</v>
      </c>
      <c r="R212" s="234">
        <v>50.1</v>
      </c>
      <c r="S212" s="135">
        <v>40.799999999999997</v>
      </c>
      <c r="T212" s="135">
        <v>36.4</v>
      </c>
      <c r="U212" s="135">
        <v>38.700000000000003</v>
      </c>
      <c r="V212" s="200">
        <v>50</v>
      </c>
      <c r="W212" s="234">
        <v>77.400000000000006</v>
      </c>
      <c r="X212" s="135">
        <v>76.599999999999994</v>
      </c>
      <c r="Y212" s="135">
        <v>64.900000000000006</v>
      </c>
      <c r="Z212" s="135">
        <v>69.5</v>
      </c>
      <c r="AA212" s="253">
        <v>64.2</v>
      </c>
    </row>
    <row r="213" spans="1:27" x14ac:dyDescent="0.2">
      <c r="A213" s="134" t="s">
        <v>442</v>
      </c>
      <c r="B213" s="176" t="s">
        <v>443</v>
      </c>
      <c r="C213" s="234">
        <v>71.599999999999994</v>
      </c>
      <c r="D213" s="135">
        <v>69.2</v>
      </c>
      <c r="E213" s="135">
        <v>51.3</v>
      </c>
      <c r="F213" s="135">
        <v>61.8</v>
      </c>
      <c r="G213" s="200">
        <v>62</v>
      </c>
      <c r="H213" s="234">
        <v>40.6</v>
      </c>
      <c r="I213" s="135">
        <v>44.3</v>
      </c>
      <c r="J213" s="135">
        <v>30.8</v>
      </c>
      <c r="K213" s="135">
        <v>37.5</v>
      </c>
      <c r="L213" s="200">
        <v>41.2</v>
      </c>
      <c r="M213" s="234">
        <v>75.599999999999994</v>
      </c>
      <c r="N213" s="135">
        <v>72.400000000000006</v>
      </c>
      <c r="O213" s="135">
        <v>53.4</v>
      </c>
      <c r="P213" s="135">
        <v>63.8</v>
      </c>
      <c r="Q213" s="200">
        <v>62.8</v>
      </c>
      <c r="R213" s="234">
        <v>48.4</v>
      </c>
      <c r="S213" s="135">
        <v>48</v>
      </c>
      <c r="T213" s="135">
        <v>34.299999999999997</v>
      </c>
      <c r="U213" s="135">
        <v>40.200000000000003</v>
      </c>
      <c r="V213" s="200">
        <v>46.7</v>
      </c>
      <c r="W213" s="234">
        <v>79.099999999999994</v>
      </c>
      <c r="X213" s="135">
        <v>76.099999999999994</v>
      </c>
      <c r="Y213" s="135">
        <v>55.8</v>
      </c>
      <c r="Z213" s="135">
        <v>66.900000000000006</v>
      </c>
      <c r="AA213" s="253">
        <v>64.3</v>
      </c>
    </row>
    <row r="214" spans="1:27" x14ac:dyDescent="0.2">
      <c r="A214" s="134" t="s">
        <v>444</v>
      </c>
      <c r="B214" s="176" t="s">
        <v>445</v>
      </c>
      <c r="C214" s="234">
        <v>84.3</v>
      </c>
      <c r="D214" s="135">
        <v>82.1</v>
      </c>
      <c r="E214" s="135">
        <v>74.599999999999994</v>
      </c>
      <c r="F214" s="135">
        <v>74.400000000000006</v>
      </c>
      <c r="G214" s="200">
        <v>73.599999999999994</v>
      </c>
      <c r="H214" s="234">
        <v>63.4</v>
      </c>
      <c r="I214" s="135">
        <v>55.4</v>
      </c>
      <c r="J214" s="135">
        <v>49.4</v>
      </c>
      <c r="K214" s="135">
        <v>41.3</v>
      </c>
      <c r="L214" s="200">
        <v>64.7</v>
      </c>
      <c r="M214" s="234">
        <v>86.1</v>
      </c>
      <c r="N214" s="135">
        <v>84.4</v>
      </c>
      <c r="O214" s="135">
        <v>76.3</v>
      </c>
      <c r="P214" s="135">
        <v>76.8</v>
      </c>
      <c r="Q214" s="200">
        <v>74</v>
      </c>
      <c r="R214" s="234">
        <v>66.099999999999994</v>
      </c>
      <c r="S214" s="135">
        <v>60.9</v>
      </c>
      <c r="T214" s="135">
        <v>54.1</v>
      </c>
      <c r="U214" s="135">
        <v>42.9</v>
      </c>
      <c r="V214" s="200">
        <v>56.8</v>
      </c>
      <c r="W214" s="234">
        <v>88</v>
      </c>
      <c r="X214" s="135">
        <v>86.5</v>
      </c>
      <c r="Y214" s="135">
        <v>78.099999999999994</v>
      </c>
      <c r="Z214" s="135">
        <v>79.8</v>
      </c>
      <c r="AA214" s="253">
        <v>75.5</v>
      </c>
    </row>
    <row r="215" spans="1:27" x14ac:dyDescent="0.2">
      <c r="A215" s="134" t="s">
        <v>446</v>
      </c>
      <c r="B215" s="176" t="s">
        <v>447</v>
      </c>
      <c r="C215" s="234">
        <v>77.5</v>
      </c>
      <c r="D215" s="135">
        <v>67.7</v>
      </c>
      <c r="E215" s="135">
        <v>55.1</v>
      </c>
      <c r="F215" s="135">
        <v>64.5</v>
      </c>
      <c r="G215" s="200">
        <v>69.5</v>
      </c>
      <c r="H215" s="234">
        <v>46.2</v>
      </c>
      <c r="I215" s="135">
        <v>40.9</v>
      </c>
      <c r="J215" s="135">
        <v>34.799999999999997</v>
      </c>
      <c r="K215" s="135">
        <v>40</v>
      </c>
      <c r="L215" s="200">
        <v>48</v>
      </c>
      <c r="M215" s="234">
        <v>80.099999999999994</v>
      </c>
      <c r="N215" s="135">
        <v>69.900000000000006</v>
      </c>
      <c r="O215" s="135">
        <v>56.3</v>
      </c>
      <c r="P215" s="135">
        <v>65.8</v>
      </c>
      <c r="Q215" s="200">
        <v>70.7</v>
      </c>
      <c r="R215" s="234">
        <v>56.4</v>
      </c>
      <c r="S215" s="135">
        <v>48.7</v>
      </c>
      <c r="T215" s="135">
        <v>40.200000000000003</v>
      </c>
      <c r="U215" s="135">
        <v>45.1</v>
      </c>
      <c r="V215" s="200">
        <v>50.8</v>
      </c>
      <c r="W215" s="234">
        <v>82.5</v>
      </c>
      <c r="X215" s="135">
        <v>72.2</v>
      </c>
      <c r="Y215" s="135">
        <v>58</v>
      </c>
      <c r="Z215" s="135">
        <v>67.7</v>
      </c>
      <c r="AA215" s="253">
        <v>72.5</v>
      </c>
    </row>
    <row r="216" spans="1:27" x14ac:dyDescent="0.2">
      <c r="A216" s="134" t="s">
        <v>450</v>
      </c>
      <c r="B216" s="176" t="s">
        <v>451</v>
      </c>
      <c r="C216" s="234">
        <v>69.099999999999994</v>
      </c>
      <c r="D216" s="135">
        <v>63.3</v>
      </c>
      <c r="E216" s="135">
        <v>56.7</v>
      </c>
      <c r="F216" s="135">
        <v>59.6</v>
      </c>
      <c r="G216" s="200">
        <v>71.8</v>
      </c>
      <c r="H216" s="234">
        <v>50.3</v>
      </c>
      <c r="I216" s="135">
        <v>38.1</v>
      </c>
      <c r="J216" s="135">
        <v>38.9</v>
      </c>
      <c r="K216" s="135">
        <v>30.6</v>
      </c>
      <c r="L216" s="200">
        <v>47.8</v>
      </c>
      <c r="M216" s="234">
        <v>72.599999999999994</v>
      </c>
      <c r="N216" s="135">
        <v>67.900000000000006</v>
      </c>
      <c r="O216" s="135">
        <v>59.4</v>
      </c>
      <c r="P216" s="135">
        <v>64.099999999999994</v>
      </c>
      <c r="Q216" s="200">
        <v>74.5</v>
      </c>
      <c r="R216" s="234">
        <v>52.9</v>
      </c>
      <c r="S216" s="135">
        <v>41.6</v>
      </c>
      <c r="T216" s="135">
        <v>37.700000000000003</v>
      </c>
      <c r="U216" s="135">
        <v>35.1</v>
      </c>
      <c r="V216" s="200">
        <v>54.8</v>
      </c>
      <c r="W216" s="234">
        <v>76.400000000000006</v>
      </c>
      <c r="X216" s="135">
        <v>73</v>
      </c>
      <c r="Y216" s="135">
        <v>63.9</v>
      </c>
      <c r="Z216" s="135">
        <v>68.8</v>
      </c>
      <c r="AA216" s="253">
        <v>76.099999999999994</v>
      </c>
    </row>
    <row r="217" spans="1:27" x14ac:dyDescent="0.2">
      <c r="A217" s="134" t="s">
        <v>452</v>
      </c>
      <c r="B217" s="176" t="s">
        <v>453</v>
      </c>
      <c r="C217" s="234">
        <v>81.599999999999994</v>
      </c>
      <c r="D217" s="135">
        <v>76.7</v>
      </c>
      <c r="E217" s="135">
        <v>75</v>
      </c>
      <c r="F217" s="135">
        <v>75.099999999999994</v>
      </c>
      <c r="G217" s="200">
        <v>73</v>
      </c>
      <c r="H217" s="234">
        <v>53.4</v>
      </c>
      <c r="I217" s="135">
        <v>48.5</v>
      </c>
      <c r="J217" s="135">
        <v>40.5</v>
      </c>
      <c r="K217" s="135">
        <v>44.9</v>
      </c>
      <c r="L217" s="200">
        <v>42.1</v>
      </c>
      <c r="M217" s="234">
        <v>83.6</v>
      </c>
      <c r="N217" s="135">
        <v>78.7</v>
      </c>
      <c r="O217" s="135">
        <v>76.900000000000006</v>
      </c>
      <c r="P217" s="135">
        <v>76.400000000000006</v>
      </c>
      <c r="Q217" s="200">
        <v>73.8</v>
      </c>
      <c r="R217" s="234">
        <v>56.5</v>
      </c>
      <c r="S217" s="135">
        <v>49.5</v>
      </c>
      <c r="T217" s="135">
        <v>48.4</v>
      </c>
      <c r="U217" s="135">
        <v>52.7</v>
      </c>
      <c r="V217" s="200">
        <v>55.4</v>
      </c>
      <c r="W217" s="234">
        <v>85.6</v>
      </c>
      <c r="X217" s="135">
        <v>81.099999999999994</v>
      </c>
      <c r="Y217" s="135">
        <v>78.400000000000006</v>
      </c>
      <c r="Z217" s="135">
        <v>77.400000000000006</v>
      </c>
      <c r="AA217" s="253">
        <v>74.400000000000006</v>
      </c>
    </row>
    <row r="218" spans="1:27" x14ac:dyDescent="0.2">
      <c r="A218" s="134" t="s">
        <v>454</v>
      </c>
      <c r="B218" s="176" t="s">
        <v>455</v>
      </c>
      <c r="C218" s="234">
        <v>77.099999999999994</v>
      </c>
      <c r="D218" s="135">
        <v>72.099999999999994</v>
      </c>
      <c r="E218" s="135">
        <v>66.3</v>
      </c>
      <c r="F218" s="135">
        <v>62.4</v>
      </c>
      <c r="G218" s="200">
        <v>68.8</v>
      </c>
      <c r="H218" s="234">
        <v>54</v>
      </c>
      <c r="I218" s="135">
        <v>38</v>
      </c>
      <c r="J218" s="135">
        <v>31.4</v>
      </c>
      <c r="K218" s="135">
        <v>33.299999999999997</v>
      </c>
      <c r="L218" s="200">
        <v>41.7</v>
      </c>
      <c r="M218" s="234">
        <v>78.2</v>
      </c>
      <c r="N218" s="135">
        <v>73.8</v>
      </c>
      <c r="O218" s="135">
        <v>67.7</v>
      </c>
      <c r="P218" s="135">
        <v>63.2</v>
      </c>
      <c r="Q218" s="200">
        <v>69.400000000000006</v>
      </c>
      <c r="R218" s="234">
        <v>56.5</v>
      </c>
      <c r="S218" s="135">
        <v>45.8</v>
      </c>
      <c r="T218" s="135">
        <v>35.700000000000003</v>
      </c>
      <c r="U218" s="135">
        <v>40.4</v>
      </c>
      <c r="V218" s="200">
        <v>38.6</v>
      </c>
      <c r="W218" s="234">
        <v>80.900000000000006</v>
      </c>
      <c r="X218" s="135">
        <v>76.900000000000006</v>
      </c>
      <c r="Y218" s="135">
        <v>70.7</v>
      </c>
      <c r="Z218" s="135">
        <v>65.3</v>
      </c>
      <c r="AA218" s="253">
        <v>71.599999999999994</v>
      </c>
    </row>
    <row r="219" spans="1:27" x14ac:dyDescent="0.2">
      <c r="A219" s="134" t="s">
        <v>456</v>
      </c>
      <c r="B219" s="176" t="s">
        <v>457</v>
      </c>
      <c r="C219" s="234">
        <v>72.8</v>
      </c>
      <c r="D219" s="135">
        <v>75.099999999999994</v>
      </c>
      <c r="E219" s="135">
        <v>70.099999999999994</v>
      </c>
      <c r="F219" s="135">
        <v>72.3</v>
      </c>
      <c r="G219" s="200">
        <v>72</v>
      </c>
      <c r="H219" s="234">
        <v>44.4</v>
      </c>
      <c r="I219" s="135">
        <v>40.700000000000003</v>
      </c>
      <c r="J219" s="135">
        <v>54.5</v>
      </c>
      <c r="K219" s="135">
        <v>50</v>
      </c>
      <c r="L219" s="200">
        <v>50</v>
      </c>
      <c r="M219" s="234">
        <v>74.099999999999994</v>
      </c>
      <c r="N219" s="135">
        <v>76.8</v>
      </c>
      <c r="O219" s="135">
        <v>70.599999999999994</v>
      </c>
      <c r="P219" s="135">
        <v>73.099999999999994</v>
      </c>
      <c r="Q219" s="200">
        <v>72.3</v>
      </c>
      <c r="R219" s="234">
        <v>46.8</v>
      </c>
      <c r="S219" s="135">
        <v>46.8</v>
      </c>
      <c r="T219" s="135">
        <v>50</v>
      </c>
      <c r="U219" s="135">
        <v>47</v>
      </c>
      <c r="V219" s="200">
        <v>48.5</v>
      </c>
      <c r="W219" s="234">
        <v>76.7</v>
      </c>
      <c r="X219" s="135">
        <v>79.400000000000006</v>
      </c>
      <c r="Y219" s="135">
        <v>72.2</v>
      </c>
      <c r="Z219" s="135">
        <v>75</v>
      </c>
      <c r="AA219" s="253">
        <v>73.599999999999994</v>
      </c>
    </row>
    <row r="220" spans="1:27" x14ac:dyDescent="0.2">
      <c r="A220" s="134" t="s">
        <v>458</v>
      </c>
      <c r="B220" s="176" t="s">
        <v>459</v>
      </c>
      <c r="C220" s="234">
        <v>72.099999999999994</v>
      </c>
      <c r="D220" s="135">
        <v>71.599999999999994</v>
      </c>
      <c r="E220" s="135">
        <v>60.1</v>
      </c>
      <c r="F220" s="135">
        <v>67.5</v>
      </c>
      <c r="G220" s="200">
        <v>71.8</v>
      </c>
      <c r="H220" s="234">
        <v>40</v>
      </c>
      <c r="I220" s="135">
        <v>44.2</v>
      </c>
      <c r="J220" s="135">
        <v>39.4</v>
      </c>
      <c r="K220" s="135">
        <v>40</v>
      </c>
      <c r="L220" s="200">
        <v>55.6</v>
      </c>
      <c r="M220" s="234">
        <v>75.599999999999994</v>
      </c>
      <c r="N220" s="135">
        <v>74.599999999999994</v>
      </c>
      <c r="O220" s="135">
        <v>62</v>
      </c>
      <c r="P220" s="135">
        <v>69.400000000000006</v>
      </c>
      <c r="Q220" s="200">
        <v>72.5</v>
      </c>
      <c r="R220" s="234">
        <v>46</v>
      </c>
      <c r="S220" s="135">
        <v>48.5</v>
      </c>
      <c r="T220" s="135">
        <v>42.7</v>
      </c>
      <c r="U220" s="135">
        <v>49.5</v>
      </c>
      <c r="V220" s="200">
        <v>56.9</v>
      </c>
      <c r="W220" s="234">
        <v>79.099999999999994</v>
      </c>
      <c r="X220" s="135">
        <v>77.7</v>
      </c>
      <c r="Y220" s="135">
        <v>64</v>
      </c>
      <c r="Z220" s="135">
        <v>70.900000000000006</v>
      </c>
      <c r="AA220" s="253">
        <v>74</v>
      </c>
    </row>
    <row r="221" spans="1:27" x14ac:dyDescent="0.2">
      <c r="A221" s="134" t="s">
        <v>462</v>
      </c>
      <c r="B221" s="176" t="s">
        <v>463</v>
      </c>
      <c r="C221" s="234">
        <v>69.900000000000006</v>
      </c>
      <c r="D221" s="135">
        <v>61.6</v>
      </c>
      <c r="E221" s="135">
        <v>60.6</v>
      </c>
      <c r="F221" s="135">
        <v>60.1</v>
      </c>
      <c r="G221" s="200">
        <v>53.4</v>
      </c>
      <c r="H221" s="234">
        <v>38.700000000000003</v>
      </c>
      <c r="I221" s="135">
        <v>37</v>
      </c>
      <c r="J221" s="135">
        <v>39.799999999999997</v>
      </c>
      <c r="K221" s="135">
        <v>27.4</v>
      </c>
      <c r="L221" s="200">
        <v>50</v>
      </c>
      <c r="M221" s="234">
        <v>73.2</v>
      </c>
      <c r="N221" s="135">
        <v>64.3</v>
      </c>
      <c r="O221" s="135">
        <v>62.5</v>
      </c>
      <c r="P221" s="135">
        <v>62.6</v>
      </c>
      <c r="Q221" s="200">
        <v>53.5</v>
      </c>
      <c r="R221" s="234">
        <v>47.4</v>
      </c>
      <c r="S221" s="135">
        <v>40.1</v>
      </c>
      <c r="T221" s="135">
        <v>41.5</v>
      </c>
      <c r="U221" s="135">
        <v>36.700000000000003</v>
      </c>
      <c r="V221" s="200">
        <v>30.6</v>
      </c>
      <c r="W221" s="234">
        <v>76.8</v>
      </c>
      <c r="X221" s="135">
        <v>68.2</v>
      </c>
      <c r="Y221" s="135">
        <v>65.900000000000006</v>
      </c>
      <c r="Z221" s="135">
        <v>65.900000000000006</v>
      </c>
      <c r="AA221" s="253">
        <v>56</v>
      </c>
    </row>
    <row r="222" spans="1:27" x14ac:dyDescent="0.2">
      <c r="A222" s="134" t="s">
        <v>464</v>
      </c>
      <c r="B222" s="176" t="s">
        <v>465</v>
      </c>
      <c r="C222" s="234">
        <v>76.599999999999994</v>
      </c>
      <c r="D222" s="135">
        <v>71.5</v>
      </c>
      <c r="E222" s="135">
        <v>62.3</v>
      </c>
      <c r="F222" s="135">
        <v>67</v>
      </c>
      <c r="G222" s="200">
        <v>61.9</v>
      </c>
      <c r="H222" s="234">
        <v>48.4</v>
      </c>
      <c r="I222" s="135">
        <v>50.8</v>
      </c>
      <c r="J222" s="135">
        <v>37</v>
      </c>
      <c r="K222" s="135">
        <v>45.3</v>
      </c>
      <c r="L222" s="200">
        <v>50</v>
      </c>
      <c r="M222" s="234">
        <v>78.900000000000006</v>
      </c>
      <c r="N222" s="135">
        <v>73.2</v>
      </c>
      <c r="O222" s="135">
        <v>64.099999999999994</v>
      </c>
      <c r="P222" s="135">
        <v>68.3</v>
      </c>
      <c r="Q222" s="200">
        <v>62.2</v>
      </c>
      <c r="R222" s="234">
        <v>57.5</v>
      </c>
      <c r="S222" s="135">
        <v>49.8</v>
      </c>
      <c r="T222" s="135">
        <v>42.6</v>
      </c>
      <c r="U222" s="135">
        <v>50.5</v>
      </c>
      <c r="V222" s="200">
        <v>56.1</v>
      </c>
      <c r="W222" s="234">
        <v>80.900000000000006</v>
      </c>
      <c r="X222" s="135">
        <v>76.400000000000006</v>
      </c>
      <c r="Y222" s="135">
        <v>66.099999999999994</v>
      </c>
      <c r="Z222" s="135">
        <v>69.900000000000006</v>
      </c>
      <c r="AA222" s="253">
        <v>62.6</v>
      </c>
    </row>
    <row r="223" spans="1:27" x14ac:dyDescent="0.2">
      <c r="A223" s="134" t="s">
        <v>466</v>
      </c>
      <c r="B223" s="176" t="s">
        <v>467</v>
      </c>
      <c r="C223" s="234">
        <v>80.7</v>
      </c>
      <c r="D223" s="135">
        <v>72.099999999999994</v>
      </c>
      <c r="E223" s="135">
        <v>65.5</v>
      </c>
      <c r="F223" s="135">
        <v>66.7</v>
      </c>
      <c r="G223" s="200">
        <v>76</v>
      </c>
      <c r="H223" s="234">
        <v>53.3</v>
      </c>
      <c r="I223" s="135">
        <v>43.3</v>
      </c>
      <c r="J223" s="135">
        <v>38</v>
      </c>
      <c r="K223" s="135">
        <v>34.700000000000003</v>
      </c>
      <c r="L223" s="200">
        <v>47.1</v>
      </c>
      <c r="M223" s="234">
        <v>83.1</v>
      </c>
      <c r="N223" s="135">
        <v>74.7</v>
      </c>
      <c r="O223" s="135">
        <v>67.400000000000006</v>
      </c>
      <c r="P223" s="135">
        <v>68.8</v>
      </c>
      <c r="Q223" s="200">
        <v>77.2</v>
      </c>
      <c r="R223" s="234">
        <v>63.5</v>
      </c>
      <c r="S223" s="135">
        <v>52.6</v>
      </c>
      <c r="T223" s="135">
        <v>44.9</v>
      </c>
      <c r="U223" s="135">
        <v>46.2</v>
      </c>
      <c r="V223" s="200">
        <v>65.400000000000006</v>
      </c>
      <c r="W223" s="234">
        <v>85.2</v>
      </c>
      <c r="X223" s="135">
        <v>77.2</v>
      </c>
      <c r="Y223" s="135">
        <v>70.2</v>
      </c>
      <c r="Z223" s="135">
        <v>70.599999999999994</v>
      </c>
      <c r="AA223" s="253">
        <v>77.5</v>
      </c>
    </row>
    <row r="224" spans="1:27" x14ac:dyDescent="0.2">
      <c r="A224" s="134" t="s">
        <v>470</v>
      </c>
      <c r="B224" s="176" t="s">
        <v>471</v>
      </c>
      <c r="C224" s="234">
        <v>65.599999999999994</v>
      </c>
      <c r="D224" s="135">
        <v>50.6</v>
      </c>
      <c r="E224" s="135">
        <v>53.4</v>
      </c>
      <c r="F224" s="135">
        <v>59.6</v>
      </c>
      <c r="G224" s="200">
        <v>56.9</v>
      </c>
      <c r="H224" s="234">
        <v>47.8</v>
      </c>
      <c r="I224" s="135">
        <v>29.2</v>
      </c>
      <c r="J224" s="135">
        <v>33.299999999999997</v>
      </c>
      <c r="K224" s="135">
        <v>36.4</v>
      </c>
      <c r="L224" s="200">
        <v>23.1</v>
      </c>
      <c r="M224" s="234">
        <v>68</v>
      </c>
      <c r="N224" s="135">
        <v>53.4</v>
      </c>
      <c r="O224" s="135">
        <v>55.4</v>
      </c>
      <c r="P224" s="135">
        <v>62.2</v>
      </c>
      <c r="Q224" s="200">
        <v>58.5</v>
      </c>
      <c r="R224" s="234">
        <v>48.9</v>
      </c>
      <c r="S224" s="135">
        <v>31.2</v>
      </c>
      <c r="T224" s="135">
        <v>37</v>
      </c>
      <c r="U224" s="135">
        <v>38.700000000000003</v>
      </c>
      <c r="V224" s="200">
        <v>51.4</v>
      </c>
      <c r="W224" s="234">
        <v>72.2</v>
      </c>
      <c r="X224" s="135">
        <v>58.2</v>
      </c>
      <c r="Y224" s="135">
        <v>58.7</v>
      </c>
      <c r="Z224" s="135">
        <v>66.400000000000006</v>
      </c>
      <c r="AA224" s="253">
        <v>57.7</v>
      </c>
    </row>
    <row r="225" spans="1:27" x14ac:dyDescent="0.2">
      <c r="A225" s="134" t="s">
        <v>474</v>
      </c>
      <c r="B225" s="176" t="s">
        <v>475</v>
      </c>
      <c r="C225" s="234">
        <v>71.2</v>
      </c>
      <c r="D225" s="135">
        <v>71.2</v>
      </c>
      <c r="E225" s="135">
        <v>66.900000000000006</v>
      </c>
      <c r="F225" s="135">
        <v>66.099999999999994</v>
      </c>
      <c r="G225" s="200">
        <v>67.099999999999994</v>
      </c>
      <c r="H225" s="234">
        <v>41.3</v>
      </c>
      <c r="I225" s="135">
        <v>47.6</v>
      </c>
      <c r="J225" s="135">
        <v>44</v>
      </c>
      <c r="K225" s="135">
        <v>44.2</v>
      </c>
      <c r="L225" s="200">
        <v>53.6</v>
      </c>
      <c r="M225" s="234">
        <v>73.900000000000006</v>
      </c>
      <c r="N225" s="135">
        <v>73.400000000000006</v>
      </c>
      <c r="O225" s="135">
        <v>68.5</v>
      </c>
      <c r="P225" s="135">
        <v>68</v>
      </c>
      <c r="Q225" s="200">
        <v>67.7</v>
      </c>
      <c r="R225" s="234">
        <v>51.5</v>
      </c>
      <c r="S225" s="135">
        <v>54</v>
      </c>
      <c r="T225" s="135">
        <v>49.2</v>
      </c>
      <c r="U225" s="135">
        <v>46.4</v>
      </c>
      <c r="V225" s="200">
        <v>63.6</v>
      </c>
      <c r="W225" s="234">
        <v>76.400000000000006</v>
      </c>
      <c r="X225" s="135">
        <v>75.7</v>
      </c>
      <c r="Y225" s="135">
        <v>71</v>
      </c>
      <c r="Z225" s="135">
        <v>70.900000000000006</v>
      </c>
      <c r="AA225" s="253">
        <v>67.5</v>
      </c>
    </row>
    <row r="226" spans="1:27" x14ac:dyDescent="0.2">
      <c r="A226" s="134" t="s">
        <v>476</v>
      </c>
      <c r="B226" s="176" t="s">
        <v>477</v>
      </c>
      <c r="C226" s="234">
        <v>76.900000000000006</v>
      </c>
      <c r="D226" s="135">
        <v>73.900000000000006</v>
      </c>
      <c r="E226" s="135">
        <v>63</v>
      </c>
      <c r="F226" s="135">
        <v>69.099999999999994</v>
      </c>
      <c r="G226" s="200">
        <v>68.2</v>
      </c>
      <c r="H226" s="234">
        <v>57.1</v>
      </c>
      <c r="I226" s="135">
        <v>51.2</v>
      </c>
      <c r="J226" s="135">
        <v>43.5</v>
      </c>
      <c r="K226" s="135">
        <v>44.4</v>
      </c>
      <c r="L226" s="200">
        <v>60.9</v>
      </c>
      <c r="M226" s="234">
        <v>78.5</v>
      </c>
      <c r="N226" s="135">
        <v>75.7</v>
      </c>
      <c r="O226" s="135">
        <v>64.400000000000006</v>
      </c>
      <c r="P226" s="135">
        <v>70.7</v>
      </c>
      <c r="Q226" s="200">
        <v>68.599999999999994</v>
      </c>
      <c r="R226" s="234">
        <v>57.5</v>
      </c>
      <c r="S226" s="135">
        <v>52.7</v>
      </c>
      <c r="T226" s="135">
        <v>38.4</v>
      </c>
      <c r="U226" s="135">
        <v>42.7</v>
      </c>
      <c r="V226" s="200">
        <v>56.9</v>
      </c>
      <c r="W226" s="234">
        <v>81.900000000000006</v>
      </c>
      <c r="X226" s="135">
        <v>79.400000000000006</v>
      </c>
      <c r="Y226" s="135">
        <v>68.7</v>
      </c>
      <c r="Z226" s="135">
        <v>74.599999999999994</v>
      </c>
      <c r="AA226" s="253">
        <v>69.8</v>
      </c>
    </row>
    <row r="227" spans="1:27" x14ac:dyDescent="0.2">
      <c r="A227" s="134" t="s">
        <v>478</v>
      </c>
      <c r="B227" s="176" t="s">
        <v>479</v>
      </c>
      <c r="C227" s="234">
        <v>71.099999999999994</v>
      </c>
      <c r="D227" s="135">
        <v>61.1</v>
      </c>
      <c r="E227" s="135">
        <v>57.8</v>
      </c>
      <c r="F227" s="135">
        <v>55.7</v>
      </c>
      <c r="G227" s="200">
        <v>63.1</v>
      </c>
      <c r="H227" s="234">
        <v>50.3</v>
      </c>
      <c r="I227" s="135">
        <v>39.6</v>
      </c>
      <c r="J227" s="135">
        <v>43.5</v>
      </c>
      <c r="K227" s="135">
        <v>36.299999999999997</v>
      </c>
      <c r="L227" s="200">
        <v>53.5</v>
      </c>
      <c r="M227" s="234">
        <v>74.2</v>
      </c>
      <c r="N227" s="135">
        <v>64.400000000000006</v>
      </c>
      <c r="O227" s="135">
        <v>59.5</v>
      </c>
      <c r="P227" s="135">
        <v>58.3</v>
      </c>
      <c r="Q227" s="200">
        <v>64.5</v>
      </c>
      <c r="R227" s="234">
        <v>50.7</v>
      </c>
      <c r="S227" s="135">
        <v>36.700000000000003</v>
      </c>
      <c r="T227" s="135">
        <v>46.4</v>
      </c>
      <c r="U227" s="135">
        <v>33.299999999999997</v>
      </c>
      <c r="V227" s="200">
        <v>50</v>
      </c>
      <c r="W227" s="234">
        <v>78.5</v>
      </c>
      <c r="X227" s="135">
        <v>70.099999999999994</v>
      </c>
      <c r="Y227" s="135">
        <v>61</v>
      </c>
      <c r="Z227" s="135">
        <v>62.7</v>
      </c>
      <c r="AA227" s="253">
        <v>67.2</v>
      </c>
    </row>
    <row r="228" spans="1:27" x14ac:dyDescent="0.2">
      <c r="A228" s="134" t="s">
        <v>480</v>
      </c>
      <c r="B228" s="176" t="s">
        <v>481</v>
      </c>
      <c r="C228" s="234">
        <v>76.599999999999994</v>
      </c>
      <c r="D228" s="135">
        <v>64.8</v>
      </c>
      <c r="E228" s="135">
        <v>57.1</v>
      </c>
      <c r="F228" s="135">
        <v>59.4</v>
      </c>
      <c r="G228" s="200">
        <v>59.8</v>
      </c>
      <c r="H228" s="234">
        <v>52.9</v>
      </c>
      <c r="I228" s="135">
        <v>52.9</v>
      </c>
      <c r="J228" s="135">
        <v>42.6</v>
      </c>
      <c r="K228" s="135">
        <v>38</v>
      </c>
      <c r="L228" s="200">
        <v>33.299999999999997</v>
      </c>
      <c r="M228" s="234">
        <v>78.599999999999994</v>
      </c>
      <c r="N228" s="135">
        <v>65.900000000000006</v>
      </c>
      <c r="O228" s="135">
        <v>58.2</v>
      </c>
      <c r="P228" s="135">
        <v>60.9</v>
      </c>
      <c r="Q228" s="200">
        <v>61</v>
      </c>
      <c r="R228" s="234">
        <v>52.7</v>
      </c>
      <c r="S228" s="135">
        <v>46.8</v>
      </c>
      <c r="T228" s="135">
        <v>37.4</v>
      </c>
      <c r="U228" s="135">
        <v>32.700000000000003</v>
      </c>
      <c r="V228" s="200">
        <v>32.299999999999997</v>
      </c>
      <c r="W228" s="234">
        <v>82</v>
      </c>
      <c r="X228" s="135">
        <v>68.900000000000006</v>
      </c>
      <c r="Y228" s="135">
        <v>61</v>
      </c>
      <c r="Z228" s="135">
        <v>63.8</v>
      </c>
      <c r="AA228" s="253">
        <v>62.5</v>
      </c>
    </row>
    <row r="229" spans="1:27" x14ac:dyDescent="0.2">
      <c r="A229" s="134" t="s">
        <v>482</v>
      </c>
      <c r="B229" s="176" t="s">
        <v>483</v>
      </c>
      <c r="C229" s="234">
        <v>77.099999999999994</v>
      </c>
      <c r="D229" s="135">
        <v>69.7</v>
      </c>
      <c r="E229" s="135">
        <v>62.4</v>
      </c>
      <c r="F229" s="135">
        <v>71.599999999999994</v>
      </c>
      <c r="G229" s="200">
        <v>66.900000000000006</v>
      </c>
      <c r="H229" s="234">
        <v>50.8</v>
      </c>
      <c r="I229" s="135">
        <v>41.5</v>
      </c>
      <c r="J229" s="135">
        <v>32.6</v>
      </c>
      <c r="K229" s="135">
        <v>51.4</v>
      </c>
      <c r="L229" s="200">
        <v>33.299999999999997</v>
      </c>
      <c r="M229" s="234">
        <v>78.900000000000006</v>
      </c>
      <c r="N229" s="135">
        <v>71.7</v>
      </c>
      <c r="O229" s="135">
        <v>64</v>
      </c>
      <c r="P229" s="135">
        <v>72.5</v>
      </c>
      <c r="Q229" s="200">
        <v>68.3</v>
      </c>
      <c r="R229" s="234">
        <v>57.7</v>
      </c>
      <c r="S229" s="135">
        <v>45.4</v>
      </c>
      <c r="T229" s="135">
        <v>37.700000000000003</v>
      </c>
      <c r="U229" s="135">
        <v>50.9</v>
      </c>
      <c r="V229" s="200">
        <v>52.9</v>
      </c>
      <c r="W229" s="234">
        <v>81.7</v>
      </c>
      <c r="X229" s="135">
        <v>75.599999999999994</v>
      </c>
      <c r="Y229" s="135">
        <v>67.3</v>
      </c>
      <c r="Z229" s="135">
        <v>75.2</v>
      </c>
      <c r="AA229" s="253">
        <v>68.3</v>
      </c>
    </row>
    <row r="230" spans="1:27" x14ac:dyDescent="0.2">
      <c r="A230" s="134" t="s">
        <v>484</v>
      </c>
      <c r="B230" s="176" t="s">
        <v>485</v>
      </c>
      <c r="C230" s="234">
        <v>75.2</v>
      </c>
      <c r="D230" s="135">
        <v>71.5</v>
      </c>
      <c r="E230" s="135">
        <v>70</v>
      </c>
      <c r="F230" s="135">
        <v>71.5</v>
      </c>
      <c r="G230" s="200">
        <v>72.2</v>
      </c>
      <c r="H230" s="234">
        <v>48.9</v>
      </c>
      <c r="I230" s="135">
        <v>44.4</v>
      </c>
      <c r="J230" s="135">
        <v>52.5</v>
      </c>
      <c r="K230" s="135">
        <v>40</v>
      </c>
      <c r="L230" s="200">
        <v>57.9</v>
      </c>
      <c r="M230" s="234">
        <v>77.3</v>
      </c>
      <c r="N230" s="135">
        <v>73.8</v>
      </c>
      <c r="O230" s="135">
        <v>71.2</v>
      </c>
      <c r="P230" s="135">
        <v>73.2</v>
      </c>
      <c r="Q230" s="200">
        <v>73</v>
      </c>
      <c r="R230" s="234">
        <v>51.2</v>
      </c>
      <c r="S230" s="135">
        <v>44.8</v>
      </c>
      <c r="T230" s="135">
        <v>45.8</v>
      </c>
      <c r="U230" s="135">
        <v>44.4</v>
      </c>
      <c r="V230" s="200">
        <v>56</v>
      </c>
      <c r="W230" s="234">
        <v>80.099999999999994</v>
      </c>
      <c r="X230" s="135">
        <v>77.099999999999994</v>
      </c>
      <c r="Y230" s="135">
        <v>74.099999999999994</v>
      </c>
      <c r="Z230" s="135">
        <v>75.7</v>
      </c>
      <c r="AA230" s="253">
        <v>74.099999999999994</v>
      </c>
    </row>
    <row r="231" spans="1:27" x14ac:dyDescent="0.2">
      <c r="A231" s="134" t="s">
        <v>486</v>
      </c>
      <c r="B231" s="176" t="s">
        <v>487</v>
      </c>
      <c r="C231" s="234">
        <v>70.2</v>
      </c>
      <c r="D231" s="135">
        <v>54.7</v>
      </c>
      <c r="E231" s="135">
        <v>50.1</v>
      </c>
      <c r="F231" s="135">
        <v>38.299999999999997</v>
      </c>
      <c r="G231" s="200">
        <v>49.1</v>
      </c>
      <c r="H231" s="234">
        <v>51.2</v>
      </c>
      <c r="I231" s="135">
        <v>37.6</v>
      </c>
      <c r="J231" s="135">
        <v>36.200000000000003</v>
      </c>
      <c r="K231" s="135">
        <v>21.8</v>
      </c>
      <c r="L231" s="200">
        <v>15.4</v>
      </c>
      <c r="M231" s="234">
        <v>74.599999999999994</v>
      </c>
      <c r="N231" s="135">
        <v>58.7</v>
      </c>
      <c r="O231" s="135">
        <v>53</v>
      </c>
      <c r="P231" s="135">
        <v>41.9</v>
      </c>
      <c r="Q231" s="200">
        <v>53.4</v>
      </c>
      <c r="R231" s="234">
        <v>53.2</v>
      </c>
      <c r="S231" s="135">
        <v>39.200000000000003</v>
      </c>
      <c r="T231" s="135">
        <v>36</v>
      </c>
      <c r="U231" s="135">
        <v>21.9</v>
      </c>
      <c r="V231" s="200">
        <v>25.4</v>
      </c>
      <c r="W231" s="234">
        <v>81.3</v>
      </c>
      <c r="X231" s="135">
        <v>64.900000000000006</v>
      </c>
      <c r="Y231" s="135">
        <v>58.3</v>
      </c>
      <c r="Z231" s="135">
        <v>47.8</v>
      </c>
      <c r="AA231" s="253">
        <v>58.1</v>
      </c>
    </row>
    <row r="232" spans="1:27" x14ac:dyDescent="0.2">
      <c r="A232" s="134" t="s">
        <v>488</v>
      </c>
      <c r="B232" s="176" t="s">
        <v>489</v>
      </c>
      <c r="C232" s="234">
        <v>77.900000000000006</v>
      </c>
      <c r="D232" s="135">
        <v>72.400000000000006</v>
      </c>
      <c r="E232" s="135">
        <v>62.1</v>
      </c>
      <c r="F232" s="135">
        <v>66.400000000000006</v>
      </c>
      <c r="G232" s="200">
        <v>64.5</v>
      </c>
      <c r="H232" s="234">
        <v>56.7</v>
      </c>
      <c r="I232" s="135">
        <v>56.7</v>
      </c>
      <c r="J232" s="135">
        <v>41.8</v>
      </c>
      <c r="K232" s="135">
        <v>55</v>
      </c>
      <c r="L232" s="200">
        <v>70</v>
      </c>
      <c r="M232" s="234">
        <v>79.599999999999994</v>
      </c>
      <c r="N232" s="135">
        <v>73.7</v>
      </c>
      <c r="O232" s="135">
        <v>63.7</v>
      </c>
      <c r="P232" s="135">
        <v>67.2</v>
      </c>
      <c r="Q232" s="200">
        <v>64.400000000000006</v>
      </c>
      <c r="R232" s="234">
        <v>60</v>
      </c>
      <c r="S232" s="135">
        <v>60</v>
      </c>
      <c r="T232" s="135">
        <v>44.4</v>
      </c>
      <c r="U232" s="135">
        <v>50</v>
      </c>
      <c r="V232" s="200">
        <v>52.2</v>
      </c>
      <c r="W232" s="234">
        <v>81.599999999999994</v>
      </c>
      <c r="X232" s="135">
        <v>75</v>
      </c>
      <c r="Y232" s="135">
        <v>65.599999999999994</v>
      </c>
      <c r="Z232" s="135">
        <v>69.3</v>
      </c>
      <c r="AA232" s="253">
        <v>65.599999999999994</v>
      </c>
    </row>
    <row r="233" spans="1:27" x14ac:dyDescent="0.2">
      <c r="A233" s="134" t="s">
        <v>492</v>
      </c>
      <c r="B233" s="176" t="s">
        <v>493</v>
      </c>
      <c r="C233" s="234">
        <v>65</v>
      </c>
      <c r="D233" s="135">
        <v>55.5</v>
      </c>
      <c r="E233" s="135">
        <v>41.2</v>
      </c>
      <c r="F233" s="135">
        <v>43.5</v>
      </c>
      <c r="G233" s="200">
        <v>87.2</v>
      </c>
      <c r="H233" s="234">
        <v>59.3</v>
      </c>
      <c r="I233" s="135">
        <v>51.9</v>
      </c>
      <c r="J233" s="135">
        <v>37</v>
      </c>
      <c r="K233" s="135">
        <v>31.6</v>
      </c>
      <c r="L233" s="200">
        <v>100</v>
      </c>
      <c r="M233" s="234">
        <v>65.599999999999994</v>
      </c>
      <c r="N233" s="135">
        <v>55.9</v>
      </c>
      <c r="O233" s="135">
        <v>41.6</v>
      </c>
      <c r="P233" s="135">
        <v>44.5</v>
      </c>
      <c r="Q233" s="200">
        <v>86.1</v>
      </c>
      <c r="R233" s="234">
        <v>46.5</v>
      </c>
      <c r="S233" s="135">
        <v>46.5</v>
      </c>
      <c r="T233" s="135">
        <v>29.7</v>
      </c>
      <c r="U233" s="135">
        <v>35.700000000000003</v>
      </c>
      <c r="V233" s="200">
        <v>92.9</v>
      </c>
      <c r="W233" s="234">
        <v>70.2</v>
      </c>
      <c r="X233" s="135">
        <v>58</v>
      </c>
      <c r="Y233" s="135">
        <v>44.3</v>
      </c>
      <c r="Z233" s="135">
        <v>45.2</v>
      </c>
      <c r="AA233" s="253">
        <v>86.1</v>
      </c>
    </row>
    <row r="234" spans="1:27" x14ac:dyDescent="0.2">
      <c r="A234" s="134" t="s">
        <v>496</v>
      </c>
      <c r="B234" s="176" t="s">
        <v>497</v>
      </c>
      <c r="C234" s="234">
        <v>77.900000000000006</v>
      </c>
      <c r="D234" s="135">
        <v>69.8</v>
      </c>
      <c r="E234" s="135">
        <v>63.8</v>
      </c>
      <c r="F234" s="135">
        <v>66</v>
      </c>
      <c r="G234" s="200">
        <v>69.400000000000006</v>
      </c>
      <c r="H234" s="234">
        <v>53.4</v>
      </c>
      <c r="I234" s="135">
        <v>46.6</v>
      </c>
      <c r="J234" s="135">
        <v>42.9</v>
      </c>
      <c r="K234" s="135">
        <v>45</v>
      </c>
      <c r="L234" s="200">
        <v>61.1</v>
      </c>
      <c r="M234" s="234">
        <v>79.599999999999994</v>
      </c>
      <c r="N234" s="135">
        <v>71.3</v>
      </c>
      <c r="O234" s="135">
        <v>65.099999999999994</v>
      </c>
      <c r="P234" s="135">
        <v>67.099999999999994</v>
      </c>
      <c r="Q234" s="200">
        <v>69.8</v>
      </c>
      <c r="R234" s="234">
        <v>60.7</v>
      </c>
      <c r="S234" s="135">
        <v>51.1</v>
      </c>
      <c r="T234" s="135">
        <v>48.4</v>
      </c>
      <c r="U234" s="135">
        <v>44</v>
      </c>
      <c r="V234" s="200">
        <v>46.7</v>
      </c>
      <c r="W234" s="234">
        <v>81.099999999999994</v>
      </c>
      <c r="X234" s="135">
        <v>73.2</v>
      </c>
      <c r="Y234" s="135">
        <v>66.5</v>
      </c>
      <c r="Z234" s="135">
        <v>69.3</v>
      </c>
      <c r="AA234" s="253">
        <v>72.2</v>
      </c>
    </row>
    <row r="235" spans="1:27" x14ac:dyDescent="0.2">
      <c r="A235" s="134" t="s">
        <v>498</v>
      </c>
      <c r="B235" s="176" t="s">
        <v>499</v>
      </c>
      <c r="C235" s="234">
        <v>76.7</v>
      </c>
      <c r="D235" s="135">
        <v>67.599999999999994</v>
      </c>
      <c r="E235" s="135">
        <v>64.099999999999994</v>
      </c>
      <c r="F235" s="135">
        <v>70.900000000000006</v>
      </c>
      <c r="G235" s="200">
        <v>68.5</v>
      </c>
      <c r="H235" s="234">
        <v>53.6</v>
      </c>
      <c r="I235" s="135">
        <v>42.3</v>
      </c>
      <c r="J235" s="135">
        <v>42.1</v>
      </c>
      <c r="K235" s="135">
        <v>47.7</v>
      </c>
      <c r="L235" s="200">
        <v>46.7</v>
      </c>
      <c r="M235" s="234">
        <v>78.8</v>
      </c>
      <c r="N235" s="135">
        <v>69.900000000000006</v>
      </c>
      <c r="O235" s="135">
        <v>65.8</v>
      </c>
      <c r="P235" s="135">
        <v>72.2</v>
      </c>
      <c r="Q235" s="200">
        <v>69.7</v>
      </c>
      <c r="R235" s="234">
        <v>54.6</v>
      </c>
      <c r="S235" s="135">
        <v>46.7</v>
      </c>
      <c r="T235" s="135">
        <v>45.3</v>
      </c>
      <c r="U235" s="135">
        <v>53.4</v>
      </c>
      <c r="V235" s="200">
        <v>57.1</v>
      </c>
      <c r="W235" s="234">
        <v>82</v>
      </c>
      <c r="X235" s="135">
        <v>72.599999999999994</v>
      </c>
      <c r="Y235" s="135">
        <v>67.900000000000006</v>
      </c>
      <c r="Z235" s="135">
        <v>73.8</v>
      </c>
      <c r="AA235" s="253">
        <v>70.3</v>
      </c>
    </row>
    <row r="236" spans="1:27" x14ac:dyDescent="0.2">
      <c r="A236" s="134" t="s">
        <v>500</v>
      </c>
      <c r="B236" s="176" t="s">
        <v>501</v>
      </c>
      <c r="C236" s="234">
        <v>77.599999999999994</v>
      </c>
      <c r="D236" s="135">
        <v>71.3</v>
      </c>
      <c r="E236" s="135">
        <v>64.3</v>
      </c>
      <c r="F236" s="135">
        <v>69.2</v>
      </c>
      <c r="G236" s="200">
        <v>58.9</v>
      </c>
      <c r="H236" s="234">
        <v>54.5</v>
      </c>
      <c r="I236" s="135">
        <v>48.1</v>
      </c>
      <c r="J236" s="135">
        <v>44.3</v>
      </c>
      <c r="K236" s="135">
        <v>54.3</v>
      </c>
      <c r="L236" s="200">
        <v>38.5</v>
      </c>
      <c r="M236" s="234">
        <v>79.3</v>
      </c>
      <c r="N236" s="135">
        <v>73</v>
      </c>
      <c r="O236" s="135">
        <v>65.7</v>
      </c>
      <c r="P236" s="135">
        <v>70</v>
      </c>
      <c r="Q236" s="200">
        <v>59.9</v>
      </c>
      <c r="R236" s="234">
        <v>57.1</v>
      </c>
      <c r="S236" s="135">
        <v>48.4</v>
      </c>
      <c r="T236" s="135">
        <v>41.3</v>
      </c>
      <c r="U236" s="135">
        <v>50.6</v>
      </c>
      <c r="V236" s="200">
        <v>38.9</v>
      </c>
      <c r="W236" s="234">
        <v>81.5</v>
      </c>
      <c r="X236" s="135">
        <v>75.7</v>
      </c>
      <c r="Y236" s="135">
        <v>68.400000000000006</v>
      </c>
      <c r="Z236" s="135">
        <v>71.599999999999994</v>
      </c>
      <c r="AA236" s="253">
        <v>61</v>
      </c>
    </row>
    <row r="237" spans="1:27" x14ac:dyDescent="0.2">
      <c r="A237" s="134" t="s">
        <v>502</v>
      </c>
      <c r="B237" s="176" t="s">
        <v>503</v>
      </c>
      <c r="C237" s="234">
        <v>65.5</v>
      </c>
      <c r="D237" s="135">
        <v>58.9</v>
      </c>
      <c r="E237" s="135">
        <v>48.5</v>
      </c>
      <c r="F237" s="135">
        <v>54.5</v>
      </c>
      <c r="G237" s="200">
        <v>52</v>
      </c>
      <c r="H237" s="234">
        <v>34.700000000000003</v>
      </c>
      <c r="I237" s="135">
        <v>32</v>
      </c>
      <c r="J237" s="135">
        <v>20.5</v>
      </c>
      <c r="K237" s="135">
        <v>24.3</v>
      </c>
      <c r="L237" s="200">
        <v>26.3</v>
      </c>
      <c r="M237" s="234">
        <v>70</v>
      </c>
      <c r="N237" s="135">
        <v>62.9</v>
      </c>
      <c r="O237" s="135">
        <v>51.8</v>
      </c>
      <c r="P237" s="135">
        <v>57.7</v>
      </c>
      <c r="Q237" s="200">
        <v>54</v>
      </c>
      <c r="R237" s="234">
        <v>44.7</v>
      </c>
      <c r="S237" s="135">
        <v>40.1</v>
      </c>
      <c r="T237" s="135">
        <v>24</v>
      </c>
      <c r="U237" s="135">
        <v>29.8</v>
      </c>
      <c r="V237" s="200">
        <v>31.7</v>
      </c>
      <c r="W237" s="234">
        <v>73.099999999999994</v>
      </c>
      <c r="X237" s="135">
        <v>65.8</v>
      </c>
      <c r="Y237" s="135">
        <v>56.4</v>
      </c>
      <c r="Z237" s="135">
        <v>61.4</v>
      </c>
      <c r="AA237" s="253">
        <v>55.8</v>
      </c>
    </row>
    <row r="238" spans="1:27" x14ac:dyDescent="0.2">
      <c r="A238" s="134" t="s">
        <v>504</v>
      </c>
      <c r="B238" s="176" t="s">
        <v>505</v>
      </c>
      <c r="C238" s="234">
        <v>77.5</v>
      </c>
      <c r="D238" s="135">
        <v>75.8</v>
      </c>
      <c r="E238" s="135">
        <v>72.400000000000006</v>
      </c>
      <c r="F238" s="135">
        <v>69.8</v>
      </c>
      <c r="G238" s="200">
        <v>64.900000000000006</v>
      </c>
      <c r="H238" s="234">
        <v>40.700000000000003</v>
      </c>
      <c r="I238" s="135">
        <v>47.5</v>
      </c>
      <c r="J238" s="135">
        <v>38.700000000000003</v>
      </c>
      <c r="K238" s="135">
        <v>39</v>
      </c>
      <c r="L238" s="200">
        <v>52.4</v>
      </c>
      <c r="M238" s="234">
        <v>80.5</v>
      </c>
      <c r="N238" s="135">
        <v>78</v>
      </c>
      <c r="O238" s="135">
        <v>74</v>
      </c>
      <c r="P238" s="135">
        <v>71.900000000000006</v>
      </c>
      <c r="Q238" s="200">
        <v>65.400000000000006</v>
      </c>
      <c r="R238" s="234">
        <v>54</v>
      </c>
      <c r="S238" s="135">
        <v>54</v>
      </c>
      <c r="T238" s="135">
        <v>44.4</v>
      </c>
      <c r="U238" s="135">
        <v>47.2</v>
      </c>
      <c r="V238" s="200">
        <v>61</v>
      </c>
      <c r="W238" s="234">
        <v>81.8</v>
      </c>
      <c r="X238" s="135">
        <v>79.8</v>
      </c>
      <c r="Y238" s="135">
        <v>76.099999999999994</v>
      </c>
      <c r="Z238" s="135">
        <v>73.400000000000006</v>
      </c>
      <c r="AA238" s="253">
        <v>65.3</v>
      </c>
    </row>
    <row r="239" spans="1:27" x14ac:dyDescent="0.2">
      <c r="A239" s="134" t="s">
        <v>508</v>
      </c>
      <c r="B239" s="176" t="s">
        <v>509</v>
      </c>
      <c r="C239" s="234">
        <v>89</v>
      </c>
      <c r="D239" s="135">
        <v>82.6</v>
      </c>
      <c r="E239" s="135">
        <v>74</v>
      </c>
      <c r="F239" s="135">
        <v>77.5</v>
      </c>
      <c r="G239" s="200">
        <v>79.2</v>
      </c>
      <c r="H239" s="234">
        <v>69.2</v>
      </c>
      <c r="I239" s="135">
        <v>56.4</v>
      </c>
      <c r="J239" s="135">
        <v>64.5</v>
      </c>
      <c r="K239" s="135">
        <v>50</v>
      </c>
      <c r="L239" s="200">
        <v>45.5</v>
      </c>
      <c r="M239" s="234">
        <v>89.8</v>
      </c>
      <c r="N239" s="135">
        <v>83.6</v>
      </c>
      <c r="O239" s="135">
        <v>74.3</v>
      </c>
      <c r="P239" s="135">
        <v>78.400000000000006</v>
      </c>
      <c r="Q239" s="200">
        <v>80.400000000000006</v>
      </c>
      <c r="R239" s="234">
        <v>72.400000000000006</v>
      </c>
      <c r="S239" s="135">
        <v>57.7</v>
      </c>
      <c r="T239" s="135">
        <v>52.8</v>
      </c>
      <c r="U239" s="135">
        <v>44.9</v>
      </c>
      <c r="V239" s="200">
        <v>47</v>
      </c>
      <c r="W239" s="234">
        <v>91.3</v>
      </c>
      <c r="X239" s="135">
        <v>85.9</v>
      </c>
      <c r="Y239" s="135">
        <v>76.5</v>
      </c>
      <c r="Z239" s="135">
        <v>81.3</v>
      </c>
      <c r="AA239" s="253">
        <v>82.8</v>
      </c>
    </row>
    <row r="240" spans="1:27" x14ac:dyDescent="0.2">
      <c r="A240" s="134" t="s">
        <v>510</v>
      </c>
      <c r="B240" s="176" t="s">
        <v>511</v>
      </c>
      <c r="C240" s="234">
        <v>80.400000000000006</v>
      </c>
      <c r="D240" s="135">
        <v>77.599999999999994</v>
      </c>
      <c r="E240" s="135">
        <v>78.3</v>
      </c>
      <c r="F240" s="135">
        <v>74.5</v>
      </c>
      <c r="G240" s="200">
        <v>73.8</v>
      </c>
      <c r="H240" s="234">
        <v>53.8</v>
      </c>
      <c r="I240" s="135">
        <v>39.700000000000003</v>
      </c>
      <c r="J240" s="135">
        <v>50</v>
      </c>
      <c r="K240" s="135">
        <v>32</v>
      </c>
      <c r="L240" s="200">
        <v>48</v>
      </c>
      <c r="M240" s="234">
        <v>82.1</v>
      </c>
      <c r="N240" s="135">
        <v>80</v>
      </c>
      <c r="O240" s="135">
        <v>79.599999999999994</v>
      </c>
      <c r="P240" s="135">
        <v>76.7</v>
      </c>
      <c r="Q240" s="200">
        <v>74.7</v>
      </c>
      <c r="R240" s="234">
        <v>53</v>
      </c>
      <c r="S240" s="135">
        <v>50</v>
      </c>
      <c r="T240" s="135">
        <v>56.4</v>
      </c>
      <c r="U240" s="135">
        <v>45.7</v>
      </c>
      <c r="V240" s="200">
        <v>58.7</v>
      </c>
      <c r="W240" s="234">
        <v>85.4</v>
      </c>
      <c r="X240" s="135">
        <v>82.6</v>
      </c>
      <c r="Y240" s="135">
        <v>81.3</v>
      </c>
      <c r="Z240" s="135">
        <v>78.599999999999994</v>
      </c>
      <c r="AA240" s="253">
        <v>75.2</v>
      </c>
    </row>
    <row r="241" spans="1:27" x14ac:dyDescent="0.2">
      <c r="A241" s="134" t="s">
        <v>512</v>
      </c>
      <c r="B241" s="176" t="s">
        <v>513</v>
      </c>
      <c r="C241" s="234">
        <v>76.599999999999994</v>
      </c>
      <c r="D241" s="135">
        <v>75.2</v>
      </c>
      <c r="E241" s="135">
        <v>71.400000000000006</v>
      </c>
      <c r="F241" s="135">
        <v>75</v>
      </c>
      <c r="G241" s="200">
        <v>68.900000000000006</v>
      </c>
      <c r="H241" s="234">
        <v>41</v>
      </c>
      <c r="I241" s="135">
        <v>25.6</v>
      </c>
      <c r="J241" s="135">
        <v>34.5</v>
      </c>
      <c r="K241" s="135" t="s">
        <v>1169</v>
      </c>
      <c r="L241" s="200" t="s">
        <v>1169</v>
      </c>
      <c r="M241" s="234">
        <v>78.7</v>
      </c>
      <c r="N241" s="135">
        <v>78.099999999999994</v>
      </c>
      <c r="O241" s="135">
        <v>73.099999999999994</v>
      </c>
      <c r="P241" s="135" t="s">
        <v>1169</v>
      </c>
      <c r="Q241" s="200" t="s">
        <v>1169</v>
      </c>
      <c r="R241" s="234">
        <v>44.7</v>
      </c>
      <c r="S241" s="135">
        <v>43.6</v>
      </c>
      <c r="T241" s="135">
        <v>43.9</v>
      </c>
      <c r="U241" s="135">
        <v>47.1</v>
      </c>
      <c r="V241" s="200">
        <v>37.1</v>
      </c>
      <c r="W241" s="234">
        <v>81.5</v>
      </c>
      <c r="X241" s="135">
        <v>80.099999999999994</v>
      </c>
      <c r="Y241" s="135">
        <v>74.5</v>
      </c>
      <c r="Z241" s="135">
        <v>77.7</v>
      </c>
      <c r="AA241" s="253">
        <v>71.7</v>
      </c>
    </row>
    <row r="242" spans="1:27" x14ac:dyDescent="0.2">
      <c r="A242" s="134" t="s">
        <v>514</v>
      </c>
      <c r="B242" s="176" t="s">
        <v>515</v>
      </c>
      <c r="C242" s="234">
        <v>76.400000000000006</v>
      </c>
      <c r="D242" s="135">
        <v>70.900000000000006</v>
      </c>
      <c r="E242" s="135">
        <v>69.8</v>
      </c>
      <c r="F242" s="135">
        <v>67.7</v>
      </c>
      <c r="G242" s="200">
        <v>69</v>
      </c>
      <c r="H242" s="234">
        <v>56.3</v>
      </c>
      <c r="I242" s="135">
        <v>44.8</v>
      </c>
      <c r="J242" s="135">
        <v>43.9</v>
      </c>
      <c r="K242" s="135">
        <v>34</v>
      </c>
      <c r="L242" s="200">
        <v>35</v>
      </c>
      <c r="M242" s="234">
        <v>78.099999999999994</v>
      </c>
      <c r="N242" s="135">
        <v>73.099999999999994</v>
      </c>
      <c r="O242" s="135">
        <v>71.400000000000006</v>
      </c>
      <c r="P242" s="135">
        <v>69.599999999999994</v>
      </c>
      <c r="Q242" s="200">
        <v>70.2</v>
      </c>
      <c r="R242" s="234">
        <v>57.6</v>
      </c>
      <c r="S242" s="135">
        <v>47.2</v>
      </c>
      <c r="T242" s="135">
        <v>46.9</v>
      </c>
      <c r="U242" s="135">
        <v>40</v>
      </c>
      <c r="V242" s="200">
        <v>45</v>
      </c>
      <c r="W242" s="234">
        <v>80.599999999999994</v>
      </c>
      <c r="X242" s="135">
        <v>76.2</v>
      </c>
      <c r="Y242" s="135">
        <v>73.7</v>
      </c>
      <c r="Z242" s="135">
        <v>72.3</v>
      </c>
      <c r="AA242" s="253">
        <v>71.900000000000006</v>
      </c>
    </row>
    <row r="243" spans="1:27" x14ac:dyDescent="0.2">
      <c r="A243" s="134" t="s">
        <v>516</v>
      </c>
      <c r="B243" s="176" t="s">
        <v>517</v>
      </c>
      <c r="C243" s="234">
        <v>81.099999999999994</v>
      </c>
      <c r="D243" s="135">
        <v>77</v>
      </c>
      <c r="E243" s="135">
        <v>75.400000000000006</v>
      </c>
      <c r="F243" s="135">
        <v>69.8</v>
      </c>
      <c r="G243" s="200">
        <v>72</v>
      </c>
      <c r="H243" s="234">
        <v>56.3</v>
      </c>
      <c r="I243" s="135">
        <v>50</v>
      </c>
      <c r="J243" s="135">
        <v>54.3</v>
      </c>
      <c r="K243" s="135">
        <v>34.6</v>
      </c>
      <c r="L243" s="200">
        <v>57.9</v>
      </c>
      <c r="M243" s="234">
        <v>83.1</v>
      </c>
      <c r="N243" s="135">
        <v>79.099999999999994</v>
      </c>
      <c r="O243" s="135">
        <v>76.599999999999994</v>
      </c>
      <c r="P243" s="135">
        <v>71.5</v>
      </c>
      <c r="Q243" s="200">
        <v>72.599999999999994</v>
      </c>
      <c r="R243" s="234">
        <v>57.9</v>
      </c>
      <c r="S243" s="135">
        <v>53.1</v>
      </c>
      <c r="T243" s="135">
        <v>54.8</v>
      </c>
      <c r="U243" s="135">
        <v>41.8</v>
      </c>
      <c r="V243" s="200">
        <v>65.2</v>
      </c>
      <c r="W243" s="234">
        <v>85.8</v>
      </c>
      <c r="X243" s="135">
        <v>81.7</v>
      </c>
      <c r="Y243" s="135">
        <v>79</v>
      </c>
      <c r="Z243" s="135">
        <v>73.5</v>
      </c>
      <c r="AA243" s="253">
        <v>72.7</v>
      </c>
    </row>
    <row r="244" spans="1:27" x14ac:dyDescent="0.2">
      <c r="A244" s="134" t="s">
        <v>518</v>
      </c>
      <c r="B244" s="176" t="s">
        <v>519</v>
      </c>
      <c r="C244" s="234">
        <v>83.7</v>
      </c>
      <c r="D244" s="135">
        <v>74.400000000000006</v>
      </c>
      <c r="E244" s="135">
        <v>70.3</v>
      </c>
      <c r="F244" s="135">
        <v>66.599999999999994</v>
      </c>
      <c r="G244" s="200">
        <v>74.8</v>
      </c>
      <c r="H244" s="234">
        <v>64</v>
      </c>
      <c r="I244" s="135">
        <v>51.2</v>
      </c>
      <c r="J244" s="135">
        <v>50</v>
      </c>
      <c r="K244" s="135">
        <v>43.1</v>
      </c>
      <c r="L244" s="200">
        <v>83.3</v>
      </c>
      <c r="M244" s="234">
        <v>85.6</v>
      </c>
      <c r="N244" s="135">
        <v>76.7</v>
      </c>
      <c r="O244" s="135">
        <v>71.900000000000006</v>
      </c>
      <c r="P244" s="135">
        <v>68.5</v>
      </c>
      <c r="Q244" s="200">
        <v>74.3</v>
      </c>
      <c r="R244" s="234">
        <v>72.7</v>
      </c>
      <c r="S244" s="135">
        <v>56.4</v>
      </c>
      <c r="T244" s="135">
        <v>53.1</v>
      </c>
      <c r="U244" s="135">
        <v>50</v>
      </c>
      <c r="V244" s="200">
        <v>66.7</v>
      </c>
      <c r="W244" s="234">
        <v>86</v>
      </c>
      <c r="X244" s="135">
        <v>78.2</v>
      </c>
      <c r="Y244" s="135">
        <v>73.5</v>
      </c>
      <c r="Z244" s="135">
        <v>69.599999999999994</v>
      </c>
      <c r="AA244" s="253">
        <v>75.900000000000006</v>
      </c>
    </row>
    <row r="245" spans="1:27" x14ac:dyDescent="0.2">
      <c r="A245" s="134" t="s">
        <v>520</v>
      </c>
      <c r="B245" s="176" t="s">
        <v>521</v>
      </c>
      <c r="C245" s="234">
        <v>83.4</v>
      </c>
      <c r="D245" s="135">
        <v>75.8</v>
      </c>
      <c r="E245" s="135">
        <v>71</v>
      </c>
      <c r="F245" s="135">
        <v>81.2</v>
      </c>
      <c r="G245" s="200">
        <v>71.3</v>
      </c>
      <c r="H245" s="234">
        <v>34.4</v>
      </c>
      <c r="I245" s="135">
        <v>31.3</v>
      </c>
      <c r="J245" s="135">
        <v>57.1</v>
      </c>
      <c r="K245" s="135" t="s">
        <v>1169</v>
      </c>
      <c r="L245" s="200" t="s">
        <v>1169</v>
      </c>
      <c r="M245" s="234">
        <v>85.5</v>
      </c>
      <c r="N245" s="135">
        <v>77.599999999999994</v>
      </c>
      <c r="O245" s="135">
        <v>71.3</v>
      </c>
      <c r="P245" s="135" t="s">
        <v>1169</v>
      </c>
      <c r="Q245" s="200" t="s">
        <v>1169</v>
      </c>
      <c r="R245" s="234">
        <v>54.2</v>
      </c>
      <c r="S245" s="135">
        <v>50</v>
      </c>
      <c r="T245" s="135">
        <v>51.4</v>
      </c>
      <c r="U245" s="135">
        <v>46.8</v>
      </c>
      <c r="V245" s="200">
        <v>53.6</v>
      </c>
      <c r="W245" s="234">
        <v>88.4</v>
      </c>
      <c r="X245" s="135">
        <v>80.2</v>
      </c>
      <c r="Y245" s="135">
        <v>73.3</v>
      </c>
      <c r="Z245" s="135">
        <v>84.8</v>
      </c>
      <c r="AA245" s="253">
        <v>72.3</v>
      </c>
    </row>
    <row r="246" spans="1:27" x14ac:dyDescent="0.2">
      <c r="A246" s="134" t="s">
        <v>522</v>
      </c>
      <c r="B246" s="176" t="s">
        <v>523</v>
      </c>
      <c r="C246" s="234">
        <v>69.7</v>
      </c>
      <c r="D246" s="135">
        <v>66.400000000000006</v>
      </c>
      <c r="E246" s="135">
        <v>70.400000000000006</v>
      </c>
      <c r="F246" s="135">
        <v>64.3</v>
      </c>
      <c r="G246" s="200">
        <v>69.099999999999994</v>
      </c>
      <c r="H246" s="234">
        <v>42.9</v>
      </c>
      <c r="I246" s="135">
        <v>28.6</v>
      </c>
      <c r="J246" s="135">
        <v>33.299999999999997</v>
      </c>
      <c r="K246" s="135">
        <v>41.7</v>
      </c>
      <c r="L246" s="200">
        <v>57.1</v>
      </c>
      <c r="M246" s="234">
        <v>72.099999999999994</v>
      </c>
      <c r="N246" s="135">
        <v>69.7</v>
      </c>
      <c r="O246" s="135">
        <v>72.3</v>
      </c>
      <c r="P246" s="135">
        <v>65.8</v>
      </c>
      <c r="Q246" s="200">
        <v>69.599999999999994</v>
      </c>
      <c r="R246" s="234">
        <v>50.6</v>
      </c>
      <c r="S246" s="135">
        <v>39.6</v>
      </c>
      <c r="T246" s="135">
        <v>46.7</v>
      </c>
      <c r="U246" s="135">
        <v>54</v>
      </c>
      <c r="V246" s="200">
        <v>58.7</v>
      </c>
      <c r="W246" s="234">
        <v>74.5</v>
      </c>
      <c r="X246" s="135">
        <v>73.099999999999994</v>
      </c>
      <c r="Y246" s="135">
        <v>74.5</v>
      </c>
      <c r="Z246" s="135">
        <v>66.099999999999994</v>
      </c>
      <c r="AA246" s="253">
        <v>70.599999999999994</v>
      </c>
    </row>
    <row r="247" spans="1:27" x14ac:dyDescent="0.2">
      <c r="A247" s="134" t="s">
        <v>524</v>
      </c>
      <c r="B247" s="176" t="s">
        <v>525</v>
      </c>
      <c r="C247" s="234">
        <v>83.3</v>
      </c>
      <c r="D247" s="135">
        <v>78.400000000000006</v>
      </c>
      <c r="E247" s="135">
        <v>71.7</v>
      </c>
      <c r="F247" s="135">
        <v>75.2</v>
      </c>
      <c r="G247" s="200">
        <v>72</v>
      </c>
      <c r="H247" s="234">
        <v>55.9</v>
      </c>
      <c r="I247" s="135">
        <v>49.2</v>
      </c>
      <c r="J247" s="135">
        <v>40.799999999999997</v>
      </c>
      <c r="K247" s="135">
        <v>41.7</v>
      </c>
      <c r="L247" s="200">
        <v>50</v>
      </c>
      <c r="M247" s="234">
        <v>84.6</v>
      </c>
      <c r="N247" s="135">
        <v>79.8</v>
      </c>
      <c r="O247" s="135">
        <v>73</v>
      </c>
      <c r="P247" s="135">
        <v>76.5</v>
      </c>
      <c r="Q247" s="200">
        <v>72.599999999999994</v>
      </c>
      <c r="R247" s="234">
        <v>58.7</v>
      </c>
      <c r="S247" s="135">
        <v>49.1</v>
      </c>
      <c r="T247" s="135">
        <v>42.8</v>
      </c>
      <c r="U247" s="135">
        <v>36.9</v>
      </c>
      <c r="V247" s="200">
        <v>50.9</v>
      </c>
      <c r="W247" s="234">
        <v>87.1</v>
      </c>
      <c r="X247" s="135">
        <v>83</v>
      </c>
      <c r="Y247" s="135">
        <v>75.8</v>
      </c>
      <c r="Z247" s="135">
        <v>80</v>
      </c>
      <c r="AA247" s="253">
        <v>73.7</v>
      </c>
    </row>
    <row r="248" spans="1:27" x14ac:dyDescent="0.2">
      <c r="A248" s="134" t="s">
        <v>526</v>
      </c>
      <c r="B248" s="176" t="s">
        <v>527</v>
      </c>
      <c r="C248" s="234">
        <v>78.5</v>
      </c>
      <c r="D248" s="135">
        <v>71.2</v>
      </c>
      <c r="E248" s="135">
        <v>74.400000000000006</v>
      </c>
      <c r="F248" s="135">
        <v>73.7</v>
      </c>
      <c r="G248" s="200">
        <v>71.599999999999994</v>
      </c>
      <c r="H248" s="234">
        <v>58.5</v>
      </c>
      <c r="I248" s="135">
        <v>52.8</v>
      </c>
      <c r="J248" s="135">
        <v>52.9</v>
      </c>
      <c r="K248" s="135">
        <v>50</v>
      </c>
      <c r="L248" s="200">
        <v>50</v>
      </c>
      <c r="M248" s="234">
        <v>79.900000000000006</v>
      </c>
      <c r="N248" s="135">
        <v>72.5</v>
      </c>
      <c r="O248" s="135">
        <v>75.5</v>
      </c>
      <c r="P248" s="135">
        <v>74.7</v>
      </c>
      <c r="Q248" s="200">
        <v>72.7</v>
      </c>
      <c r="R248" s="234">
        <v>63.4</v>
      </c>
      <c r="S248" s="135">
        <v>46.5</v>
      </c>
      <c r="T248" s="135">
        <v>55.1</v>
      </c>
      <c r="U248" s="135">
        <v>53.5</v>
      </c>
      <c r="V248" s="200">
        <v>52.5</v>
      </c>
      <c r="W248" s="234">
        <v>81.7</v>
      </c>
      <c r="X248" s="135">
        <v>76.5</v>
      </c>
      <c r="Y248" s="135">
        <v>77.599999999999994</v>
      </c>
      <c r="Z248" s="135">
        <v>76.7</v>
      </c>
      <c r="AA248" s="253">
        <v>74</v>
      </c>
    </row>
    <row r="249" spans="1:27" x14ac:dyDescent="0.2">
      <c r="A249" s="134" t="s">
        <v>528</v>
      </c>
      <c r="B249" s="176" t="s">
        <v>529</v>
      </c>
      <c r="C249" s="234">
        <v>72.599999999999994</v>
      </c>
      <c r="D249" s="135">
        <v>59.8</v>
      </c>
      <c r="E249" s="135">
        <v>58.1</v>
      </c>
      <c r="F249" s="135">
        <v>52.1</v>
      </c>
      <c r="G249" s="200">
        <v>51.8</v>
      </c>
      <c r="H249" s="234">
        <v>40</v>
      </c>
      <c r="I249" s="135">
        <v>33.299999999999997</v>
      </c>
      <c r="J249" s="135">
        <v>29.4</v>
      </c>
      <c r="K249" s="135">
        <v>30.8</v>
      </c>
      <c r="L249" s="200">
        <v>13.6</v>
      </c>
      <c r="M249" s="234">
        <v>76.099999999999994</v>
      </c>
      <c r="N249" s="135">
        <v>62.6</v>
      </c>
      <c r="O249" s="135">
        <v>60.4</v>
      </c>
      <c r="P249" s="135">
        <v>53.5</v>
      </c>
      <c r="Q249" s="200">
        <v>54</v>
      </c>
      <c r="R249" s="234">
        <v>53.3</v>
      </c>
      <c r="S249" s="135">
        <v>38.6</v>
      </c>
      <c r="T249" s="135">
        <v>36.700000000000003</v>
      </c>
      <c r="U249" s="135">
        <v>34.200000000000003</v>
      </c>
      <c r="V249" s="200">
        <v>30.3</v>
      </c>
      <c r="W249" s="234">
        <v>78.7</v>
      </c>
      <c r="X249" s="135">
        <v>66.400000000000006</v>
      </c>
      <c r="Y249" s="135">
        <v>63.8</v>
      </c>
      <c r="Z249" s="135">
        <v>56.4</v>
      </c>
      <c r="AA249" s="253">
        <v>56</v>
      </c>
    </row>
    <row r="250" spans="1:27" x14ac:dyDescent="0.2">
      <c r="A250" s="134" t="s">
        <v>532</v>
      </c>
      <c r="B250" s="176" t="s">
        <v>533</v>
      </c>
      <c r="C250" s="234">
        <v>74.2</v>
      </c>
      <c r="D250" s="135">
        <v>66.2</v>
      </c>
      <c r="E250" s="135">
        <v>57.2</v>
      </c>
      <c r="F250" s="135">
        <v>59.3</v>
      </c>
      <c r="G250" s="200">
        <v>77.8</v>
      </c>
      <c r="H250" s="234">
        <v>55.7</v>
      </c>
      <c r="I250" s="135">
        <v>41</v>
      </c>
      <c r="J250" s="135">
        <v>28.6</v>
      </c>
      <c r="K250" s="135">
        <v>40.799999999999997</v>
      </c>
      <c r="L250" s="200">
        <v>70.8</v>
      </c>
      <c r="M250" s="234">
        <v>76.2</v>
      </c>
      <c r="N250" s="135">
        <v>69.099999999999994</v>
      </c>
      <c r="O250" s="135">
        <v>60.2</v>
      </c>
      <c r="P250" s="135">
        <v>60.9</v>
      </c>
      <c r="Q250" s="200">
        <v>78.2</v>
      </c>
      <c r="R250" s="234">
        <v>59.7</v>
      </c>
      <c r="S250" s="135">
        <v>45.9</v>
      </c>
      <c r="T250" s="135">
        <v>33.200000000000003</v>
      </c>
      <c r="U250" s="135">
        <v>42.4</v>
      </c>
      <c r="V250" s="200">
        <v>67.7</v>
      </c>
      <c r="W250" s="234">
        <v>78.8</v>
      </c>
      <c r="X250" s="135">
        <v>72.7</v>
      </c>
      <c r="Y250" s="135">
        <v>64.3</v>
      </c>
      <c r="Z250" s="135">
        <v>63.2</v>
      </c>
      <c r="AA250" s="253">
        <v>79.5</v>
      </c>
    </row>
    <row r="251" spans="1:27" x14ac:dyDescent="0.2">
      <c r="A251" s="134" t="s">
        <v>534</v>
      </c>
      <c r="B251" s="176" t="s">
        <v>535</v>
      </c>
      <c r="C251" s="234">
        <v>79.5</v>
      </c>
      <c r="D251" s="135">
        <v>71.599999999999994</v>
      </c>
      <c r="E251" s="135">
        <v>59.6</v>
      </c>
      <c r="F251" s="135">
        <v>69.7</v>
      </c>
      <c r="G251" s="200">
        <v>74.8</v>
      </c>
      <c r="H251" s="234">
        <v>49.2</v>
      </c>
      <c r="I251" s="135">
        <v>34.9</v>
      </c>
      <c r="J251" s="135">
        <v>23.1</v>
      </c>
      <c r="K251" s="135">
        <v>34.4</v>
      </c>
      <c r="L251" s="200">
        <v>38.9</v>
      </c>
      <c r="M251" s="234">
        <v>81.5</v>
      </c>
      <c r="N251" s="135">
        <v>74</v>
      </c>
      <c r="O251" s="135">
        <v>61.7</v>
      </c>
      <c r="P251" s="135">
        <v>71.2</v>
      </c>
      <c r="Q251" s="200">
        <v>75.900000000000006</v>
      </c>
      <c r="R251" s="234">
        <v>55.5</v>
      </c>
      <c r="S251" s="135">
        <v>42.2</v>
      </c>
      <c r="T251" s="135">
        <v>32</v>
      </c>
      <c r="U251" s="135">
        <v>39.6</v>
      </c>
      <c r="V251" s="200">
        <v>52.5</v>
      </c>
      <c r="W251" s="234">
        <v>84.4</v>
      </c>
      <c r="X251" s="135">
        <v>77.599999999999994</v>
      </c>
      <c r="Y251" s="135">
        <v>64.8</v>
      </c>
      <c r="Z251" s="135">
        <v>74.5</v>
      </c>
      <c r="AA251" s="253">
        <v>77.099999999999994</v>
      </c>
    </row>
    <row r="252" spans="1:27" x14ac:dyDescent="0.2">
      <c r="A252" s="134" t="s">
        <v>536</v>
      </c>
      <c r="B252" s="176" t="s">
        <v>537</v>
      </c>
      <c r="C252" s="234">
        <v>83.1</v>
      </c>
      <c r="D252" s="135">
        <v>81</v>
      </c>
      <c r="E252" s="135">
        <v>74.8</v>
      </c>
      <c r="F252" s="135">
        <v>79.8</v>
      </c>
      <c r="G252" s="200">
        <v>83.1</v>
      </c>
      <c r="H252" s="234">
        <v>47.6</v>
      </c>
      <c r="I252" s="135">
        <v>46.4</v>
      </c>
      <c r="J252" s="135">
        <v>36.9</v>
      </c>
      <c r="K252" s="135">
        <v>50</v>
      </c>
      <c r="L252" s="200">
        <v>65</v>
      </c>
      <c r="M252" s="234">
        <v>85.2</v>
      </c>
      <c r="N252" s="135">
        <v>83</v>
      </c>
      <c r="O252" s="135">
        <v>76.7</v>
      </c>
      <c r="P252" s="135">
        <v>81.099999999999994</v>
      </c>
      <c r="Q252" s="200">
        <v>83.6</v>
      </c>
      <c r="R252" s="234">
        <v>59.3</v>
      </c>
      <c r="S252" s="135">
        <v>56.4</v>
      </c>
      <c r="T252" s="135">
        <v>43.9</v>
      </c>
      <c r="U252" s="135">
        <v>50.4</v>
      </c>
      <c r="V252" s="200">
        <v>71.7</v>
      </c>
      <c r="W252" s="234">
        <v>86.8</v>
      </c>
      <c r="X252" s="135">
        <v>84.9</v>
      </c>
      <c r="Y252" s="135">
        <v>79.099999999999994</v>
      </c>
      <c r="Z252" s="135">
        <v>83.2</v>
      </c>
      <c r="AA252" s="253">
        <v>83.9</v>
      </c>
    </row>
    <row r="253" spans="1:27" x14ac:dyDescent="0.2">
      <c r="A253" s="134" t="s">
        <v>538</v>
      </c>
      <c r="B253" s="176" t="s">
        <v>539</v>
      </c>
      <c r="C253" s="234">
        <v>79.400000000000006</v>
      </c>
      <c r="D253" s="135">
        <v>78.7</v>
      </c>
      <c r="E253" s="135">
        <v>74.2</v>
      </c>
      <c r="F253" s="135">
        <v>73.900000000000006</v>
      </c>
      <c r="G253" s="200">
        <v>78.400000000000006</v>
      </c>
      <c r="H253" s="234">
        <v>48.8</v>
      </c>
      <c r="I253" s="135">
        <v>50</v>
      </c>
      <c r="J253" s="135">
        <v>42.9</v>
      </c>
      <c r="K253" s="135">
        <v>39.5</v>
      </c>
      <c r="L253" s="200">
        <v>69.2</v>
      </c>
      <c r="M253" s="234">
        <v>81.900000000000006</v>
      </c>
      <c r="N253" s="135">
        <v>81</v>
      </c>
      <c r="O253" s="135">
        <v>76.400000000000006</v>
      </c>
      <c r="P253" s="135">
        <v>75.900000000000006</v>
      </c>
      <c r="Q253" s="200">
        <v>78.599999999999994</v>
      </c>
      <c r="R253" s="234">
        <v>58.8</v>
      </c>
      <c r="S253" s="135">
        <v>56.4</v>
      </c>
      <c r="T253" s="135">
        <v>46.1</v>
      </c>
      <c r="U253" s="135">
        <v>50.4</v>
      </c>
      <c r="V253" s="200">
        <v>66.7</v>
      </c>
      <c r="W253" s="234">
        <v>84.2</v>
      </c>
      <c r="X253" s="135">
        <v>83.9</v>
      </c>
      <c r="Y253" s="135">
        <v>79.900000000000006</v>
      </c>
      <c r="Z253" s="135">
        <v>77.900000000000006</v>
      </c>
      <c r="AA253" s="253">
        <v>79.599999999999994</v>
      </c>
    </row>
    <row r="254" spans="1:27" x14ac:dyDescent="0.2">
      <c r="A254" s="134" t="s">
        <v>540</v>
      </c>
      <c r="B254" s="176" t="s">
        <v>541</v>
      </c>
      <c r="C254" s="234">
        <v>83.3</v>
      </c>
      <c r="D254" s="135">
        <v>61.9</v>
      </c>
      <c r="E254" s="135">
        <v>57.7</v>
      </c>
      <c r="F254" s="135">
        <v>48.3</v>
      </c>
      <c r="G254" s="200">
        <v>80.5</v>
      </c>
      <c r="H254" s="234">
        <v>69.599999999999994</v>
      </c>
      <c r="I254" s="135">
        <v>39.1</v>
      </c>
      <c r="J254" s="135">
        <v>29.7</v>
      </c>
      <c r="K254" s="135">
        <v>29.6</v>
      </c>
      <c r="L254" s="200">
        <v>62.5</v>
      </c>
      <c r="M254" s="234">
        <v>84.9</v>
      </c>
      <c r="N254" s="135">
        <v>64.599999999999994</v>
      </c>
      <c r="O254" s="135">
        <v>60.8</v>
      </c>
      <c r="P254" s="135">
        <v>50.2</v>
      </c>
      <c r="Q254" s="200">
        <v>82.5</v>
      </c>
      <c r="R254" s="234">
        <v>74.599999999999994</v>
      </c>
      <c r="S254" s="135">
        <v>48.4</v>
      </c>
      <c r="T254" s="135">
        <v>36.799999999999997</v>
      </c>
      <c r="U254" s="135">
        <v>26.3</v>
      </c>
      <c r="V254" s="200">
        <v>64.900000000000006</v>
      </c>
      <c r="W254" s="234">
        <v>86.6</v>
      </c>
      <c r="X254" s="135">
        <v>67.2</v>
      </c>
      <c r="Y254" s="135">
        <v>64.7</v>
      </c>
      <c r="Z254" s="135">
        <v>56.5</v>
      </c>
      <c r="AA254" s="253">
        <v>85.2</v>
      </c>
    </row>
    <row r="255" spans="1:27" x14ac:dyDescent="0.2">
      <c r="A255" s="134" t="s">
        <v>544</v>
      </c>
      <c r="B255" s="176" t="s">
        <v>545</v>
      </c>
      <c r="C255" s="234">
        <v>71.599999999999994</v>
      </c>
      <c r="D255" s="135">
        <v>63.7</v>
      </c>
      <c r="E255" s="135">
        <v>50.1</v>
      </c>
      <c r="F255" s="135">
        <v>57.3</v>
      </c>
      <c r="G255" s="200">
        <v>68</v>
      </c>
      <c r="H255" s="234">
        <v>45.6</v>
      </c>
      <c r="I255" s="135">
        <v>34.200000000000003</v>
      </c>
      <c r="J255" s="135">
        <v>24.5</v>
      </c>
      <c r="K255" s="135">
        <v>39.700000000000003</v>
      </c>
      <c r="L255" s="200">
        <v>50</v>
      </c>
      <c r="M255" s="234">
        <v>74.099999999999994</v>
      </c>
      <c r="N255" s="135">
        <v>66.7</v>
      </c>
      <c r="O255" s="135">
        <v>52.4</v>
      </c>
      <c r="P255" s="135">
        <v>58.6</v>
      </c>
      <c r="Q255" s="200">
        <v>69.099999999999994</v>
      </c>
      <c r="R255" s="234">
        <v>51.5</v>
      </c>
      <c r="S255" s="135">
        <v>39.299999999999997</v>
      </c>
      <c r="T255" s="135">
        <v>29</v>
      </c>
      <c r="U255" s="135">
        <v>37.200000000000003</v>
      </c>
      <c r="V255" s="200">
        <v>45.9</v>
      </c>
      <c r="W255" s="234">
        <v>77.099999999999994</v>
      </c>
      <c r="X255" s="135">
        <v>70.5</v>
      </c>
      <c r="Y255" s="135">
        <v>55.2</v>
      </c>
      <c r="Z255" s="135">
        <v>61.9</v>
      </c>
      <c r="AA255" s="253">
        <v>71.5</v>
      </c>
    </row>
    <row r="256" spans="1:27" x14ac:dyDescent="0.2">
      <c r="A256" s="134" t="s">
        <v>546</v>
      </c>
      <c r="B256" s="176" t="s">
        <v>547</v>
      </c>
      <c r="C256" s="234">
        <v>74.599999999999994</v>
      </c>
      <c r="D256" s="135">
        <v>67.7</v>
      </c>
      <c r="E256" s="135">
        <v>62.6</v>
      </c>
      <c r="F256" s="135">
        <v>70.599999999999994</v>
      </c>
      <c r="G256" s="200">
        <v>73.099999999999994</v>
      </c>
      <c r="H256" s="234">
        <v>40.5</v>
      </c>
      <c r="I256" s="135">
        <v>36.5</v>
      </c>
      <c r="J256" s="135">
        <v>24.5</v>
      </c>
      <c r="K256" s="135">
        <v>38.700000000000003</v>
      </c>
      <c r="L256" s="200">
        <v>26.7</v>
      </c>
      <c r="M256" s="234">
        <v>77.5</v>
      </c>
      <c r="N256" s="135">
        <v>70.3</v>
      </c>
      <c r="O256" s="135">
        <v>65.099999999999994</v>
      </c>
      <c r="P256" s="135">
        <v>72.3</v>
      </c>
      <c r="Q256" s="200">
        <v>74.8</v>
      </c>
      <c r="R256" s="234">
        <v>47.3</v>
      </c>
      <c r="S256" s="135">
        <v>41.4</v>
      </c>
      <c r="T256" s="135">
        <v>39</v>
      </c>
      <c r="U256" s="135">
        <v>56.3</v>
      </c>
      <c r="V256" s="200">
        <v>55.3</v>
      </c>
      <c r="W256" s="234">
        <v>80.5</v>
      </c>
      <c r="X256" s="135">
        <v>73.400000000000006</v>
      </c>
      <c r="Y256" s="135">
        <v>66.599999999999994</v>
      </c>
      <c r="Z256" s="135">
        <v>72.7</v>
      </c>
      <c r="AA256" s="253">
        <v>75.3</v>
      </c>
    </row>
    <row r="257" spans="1:27" x14ac:dyDescent="0.2">
      <c r="A257" s="134" t="s">
        <v>548</v>
      </c>
      <c r="B257" s="176" t="s">
        <v>549</v>
      </c>
      <c r="C257" s="234">
        <v>70.599999999999994</v>
      </c>
      <c r="D257" s="135">
        <v>61.1</v>
      </c>
      <c r="E257" s="135">
        <v>58.9</v>
      </c>
      <c r="F257" s="135">
        <v>63.6</v>
      </c>
      <c r="G257" s="200">
        <v>77.099999999999994</v>
      </c>
      <c r="H257" s="234">
        <v>47.5</v>
      </c>
      <c r="I257" s="135">
        <v>36.4</v>
      </c>
      <c r="J257" s="135">
        <v>38.299999999999997</v>
      </c>
      <c r="K257" s="135">
        <v>38.1</v>
      </c>
      <c r="L257" s="200">
        <v>59.3</v>
      </c>
      <c r="M257" s="234">
        <v>72.900000000000006</v>
      </c>
      <c r="N257" s="135">
        <v>63.5</v>
      </c>
      <c r="O257" s="135">
        <v>60.6</v>
      </c>
      <c r="P257" s="135">
        <v>65.5</v>
      </c>
      <c r="Q257" s="200">
        <v>77.900000000000006</v>
      </c>
      <c r="R257" s="234">
        <v>50.9</v>
      </c>
      <c r="S257" s="135">
        <v>37</v>
      </c>
      <c r="T257" s="135">
        <v>36.9</v>
      </c>
      <c r="U257" s="135">
        <v>39</v>
      </c>
      <c r="V257" s="200">
        <v>56.1</v>
      </c>
      <c r="W257" s="234">
        <v>76.099999999999994</v>
      </c>
      <c r="X257" s="135">
        <v>67.8</v>
      </c>
      <c r="Y257" s="135">
        <v>64.3</v>
      </c>
      <c r="Z257" s="135">
        <v>68.5</v>
      </c>
      <c r="AA257" s="253">
        <v>80.3</v>
      </c>
    </row>
    <row r="258" spans="1:27" x14ac:dyDescent="0.2">
      <c r="A258" s="134" t="s">
        <v>550</v>
      </c>
      <c r="B258" s="176" t="s">
        <v>551</v>
      </c>
      <c r="C258" s="234">
        <v>83.6</v>
      </c>
      <c r="D258" s="135">
        <v>77.099999999999994</v>
      </c>
      <c r="E258" s="135">
        <v>72.099999999999994</v>
      </c>
      <c r="F258" s="135">
        <v>77.7</v>
      </c>
      <c r="G258" s="200">
        <v>75.2</v>
      </c>
      <c r="H258" s="234">
        <v>69</v>
      </c>
      <c r="I258" s="135">
        <v>60.3</v>
      </c>
      <c r="J258" s="135">
        <v>55.1</v>
      </c>
      <c r="K258" s="135">
        <v>66.7</v>
      </c>
      <c r="L258" s="200">
        <v>50</v>
      </c>
      <c r="M258" s="234">
        <v>84.2</v>
      </c>
      <c r="N258" s="135">
        <v>77.8</v>
      </c>
      <c r="O258" s="135">
        <v>72.7</v>
      </c>
      <c r="P258" s="135">
        <v>78.099999999999994</v>
      </c>
      <c r="Q258" s="200">
        <v>75.8</v>
      </c>
      <c r="R258" s="234">
        <v>67.099999999999994</v>
      </c>
      <c r="S258" s="135">
        <v>57.6</v>
      </c>
      <c r="T258" s="135">
        <v>53</v>
      </c>
      <c r="U258" s="135">
        <v>60.2</v>
      </c>
      <c r="V258" s="200">
        <v>47.6</v>
      </c>
      <c r="W258" s="234">
        <v>85.8</v>
      </c>
      <c r="X258" s="135">
        <v>79.7</v>
      </c>
      <c r="Y258" s="135">
        <v>74.400000000000006</v>
      </c>
      <c r="Z258" s="135">
        <v>79.5</v>
      </c>
      <c r="AA258" s="253">
        <v>77.5</v>
      </c>
    </row>
    <row r="259" spans="1:27" x14ac:dyDescent="0.2">
      <c r="A259" s="134" t="s">
        <v>552</v>
      </c>
      <c r="B259" s="176" t="s">
        <v>553</v>
      </c>
      <c r="C259" s="234">
        <v>83.6</v>
      </c>
      <c r="D259" s="135">
        <v>78.2</v>
      </c>
      <c r="E259" s="135">
        <v>75.900000000000006</v>
      </c>
      <c r="F259" s="135">
        <v>76.900000000000006</v>
      </c>
      <c r="G259" s="200">
        <v>65.2</v>
      </c>
      <c r="H259" s="234">
        <v>61.6</v>
      </c>
      <c r="I259" s="135">
        <v>46.6</v>
      </c>
      <c r="J259" s="135">
        <v>54.5</v>
      </c>
      <c r="K259" s="135">
        <v>50</v>
      </c>
      <c r="L259" s="200">
        <v>58.3</v>
      </c>
      <c r="M259" s="234">
        <v>84.7</v>
      </c>
      <c r="N259" s="135">
        <v>79.8</v>
      </c>
      <c r="O259" s="135">
        <v>76.8</v>
      </c>
      <c r="P259" s="135">
        <v>78</v>
      </c>
      <c r="Q259" s="200">
        <v>65.400000000000006</v>
      </c>
      <c r="R259" s="234">
        <v>61.6</v>
      </c>
      <c r="S259" s="135">
        <v>51.2</v>
      </c>
      <c r="T259" s="135">
        <v>51.5</v>
      </c>
      <c r="U259" s="135">
        <v>49.6</v>
      </c>
      <c r="V259" s="200">
        <v>50.7</v>
      </c>
      <c r="W259" s="234">
        <v>86.4</v>
      </c>
      <c r="X259" s="135">
        <v>81.599999999999994</v>
      </c>
      <c r="Y259" s="135">
        <v>78.5</v>
      </c>
      <c r="Z259" s="135">
        <v>79.599999999999994</v>
      </c>
      <c r="AA259" s="253">
        <v>66.2</v>
      </c>
    </row>
    <row r="260" spans="1:27" x14ac:dyDescent="0.2">
      <c r="A260" s="134" t="s">
        <v>554</v>
      </c>
      <c r="B260" s="176" t="s">
        <v>555</v>
      </c>
      <c r="C260" s="234">
        <v>78.599999999999994</v>
      </c>
      <c r="D260" s="135">
        <v>70.2</v>
      </c>
      <c r="E260" s="135">
        <v>61.3</v>
      </c>
      <c r="F260" s="135">
        <v>70.900000000000006</v>
      </c>
      <c r="G260" s="200">
        <v>68.8</v>
      </c>
      <c r="H260" s="234">
        <v>54.2</v>
      </c>
      <c r="I260" s="135">
        <v>51</v>
      </c>
      <c r="J260" s="135">
        <v>46.3</v>
      </c>
      <c r="K260" s="135">
        <v>44.2</v>
      </c>
      <c r="L260" s="200">
        <v>45</v>
      </c>
      <c r="M260" s="234">
        <v>80.8</v>
      </c>
      <c r="N260" s="135">
        <v>71.900000000000006</v>
      </c>
      <c r="O260" s="135">
        <v>62.5</v>
      </c>
      <c r="P260" s="135">
        <v>72.8</v>
      </c>
      <c r="Q260" s="200">
        <v>69.900000000000006</v>
      </c>
      <c r="R260" s="234">
        <v>58.6</v>
      </c>
      <c r="S260" s="135">
        <v>47.7</v>
      </c>
      <c r="T260" s="135">
        <v>40.700000000000003</v>
      </c>
      <c r="U260" s="135">
        <v>50.4</v>
      </c>
      <c r="V260" s="200">
        <v>53.4</v>
      </c>
      <c r="W260" s="234">
        <v>83.3</v>
      </c>
      <c r="X260" s="135">
        <v>75.400000000000006</v>
      </c>
      <c r="Y260" s="135">
        <v>65.599999999999994</v>
      </c>
      <c r="Z260" s="135">
        <v>74.400000000000006</v>
      </c>
      <c r="AA260" s="253">
        <v>71</v>
      </c>
    </row>
    <row r="261" spans="1:27" x14ac:dyDescent="0.2">
      <c r="A261" s="134" t="s">
        <v>556</v>
      </c>
      <c r="B261" s="176" t="s">
        <v>557</v>
      </c>
      <c r="C261" s="234">
        <v>76.099999999999994</v>
      </c>
      <c r="D261" s="135">
        <v>71</v>
      </c>
      <c r="E261" s="135">
        <v>69.7</v>
      </c>
      <c r="F261" s="135">
        <v>71.099999999999994</v>
      </c>
      <c r="G261" s="200">
        <v>65</v>
      </c>
      <c r="H261" s="234">
        <v>39.200000000000003</v>
      </c>
      <c r="I261" s="135">
        <v>30.9</v>
      </c>
      <c r="J261" s="135">
        <v>32.4</v>
      </c>
      <c r="K261" s="135">
        <v>36.6</v>
      </c>
      <c r="L261" s="200">
        <v>32</v>
      </c>
      <c r="M261" s="234">
        <v>79.2</v>
      </c>
      <c r="N261" s="135">
        <v>74.400000000000006</v>
      </c>
      <c r="O261" s="135">
        <v>72.2</v>
      </c>
      <c r="P261" s="135">
        <v>72.8</v>
      </c>
      <c r="Q261" s="200">
        <v>66.3</v>
      </c>
      <c r="R261" s="234">
        <v>46.8</v>
      </c>
      <c r="S261" s="135">
        <v>39.799999999999997</v>
      </c>
      <c r="T261" s="135">
        <v>44.7</v>
      </c>
      <c r="U261" s="135">
        <v>46.2</v>
      </c>
      <c r="V261" s="200">
        <v>42</v>
      </c>
      <c r="W261" s="234">
        <v>81.8</v>
      </c>
      <c r="X261" s="135">
        <v>77</v>
      </c>
      <c r="Y261" s="135">
        <v>73.5</v>
      </c>
      <c r="Z261" s="135">
        <v>74.099999999999994</v>
      </c>
      <c r="AA261" s="253">
        <v>67.8</v>
      </c>
    </row>
    <row r="262" spans="1:27" x14ac:dyDescent="0.2">
      <c r="A262" s="134" t="s">
        <v>560</v>
      </c>
      <c r="B262" s="176" t="s">
        <v>561</v>
      </c>
      <c r="C262" s="234">
        <v>77.2</v>
      </c>
      <c r="D262" s="135">
        <v>75.599999999999994</v>
      </c>
      <c r="E262" s="135">
        <v>72.400000000000006</v>
      </c>
      <c r="F262" s="135">
        <v>73</v>
      </c>
      <c r="G262" s="200">
        <v>65.7</v>
      </c>
      <c r="H262" s="234">
        <v>48.4</v>
      </c>
      <c r="I262" s="135">
        <v>51.6</v>
      </c>
      <c r="J262" s="135">
        <v>55.2</v>
      </c>
      <c r="K262" s="135">
        <v>53.5</v>
      </c>
      <c r="L262" s="200">
        <v>52.4</v>
      </c>
      <c r="M262" s="234">
        <v>80</v>
      </c>
      <c r="N262" s="135">
        <v>77.900000000000006</v>
      </c>
      <c r="O262" s="135">
        <v>74</v>
      </c>
      <c r="P262" s="135">
        <v>74.599999999999994</v>
      </c>
      <c r="Q262" s="200">
        <v>66.5</v>
      </c>
      <c r="R262" s="234">
        <v>51.2</v>
      </c>
      <c r="S262" s="135">
        <v>48</v>
      </c>
      <c r="T262" s="135">
        <v>50.4</v>
      </c>
      <c r="U262" s="135">
        <v>51.8</v>
      </c>
      <c r="V262" s="200">
        <v>48.8</v>
      </c>
      <c r="W262" s="234">
        <v>82.5</v>
      </c>
      <c r="X262" s="135">
        <v>81.2</v>
      </c>
      <c r="Y262" s="135">
        <v>76.599999999999994</v>
      </c>
      <c r="Z262" s="135">
        <v>76.599999999999994</v>
      </c>
      <c r="AA262" s="253">
        <v>67.7</v>
      </c>
    </row>
    <row r="263" spans="1:27" x14ac:dyDescent="0.2">
      <c r="A263" s="134" t="s">
        <v>562</v>
      </c>
      <c r="B263" s="176" t="s">
        <v>563</v>
      </c>
      <c r="C263" s="234">
        <v>73.7</v>
      </c>
      <c r="D263" s="135">
        <v>66.599999999999994</v>
      </c>
      <c r="E263" s="135">
        <v>70.599999999999994</v>
      </c>
      <c r="F263" s="135">
        <v>59.9</v>
      </c>
      <c r="G263" s="200">
        <v>66.7</v>
      </c>
      <c r="H263" s="234">
        <v>58.6</v>
      </c>
      <c r="I263" s="135">
        <v>47.4</v>
      </c>
      <c r="J263" s="135">
        <v>63.6</v>
      </c>
      <c r="K263" s="135">
        <v>40.9</v>
      </c>
      <c r="L263" s="200">
        <v>57.7</v>
      </c>
      <c r="M263" s="234">
        <v>76.2</v>
      </c>
      <c r="N263" s="135">
        <v>69.8</v>
      </c>
      <c r="O263" s="135">
        <v>71.5</v>
      </c>
      <c r="P263" s="135">
        <v>62.3</v>
      </c>
      <c r="Q263" s="200">
        <v>67.5</v>
      </c>
      <c r="R263" s="234">
        <v>60.6</v>
      </c>
      <c r="S263" s="135">
        <v>47.9</v>
      </c>
      <c r="T263" s="135">
        <v>63.8</v>
      </c>
      <c r="U263" s="135">
        <v>43</v>
      </c>
      <c r="V263" s="200">
        <v>52.5</v>
      </c>
      <c r="W263" s="234">
        <v>79.2</v>
      </c>
      <c r="X263" s="135">
        <v>74.400000000000006</v>
      </c>
      <c r="Y263" s="135">
        <v>72.599999999999994</v>
      </c>
      <c r="Z263" s="135">
        <v>65.400000000000006</v>
      </c>
      <c r="AA263" s="253">
        <v>70.099999999999994</v>
      </c>
    </row>
    <row r="264" spans="1:27" x14ac:dyDescent="0.2">
      <c r="A264" s="134" t="s">
        <v>564</v>
      </c>
      <c r="B264" s="176" t="s">
        <v>565</v>
      </c>
      <c r="C264" s="234">
        <v>77.8</v>
      </c>
      <c r="D264" s="135">
        <v>66.5</v>
      </c>
      <c r="E264" s="135">
        <v>67.3</v>
      </c>
      <c r="F264" s="135">
        <v>66.7</v>
      </c>
      <c r="G264" s="200">
        <v>70.3</v>
      </c>
      <c r="H264" s="234">
        <v>45.4</v>
      </c>
      <c r="I264" s="135">
        <v>34</v>
      </c>
      <c r="J264" s="135">
        <v>34.6</v>
      </c>
      <c r="K264" s="135">
        <v>40.6</v>
      </c>
      <c r="L264" s="200">
        <v>40.6</v>
      </c>
      <c r="M264" s="234">
        <v>82.9</v>
      </c>
      <c r="N264" s="135">
        <v>71.7</v>
      </c>
      <c r="O264" s="135">
        <v>71.599999999999994</v>
      </c>
      <c r="P264" s="135">
        <v>69.3</v>
      </c>
      <c r="Q264" s="200">
        <v>72.5</v>
      </c>
      <c r="R264" s="234">
        <v>55.6</v>
      </c>
      <c r="S264" s="135">
        <v>43.2</v>
      </c>
      <c r="T264" s="135">
        <v>45.2</v>
      </c>
      <c r="U264" s="135">
        <v>47.9</v>
      </c>
      <c r="V264" s="200">
        <v>56</v>
      </c>
      <c r="W264" s="234">
        <v>85.5</v>
      </c>
      <c r="X264" s="135">
        <v>74.7</v>
      </c>
      <c r="Y264" s="135">
        <v>73.8</v>
      </c>
      <c r="Z264" s="135">
        <v>71.7</v>
      </c>
      <c r="AA264" s="253">
        <v>73.099999999999994</v>
      </c>
    </row>
    <row r="265" spans="1:27" x14ac:dyDescent="0.2">
      <c r="A265" s="134" t="s">
        <v>566</v>
      </c>
      <c r="B265" s="176" t="s">
        <v>567</v>
      </c>
      <c r="C265" s="234">
        <v>75.8</v>
      </c>
      <c r="D265" s="135">
        <v>71.3</v>
      </c>
      <c r="E265" s="135">
        <v>66.900000000000006</v>
      </c>
      <c r="F265" s="135">
        <v>66</v>
      </c>
      <c r="G265" s="200">
        <v>59.1</v>
      </c>
      <c r="H265" s="234">
        <v>44.4</v>
      </c>
      <c r="I265" s="135">
        <v>40.700000000000003</v>
      </c>
      <c r="J265" s="135">
        <v>37.5</v>
      </c>
      <c r="K265" s="135">
        <v>39.4</v>
      </c>
      <c r="L265" s="200">
        <v>40.700000000000003</v>
      </c>
      <c r="M265" s="234">
        <v>78.8</v>
      </c>
      <c r="N265" s="135">
        <v>74.3</v>
      </c>
      <c r="O265" s="135">
        <v>69.3</v>
      </c>
      <c r="P265" s="135">
        <v>67.400000000000006</v>
      </c>
      <c r="Q265" s="200">
        <v>60</v>
      </c>
      <c r="R265" s="234">
        <v>49.1</v>
      </c>
      <c r="S265" s="135">
        <v>45.1</v>
      </c>
      <c r="T265" s="135">
        <v>43.3</v>
      </c>
      <c r="U265" s="135">
        <v>34.799999999999997</v>
      </c>
      <c r="V265" s="200">
        <v>35.4</v>
      </c>
      <c r="W265" s="234">
        <v>82</v>
      </c>
      <c r="X265" s="135">
        <v>77.400000000000006</v>
      </c>
      <c r="Y265" s="135">
        <v>71.5</v>
      </c>
      <c r="Z265" s="135">
        <v>71</v>
      </c>
      <c r="AA265" s="253">
        <v>62.1</v>
      </c>
    </row>
    <row r="266" spans="1:27" x14ac:dyDescent="0.2">
      <c r="A266" s="134" t="s">
        <v>568</v>
      </c>
      <c r="B266" s="176" t="s">
        <v>569</v>
      </c>
      <c r="C266" s="234">
        <v>75.099999999999994</v>
      </c>
      <c r="D266" s="135">
        <v>65.7</v>
      </c>
      <c r="E266" s="135">
        <v>63.6</v>
      </c>
      <c r="F266" s="135">
        <v>67.400000000000006</v>
      </c>
      <c r="G266" s="200">
        <v>69.599999999999994</v>
      </c>
      <c r="H266" s="234">
        <v>50.5</v>
      </c>
      <c r="I266" s="135">
        <v>33.700000000000003</v>
      </c>
      <c r="J266" s="135">
        <v>30.8</v>
      </c>
      <c r="K266" s="135">
        <v>35.700000000000003</v>
      </c>
      <c r="L266" s="200">
        <v>52</v>
      </c>
      <c r="M266" s="234">
        <v>78.099999999999994</v>
      </c>
      <c r="N266" s="135">
        <v>69.5</v>
      </c>
      <c r="O266" s="135">
        <v>66.599999999999994</v>
      </c>
      <c r="P266" s="135">
        <v>70.099999999999994</v>
      </c>
      <c r="Q266" s="200">
        <v>70.599999999999994</v>
      </c>
      <c r="R266" s="234">
        <v>54</v>
      </c>
      <c r="S266" s="135">
        <v>40.5</v>
      </c>
      <c r="T266" s="135">
        <v>42.9</v>
      </c>
      <c r="U266" s="135">
        <v>43.8</v>
      </c>
      <c r="V266" s="200">
        <v>58.6</v>
      </c>
      <c r="W266" s="234">
        <v>81.900000000000006</v>
      </c>
      <c r="X266" s="135">
        <v>73.7</v>
      </c>
      <c r="Y266" s="135">
        <v>68.8</v>
      </c>
      <c r="Z266" s="135">
        <v>73.099999999999994</v>
      </c>
      <c r="AA266" s="253">
        <v>71.5</v>
      </c>
    </row>
    <row r="267" spans="1:27" x14ac:dyDescent="0.2">
      <c r="A267" s="134" t="s">
        <v>570</v>
      </c>
      <c r="B267" s="176" t="s">
        <v>571</v>
      </c>
      <c r="C267" s="234">
        <v>86.9</v>
      </c>
      <c r="D267" s="135">
        <v>81.7</v>
      </c>
      <c r="E267" s="135">
        <v>77.5</v>
      </c>
      <c r="F267" s="135">
        <v>81.5</v>
      </c>
      <c r="G267" s="200">
        <v>79</v>
      </c>
      <c r="H267" s="234">
        <v>49.5</v>
      </c>
      <c r="I267" s="135">
        <v>38.299999999999997</v>
      </c>
      <c r="J267" s="135">
        <v>35.4</v>
      </c>
      <c r="K267" s="135">
        <v>43.1</v>
      </c>
      <c r="L267" s="200">
        <v>63</v>
      </c>
      <c r="M267" s="234">
        <v>89.2</v>
      </c>
      <c r="N267" s="135">
        <v>84.3</v>
      </c>
      <c r="O267" s="135">
        <v>79.5</v>
      </c>
      <c r="P267" s="135">
        <v>83</v>
      </c>
      <c r="Q267" s="200">
        <v>79.400000000000006</v>
      </c>
      <c r="R267" s="234">
        <v>62.1</v>
      </c>
      <c r="S267" s="135">
        <v>53.6</v>
      </c>
      <c r="T267" s="135">
        <v>49.5</v>
      </c>
      <c r="U267" s="135">
        <v>55.9</v>
      </c>
      <c r="V267" s="200">
        <v>64.599999999999994</v>
      </c>
      <c r="W267" s="234">
        <v>90.9</v>
      </c>
      <c r="X267" s="135">
        <v>86.2</v>
      </c>
      <c r="Y267" s="135">
        <v>81.2</v>
      </c>
      <c r="Z267" s="135">
        <v>84.6</v>
      </c>
      <c r="AA267" s="253">
        <v>80.3</v>
      </c>
    </row>
    <row r="268" spans="1:27" x14ac:dyDescent="0.2">
      <c r="A268" s="134" t="s">
        <v>572</v>
      </c>
      <c r="B268" s="176" t="s">
        <v>573</v>
      </c>
      <c r="C268" s="234">
        <v>72.3</v>
      </c>
      <c r="D268" s="135">
        <v>68.900000000000006</v>
      </c>
      <c r="E268" s="135">
        <v>63.8</v>
      </c>
      <c r="F268" s="135">
        <v>71.900000000000006</v>
      </c>
      <c r="G268" s="200">
        <v>77.900000000000006</v>
      </c>
      <c r="H268" s="234">
        <v>52.9</v>
      </c>
      <c r="I268" s="135">
        <v>52.9</v>
      </c>
      <c r="J268" s="135">
        <v>40</v>
      </c>
      <c r="K268" s="135">
        <v>51.1</v>
      </c>
      <c r="L268" s="200">
        <v>75</v>
      </c>
      <c r="M268" s="234">
        <v>73.900000000000006</v>
      </c>
      <c r="N268" s="135">
        <v>70.3</v>
      </c>
      <c r="O268" s="135">
        <v>65.599999999999994</v>
      </c>
      <c r="P268" s="135">
        <v>73.5</v>
      </c>
      <c r="Q268" s="200">
        <v>78.099999999999994</v>
      </c>
      <c r="R268" s="234">
        <v>59</v>
      </c>
      <c r="S268" s="135">
        <v>53</v>
      </c>
      <c r="T268" s="135">
        <v>42.5</v>
      </c>
      <c r="U268" s="135">
        <v>55.6</v>
      </c>
      <c r="V268" s="200">
        <v>75</v>
      </c>
      <c r="W268" s="234">
        <v>76.2</v>
      </c>
      <c r="X268" s="135">
        <v>73.7</v>
      </c>
      <c r="Y268" s="135">
        <v>69.400000000000006</v>
      </c>
      <c r="Z268" s="135">
        <v>76</v>
      </c>
      <c r="AA268" s="253">
        <v>78.400000000000006</v>
      </c>
    </row>
    <row r="269" spans="1:27" x14ac:dyDescent="0.2">
      <c r="A269" s="134" t="s">
        <v>574</v>
      </c>
      <c r="B269" s="176" t="s">
        <v>575</v>
      </c>
      <c r="C269" s="234">
        <v>85.7</v>
      </c>
      <c r="D269" s="135">
        <v>79.7</v>
      </c>
      <c r="E269" s="135">
        <v>77.2</v>
      </c>
      <c r="F269" s="135">
        <v>78.2</v>
      </c>
      <c r="G269" s="200">
        <v>79.7</v>
      </c>
      <c r="H269" s="234">
        <v>63.6</v>
      </c>
      <c r="I269" s="135">
        <v>54.5</v>
      </c>
      <c r="J269" s="135">
        <v>58.5</v>
      </c>
      <c r="K269" s="135">
        <v>62.7</v>
      </c>
      <c r="L269" s="200">
        <v>64</v>
      </c>
      <c r="M269" s="234">
        <v>86.6</v>
      </c>
      <c r="N269" s="135">
        <v>80.7</v>
      </c>
      <c r="O269" s="135">
        <v>77.900000000000006</v>
      </c>
      <c r="P269" s="135">
        <v>78.8</v>
      </c>
      <c r="Q269" s="200">
        <v>80</v>
      </c>
      <c r="R269" s="234">
        <v>65.099999999999994</v>
      </c>
      <c r="S269" s="135">
        <v>52.8</v>
      </c>
      <c r="T269" s="135">
        <v>52.3</v>
      </c>
      <c r="U269" s="135">
        <v>51.6</v>
      </c>
      <c r="V269" s="200">
        <v>56.5</v>
      </c>
      <c r="W269" s="234">
        <v>88.8</v>
      </c>
      <c r="X269" s="135">
        <v>83.7</v>
      </c>
      <c r="Y269" s="135">
        <v>80.599999999999994</v>
      </c>
      <c r="Z269" s="135">
        <v>81.3</v>
      </c>
      <c r="AA269" s="253">
        <v>81.5</v>
      </c>
    </row>
    <row r="270" spans="1:27" x14ac:dyDescent="0.2">
      <c r="A270" s="134" t="s">
        <v>576</v>
      </c>
      <c r="B270" s="176" t="s">
        <v>577</v>
      </c>
      <c r="C270" s="234">
        <v>65.599999999999994</v>
      </c>
      <c r="D270" s="135">
        <v>62.8</v>
      </c>
      <c r="E270" s="135">
        <v>58.9</v>
      </c>
      <c r="F270" s="135">
        <v>63</v>
      </c>
      <c r="G270" s="200">
        <v>65.7</v>
      </c>
      <c r="H270" s="234">
        <v>37.4</v>
      </c>
      <c r="I270" s="135">
        <v>31.7</v>
      </c>
      <c r="J270" s="135">
        <v>32.6</v>
      </c>
      <c r="K270" s="135">
        <v>32.6</v>
      </c>
      <c r="L270" s="200">
        <v>78.599999999999994</v>
      </c>
      <c r="M270" s="234">
        <v>68.900000000000006</v>
      </c>
      <c r="N270" s="135">
        <v>66.5</v>
      </c>
      <c r="O270" s="135">
        <v>61.5</v>
      </c>
      <c r="P270" s="135">
        <v>65</v>
      </c>
      <c r="Q270" s="200">
        <v>65.3</v>
      </c>
      <c r="R270" s="234">
        <v>43.8</v>
      </c>
      <c r="S270" s="135">
        <v>37.4</v>
      </c>
      <c r="T270" s="135">
        <v>36.6</v>
      </c>
      <c r="U270" s="135">
        <v>35</v>
      </c>
      <c r="V270" s="200">
        <v>60</v>
      </c>
      <c r="W270" s="234">
        <v>72</v>
      </c>
      <c r="X270" s="135">
        <v>70.3</v>
      </c>
      <c r="Y270" s="135">
        <v>64.5</v>
      </c>
      <c r="Z270" s="135">
        <v>68.5</v>
      </c>
      <c r="AA270" s="253">
        <v>66.400000000000006</v>
      </c>
    </row>
    <row r="271" spans="1:27" x14ac:dyDescent="0.2">
      <c r="A271" s="134" t="s">
        <v>578</v>
      </c>
      <c r="B271" s="176" t="s">
        <v>579</v>
      </c>
      <c r="C271" s="234">
        <v>69.2</v>
      </c>
      <c r="D271" s="135">
        <v>65.2</v>
      </c>
      <c r="E271" s="135">
        <v>64.5</v>
      </c>
      <c r="F271" s="135">
        <v>58.6</v>
      </c>
      <c r="G271" s="200">
        <v>68.099999999999994</v>
      </c>
      <c r="H271" s="234">
        <v>48.5</v>
      </c>
      <c r="I271" s="135">
        <v>42.4</v>
      </c>
      <c r="J271" s="135">
        <v>45.1</v>
      </c>
      <c r="K271" s="135">
        <v>38.5</v>
      </c>
      <c r="L271" s="200">
        <v>52.8</v>
      </c>
      <c r="M271" s="234">
        <v>73.099999999999994</v>
      </c>
      <c r="N271" s="135">
        <v>69.5</v>
      </c>
      <c r="O271" s="135">
        <v>67.400000000000006</v>
      </c>
      <c r="P271" s="135">
        <v>61.8</v>
      </c>
      <c r="Q271" s="200">
        <v>70.099999999999994</v>
      </c>
      <c r="R271" s="234">
        <v>52.9</v>
      </c>
      <c r="S271" s="135">
        <v>47.8</v>
      </c>
      <c r="T271" s="135">
        <v>51.7</v>
      </c>
      <c r="U271" s="135">
        <v>41.3</v>
      </c>
      <c r="V271" s="200">
        <v>54.8</v>
      </c>
      <c r="W271" s="234">
        <v>77.8</v>
      </c>
      <c r="X271" s="135">
        <v>74.3</v>
      </c>
      <c r="Y271" s="135">
        <v>69.900000000000006</v>
      </c>
      <c r="Z271" s="135">
        <v>66.400000000000006</v>
      </c>
      <c r="AA271" s="253">
        <v>72.900000000000006</v>
      </c>
    </row>
    <row r="272" spans="1:27" x14ac:dyDescent="0.2">
      <c r="A272" s="134" t="s">
        <v>580</v>
      </c>
      <c r="B272" s="176" t="s">
        <v>581</v>
      </c>
      <c r="C272" s="234">
        <v>74.2</v>
      </c>
      <c r="D272" s="135">
        <v>69.099999999999994</v>
      </c>
      <c r="E272" s="135">
        <v>73.2</v>
      </c>
      <c r="F272" s="135">
        <v>62.4</v>
      </c>
      <c r="G272" s="200">
        <v>61.5</v>
      </c>
      <c r="H272" s="234">
        <v>49.5</v>
      </c>
      <c r="I272" s="135">
        <v>45.9</v>
      </c>
      <c r="J272" s="135">
        <v>53.7</v>
      </c>
      <c r="K272" s="135">
        <v>39.200000000000003</v>
      </c>
      <c r="L272" s="200">
        <v>51.4</v>
      </c>
      <c r="M272" s="234">
        <v>78.599999999999994</v>
      </c>
      <c r="N272" s="135">
        <v>73.2</v>
      </c>
      <c r="O272" s="135">
        <v>75.8</v>
      </c>
      <c r="P272" s="135">
        <v>65.7</v>
      </c>
      <c r="Q272" s="200">
        <v>62.7</v>
      </c>
      <c r="R272" s="234">
        <v>55</v>
      </c>
      <c r="S272" s="135">
        <v>49</v>
      </c>
      <c r="T272" s="135">
        <v>58.1</v>
      </c>
      <c r="U272" s="135">
        <v>39.4</v>
      </c>
      <c r="V272" s="200">
        <v>52.2</v>
      </c>
      <c r="W272" s="234">
        <v>81.2</v>
      </c>
      <c r="X272" s="135">
        <v>76.400000000000006</v>
      </c>
      <c r="Y272" s="135">
        <v>77.400000000000006</v>
      </c>
      <c r="Z272" s="135">
        <v>69.599999999999994</v>
      </c>
      <c r="AA272" s="253">
        <v>63.9</v>
      </c>
    </row>
    <row r="273" spans="1:27" x14ac:dyDescent="0.2">
      <c r="A273" s="134" t="s">
        <v>582</v>
      </c>
      <c r="B273" s="176" t="s">
        <v>583</v>
      </c>
      <c r="C273" s="234">
        <v>69.400000000000006</v>
      </c>
      <c r="D273" s="135">
        <v>60.9</v>
      </c>
      <c r="E273" s="135">
        <v>58.9</v>
      </c>
      <c r="F273" s="135">
        <v>54.7</v>
      </c>
      <c r="G273" s="200">
        <v>72</v>
      </c>
      <c r="H273" s="234">
        <v>55.9</v>
      </c>
      <c r="I273" s="135">
        <v>47.1</v>
      </c>
      <c r="J273" s="135">
        <v>46.5</v>
      </c>
      <c r="K273" s="135">
        <v>40</v>
      </c>
      <c r="L273" s="200">
        <v>63.1</v>
      </c>
      <c r="M273" s="234">
        <v>74.3</v>
      </c>
      <c r="N273" s="135">
        <v>66</v>
      </c>
      <c r="O273" s="135">
        <v>62.9</v>
      </c>
      <c r="P273" s="135">
        <v>59.4</v>
      </c>
      <c r="Q273" s="200">
        <v>74.2</v>
      </c>
      <c r="R273" s="234">
        <v>60.8</v>
      </c>
      <c r="S273" s="135">
        <v>51.5</v>
      </c>
      <c r="T273" s="135">
        <v>50.1</v>
      </c>
      <c r="U273" s="135">
        <v>43.1</v>
      </c>
      <c r="V273" s="200">
        <v>65.2</v>
      </c>
      <c r="W273" s="234">
        <v>79.5</v>
      </c>
      <c r="X273" s="135">
        <v>72</v>
      </c>
      <c r="Y273" s="135">
        <v>67.8</v>
      </c>
      <c r="Z273" s="135">
        <v>66.2</v>
      </c>
      <c r="AA273" s="253">
        <v>77.400000000000006</v>
      </c>
    </row>
    <row r="274" spans="1:27" x14ac:dyDescent="0.2">
      <c r="A274" s="134" t="s">
        <v>586</v>
      </c>
      <c r="B274" s="176" t="s">
        <v>587</v>
      </c>
      <c r="C274" s="234">
        <v>73.400000000000006</v>
      </c>
      <c r="D274" s="135">
        <v>64.7</v>
      </c>
      <c r="E274" s="135">
        <v>58.3</v>
      </c>
      <c r="F274" s="135">
        <v>56</v>
      </c>
      <c r="G274" s="200">
        <v>77.400000000000006</v>
      </c>
      <c r="H274" s="234">
        <v>58.1</v>
      </c>
      <c r="I274" s="135">
        <v>50</v>
      </c>
      <c r="J274" s="135">
        <v>43.9</v>
      </c>
      <c r="K274" s="135">
        <v>38.6</v>
      </c>
      <c r="L274" s="200">
        <v>80.8</v>
      </c>
      <c r="M274" s="234">
        <v>77.099999999999994</v>
      </c>
      <c r="N274" s="135">
        <v>68.2</v>
      </c>
      <c r="O274" s="135">
        <v>61.4</v>
      </c>
      <c r="P274" s="135">
        <v>59.7</v>
      </c>
      <c r="Q274" s="200">
        <v>76.8</v>
      </c>
      <c r="R274" s="234">
        <v>61.8</v>
      </c>
      <c r="S274" s="135">
        <v>51</v>
      </c>
      <c r="T274" s="135">
        <v>44.9</v>
      </c>
      <c r="U274" s="135">
        <v>39.799999999999997</v>
      </c>
      <c r="V274" s="200">
        <v>72.7</v>
      </c>
      <c r="W274" s="234">
        <v>80.5</v>
      </c>
      <c r="X274" s="135">
        <v>72.900000000000006</v>
      </c>
      <c r="Y274" s="135">
        <v>65.8</v>
      </c>
      <c r="Z274" s="135">
        <v>64.7</v>
      </c>
      <c r="AA274" s="253">
        <v>79.099999999999994</v>
      </c>
    </row>
    <row r="275" spans="1:27" x14ac:dyDescent="0.2">
      <c r="A275" s="134" t="s">
        <v>588</v>
      </c>
      <c r="B275" s="176" t="s">
        <v>589</v>
      </c>
      <c r="C275" s="234">
        <v>71.400000000000006</v>
      </c>
      <c r="D275" s="135">
        <v>57</v>
      </c>
      <c r="E275" s="135">
        <v>48.7</v>
      </c>
      <c r="F275" s="135">
        <v>50.6</v>
      </c>
      <c r="G275" s="200">
        <v>58.7</v>
      </c>
      <c r="H275" s="234">
        <v>54</v>
      </c>
      <c r="I275" s="135">
        <v>37.299999999999997</v>
      </c>
      <c r="J275" s="135">
        <v>33.9</v>
      </c>
      <c r="K275" s="135">
        <v>37.1</v>
      </c>
      <c r="L275" s="200">
        <v>42.9</v>
      </c>
      <c r="M275" s="234">
        <v>75.3</v>
      </c>
      <c r="N275" s="135">
        <v>61.5</v>
      </c>
      <c r="O275" s="135">
        <v>51.6</v>
      </c>
      <c r="P275" s="135">
        <v>53</v>
      </c>
      <c r="Q275" s="200">
        <v>61.2</v>
      </c>
      <c r="R275" s="234">
        <v>56.4</v>
      </c>
      <c r="S275" s="135">
        <v>40.700000000000003</v>
      </c>
      <c r="T275" s="135">
        <v>33.799999999999997</v>
      </c>
      <c r="U275" s="135">
        <v>36.4</v>
      </c>
      <c r="V275" s="200">
        <v>48.9</v>
      </c>
      <c r="W275" s="234">
        <v>81.400000000000006</v>
      </c>
      <c r="X275" s="135">
        <v>67.8</v>
      </c>
      <c r="Y275" s="135">
        <v>57.4</v>
      </c>
      <c r="Z275" s="135">
        <v>58</v>
      </c>
      <c r="AA275" s="253">
        <v>63.1</v>
      </c>
    </row>
    <row r="276" spans="1:27" x14ac:dyDescent="0.2">
      <c r="A276" s="134" t="s">
        <v>590</v>
      </c>
      <c r="B276" s="176" t="s">
        <v>591</v>
      </c>
      <c r="C276" s="234">
        <v>76.099999999999994</v>
      </c>
      <c r="D276" s="135">
        <v>71.7</v>
      </c>
      <c r="E276" s="135">
        <v>70.3</v>
      </c>
      <c r="F276" s="135">
        <v>72.3</v>
      </c>
      <c r="G276" s="200">
        <v>73</v>
      </c>
      <c r="H276" s="234">
        <v>55.5</v>
      </c>
      <c r="I276" s="135">
        <v>47</v>
      </c>
      <c r="J276" s="135">
        <v>50</v>
      </c>
      <c r="K276" s="135">
        <v>51.2</v>
      </c>
      <c r="L276" s="200">
        <v>68.400000000000006</v>
      </c>
      <c r="M276" s="234">
        <v>78.8</v>
      </c>
      <c r="N276" s="135">
        <v>74.8</v>
      </c>
      <c r="O276" s="135">
        <v>72.599999999999994</v>
      </c>
      <c r="P276" s="135">
        <v>74.3</v>
      </c>
      <c r="Q276" s="200">
        <v>73.400000000000006</v>
      </c>
      <c r="R276" s="234">
        <v>59.2</v>
      </c>
      <c r="S276" s="135">
        <v>50.9</v>
      </c>
      <c r="T276" s="135">
        <v>52.1</v>
      </c>
      <c r="U276" s="135">
        <v>53.9</v>
      </c>
      <c r="V276" s="200">
        <v>67.3</v>
      </c>
      <c r="W276" s="234">
        <v>81.099999999999994</v>
      </c>
      <c r="X276" s="135">
        <v>77.8</v>
      </c>
      <c r="Y276" s="135">
        <v>74.900000000000006</v>
      </c>
      <c r="Z276" s="135">
        <v>76.2</v>
      </c>
      <c r="AA276" s="253">
        <v>74</v>
      </c>
    </row>
    <row r="277" spans="1:27" x14ac:dyDescent="0.2">
      <c r="A277" s="134" t="s">
        <v>592</v>
      </c>
      <c r="B277" s="176" t="s">
        <v>593</v>
      </c>
      <c r="C277" s="234">
        <v>74.5</v>
      </c>
      <c r="D277" s="135">
        <v>69.099999999999994</v>
      </c>
      <c r="E277" s="135">
        <v>64.599999999999994</v>
      </c>
      <c r="F277" s="135">
        <v>64.900000000000006</v>
      </c>
      <c r="G277" s="200">
        <v>66.2</v>
      </c>
      <c r="H277" s="234">
        <v>54.2</v>
      </c>
      <c r="I277" s="135">
        <v>49.6</v>
      </c>
      <c r="J277" s="135">
        <v>46.8</v>
      </c>
      <c r="K277" s="135">
        <v>42.8</v>
      </c>
      <c r="L277" s="200">
        <v>47.4</v>
      </c>
      <c r="M277" s="234">
        <v>79</v>
      </c>
      <c r="N277" s="135">
        <v>73.5</v>
      </c>
      <c r="O277" s="135">
        <v>67.900000000000006</v>
      </c>
      <c r="P277" s="135">
        <v>68.7</v>
      </c>
      <c r="Q277" s="200">
        <v>69</v>
      </c>
      <c r="R277" s="234">
        <v>58.1</v>
      </c>
      <c r="S277" s="135">
        <v>52.9</v>
      </c>
      <c r="T277" s="135">
        <v>48.2</v>
      </c>
      <c r="U277" s="135">
        <v>47.5</v>
      </c>
      <c r="V277" s="200">
        <v>50.2</v>
      </c>
      <c r="W277" s="234">
        <v>83</v>
      </c>
      <c r="X277" s="135">
        <v>77.5</v>
      </c>
      <c r="Y277" s="135">
        <v>71.8</v>
      </c>
      <c r="Z277" s="135">
        <v>71.599999999999994</v>
      </c>
      <c r="AA277" s="253">
        <v>71.3</v>
      </c>
    </row>
    <row r="278" spans="1:27" x14ac:dyDescent="0.2">
      <c r="A278" s="134" t="s">
        <v>594</v>
      </c>
      <c r="B278" s="176" t="s">
        <v>595</v>
      </c>
      <c r="C278" s="234">
        <v>83.4</v>
      </c>
      <c r="D278" s="135">
        <v>79</v>
      </c>
      <c r="E278" s="135">
        <v>83</v>
      </c>
      <c r="F278" s="135">
        <v>75.400000000000006</v>
      </c>
      <c r="G278" s="200">
        <v>80.7</v>
      </c>
      <c r="H278" s="234">
        <v>56.3</v>
      </c>
      <c r="I278" s="135">
        <v>48.3</v>
      </c>
      <c r="J278" s="135">
        <v>58.5</v>
      </c>
      <c r="K278" s="135">
        <v>44</v>
      </c>
      <c r="L278" s="200">
        <v>61.2</v>
      </c>
      <c r="M278" s="234">
        <v>86.3</v>
      </c>
      <c r="N278" s="135">
        <v>82.2</v>
      </c>
      <c r="O278" s="135">
        <v>84.9</v>
      </c>
      <c r="P278" s="135">
        <v>78</v>
      </c>
      <c r="Q278" s="200">
        <v>81.7</v>
      </c>
      <c r="R278" s="234">
        <v>61.3</v>
      </c>
      <c r="S278" s="135">
        <v>53.3</v>
      </c>
      <c r="T278" s="135">
        <v>65.2</v>
      </c>
      <c r="U278" s="135">
        <v>45.9</v>
      </c>
      <c r="V278" s="200">
        <v>61.7</v>
      </c>
      <c r="W278" s="234">
        <v>88.8</v>
      </c>
      <c r="X278" s="135">
        <v>85.2</v>
      </c>
      <c r="Y278" s="135">
        <v>86.3</v>
      </c>
      <c r="Z278" s="135">
        <v>81</v>
      </c>
      <c r="AA278" s="253">
        <v>83</v>
      </c>
    </row>
    <row r="279" spans="1:27" x14ac:dyDescent="0.2">
      <c r="A279" s="134" t="s">
        <v>596</v>
      </c>
      <c r="B279" s="176" t="s">
        <v>597</v>
      </c>
      <c r="C279" s="234">
        <v>75.5</v>
      </c>
      <c r="D279" s="135">
        <v>67.3</v>
      </c>
      <c r="E279" s="135">
        <v>60.2</v>
      </c>
      <c r="F279" s="135">
        <v>61.6</v>
      </c>
      <c r="G279" s="200">
        <v>75.8</v>
      </c>
      <c r="H279" s="234">
        <v>52.4</v>
      </c>
      <c r="I279" s="135">
        <v>45.8</v>
      </c>
      <c r="J279" s="135">
        <v>38.799999999999997</v>
      </c>
      <c r="K279" s="135">
        <v>37.200000000000003</v>
      </c>
      <c r="L279" s="200">
        <v>60.6</v>
      </c>
      <c r="M279" s="234">
        <v>78.7</v>
      </c>
      <c r="N279" s="135">
        <v>70.3</v>
      </c>
      <c r="O279" s="135">
        <v>62.8</v>
      </c>
      <c r="P279" s="135">
        <v>64.400000000000006</v>
      </c>
      <c r="Q279" s="200">
        <v>76.900000000000006</v>
      </c>
      <c r="R279" s="234">
        <v>56.6</v>
      </c>
      <c r="S279" s="135">
        <v>48</v>
      </c>
      <c r="T279" s="135">
        <v>41</v>
      </c>
      <c r="U279" s="135">
        <v>41.1</v>
      </c>
      <c r="V279" s="200">
        <v>62.6</v>
      </c>
      <c r="W279" s="234">
        <v>82.1</v>
      </c>
      <c r="X279" s="135">
        <v>74.099999999999994</v>
      </c>
      <c r="Y279" s="135">
        <v>66.2</v>
      </c>
      <c r="Z279" s="135">
        <v>67.599999999999994</v>
      </c>
      <c r="AA279" s="253">
        <v>78.2</v>
      </c>
    </row>
    <row r="280" spans="1:27" x14ac:dyDescent="0.2">
      <c r="A280" s="134" t="s">
        <v>598</v>
      </c>
      <c r="B280" s="176" t="s">
        <v>599</v>
      </c>
      <c r="C280" s="234">
        <v>56.1</v>
      </c>
      <c r="D280" s="135">
        <v>46.4</v>
      </c>
      <c r="E280" s="135">
        <v>38.5</v>
      </c>
      <c r="F280" s="135">
        <v>38.6</v>
      </c>
      <c r="G280" s="200">
        <v>56.3</v>
      </c>
      <c r="H280" s="234">
        <v>41.4</v>
      </c>
      <c r="I280" s="135">
        <v>34.299999999999997</v>
      </c>
      <c r="J280" s="135">
        <v>26.7</v>
      </c>
      <c r="K280" s="135">
        <v>27.6</v>
      </c>
      <c r="L280" s="200">
        <v>43.5</v>
      </c>
      <c r="M280" s="234">
        <v>63.6</v>
      </c>
      <c r="N280" s="135">
        <v>52.6</v>
      </c>
      <c r="O280" s="135">
        <v>43.6</v>
      </c>
      <c r="P280" s="135">
        <v>43.5</v>
      </c>
      <c r="Q280" s="200">
        <v>61.4</v>
      </c>
      <c r="R280" s="234">
        <v>45.3</v>
      </c>
      <c r="S280" s="135">
        <v>37.200000000000003</v>
      </c>
      <c r="T280" s="135">
        <v>29.8</v>
      </c>
      <c r="U280" s="135">
        <v>29.5</v>
      </c>
      <c r="V280" s="200">
        <v>47.6</v>
      </c>
      <c r="W280" s="234">
        <v>68.900000000000006</v>
      </c>
      <c r="X280" s="135">
        <v>57.3</v>
      </c>
      <c r="Y280" s="135">
        <v>46.9</v>
      </c>
      <c r="Z280" s="135">
        <v>47.3</v>
      </c>
      <c r="AA280" s="253">
        <v>63.2</v>
      </c>
    </row>
    <row r="281" spans="1:27" x14ac:dyDescent="0.2">
      <c r="A281" s="134" t="s">
        <v>600</v>
      </c>
      <c r="B281" s="176" t="s">
        <v>601</v>
      </c>
      <c r="C281" s="234">
        <v>71.099999999999994</v>
      </c>
      <c r="D281" s="135">
        <v>62</v>
      </c>
      <c r="E281" s="135">
        <v>58.6</v>
      </c>
      <c r="F281" s="135">
        <v>55.3</v>
      </c>
      <c r="G281" s="200">
        <v>71.400000000000006</v>
      </c>
      <c r="H281" s="234">
        <v>50</v>
      </c>
      <c r="I281" s="135">
        <v>41</v>
      </c>
      <c r="J281" s="135">
        <v>37.799999999999997</v>
      </c>
      <c r="K281" s="135">
        <v>33.700000000000003</v>
      </c>
      <c r="L281" s="200">
        <v>57.1</v>
      </c>
      <c r="M281" s="234">
        <v>78.5</v>
      </c>
      <c r="N281" s="135">
        <v>69.5</v>
      </c>
      <c r="O281" s="135">
        <v>64.3</v>
      </c>
      <c r="P281" s="135">
        <v>61.2</v>
      </c>
      <c r="Q281" s="200">
        <v>74.599999999999994</v>
      </c>
      <c r="R281" s="234">
        <v>55.1</v>
      </c>
      <c r="S281" s="135">
        <v>45.5</v>
      </c>
      <c r="T281" s="135">
        <v>42.3</v>
      </c>
      <c r="U281" s="135">
        <v>37.1</v>
      </c>
      <c r="V281" s="200">
        <v>59.6</v>
      </c>
      <c r="W281" s="234">
        <v>83.2</v>
      </c>
      <c r="X281" s="135">
        <v>74.599999999999994</v>
      </c>
      <c r="Y281" s="135">
        <v>67.900000000000006</v>
      </c>
      <c r="Z281" s="135">
        <v>66.099999999999994</v>
      </c>
      <c r="AA281" s="253">
        <v>77.2</v>
      </c>
    </row>
    <row r="282" spans="1:27" x14ac:dyDescent="0.2">
      <c r="A282" s="134" t="s">
        <v>602</v>
      </c>
      <c r="B282" s="176" t="s">
        <v>603</v>
      </c>
      <c r="C282" s="234">
        <v>72.8</v>
      </c>
      <c r="D282" s="135">
        <v>65.8</v>
      </c>
      <c r="E282" s="135">
        <v>59.8</v>
      </c>
      <c r="F282" s="135">
        <v>60.4</v>
      </c>
      <c r="G282" s="200">
        <v>59.7</v>
      </c>
      <c r="H282" s="234">
        <v>51.3</v>
      </c>
      <c r="I282" s="135">
        <v>43.2</v>
      </c>
      <c r="J282" s="135">
        <v>38.700000000000003</v>
      </c>
      <c r="K282" s="135">
        <v>38.5</v>
      </c>
      <c r="L282" s="200">
        <v>29.5</v>
      </c>
      <c r="M282" s="234">
        <v>76.7</v>
      </c>
      <c r="N282" s="135">
        <v>69.900000000000006</v>
      </c>
      <c r="O282" s="135">
        <v>62.9</v>
      </c>
      <c r="P282" s="135">
        <v>63.4</v>
      </c>
      <c r="Q282" s="200">
        <v>63</v>
      </c>
      <c r="R282" s="234">
        <v>56</v>
      </c>
      <c r="S282" s="135">
        <v>49.9</v>
      </c>
      <c r="T282" s="135">
        <v>45.5</v>
      </c>
      <c r="U282" s="135">
        <v>44</v>
      </c>
      <c r="V282" s="200">
        <v>37</v>
      </c>
      <c r="W282" s="234">
        <v>79.8</v>
      </c>
      <c r="X282" s="135">
        <v>72.400000000000006</v>
      </c>
      <c r="Y282" s="135">
        <v>64.7</v>
      </c>
      <c r="Z282" s="135">
        <v>65.900000000000006</v>
      </c>
      <c r="AA282" s="253">
        <v>66.8</v>
      </c>
    </row>
    <row r="283" spans="1:27" x14ac:dyDescent="0.2">
      <c r="A283" s="134" t="s">
        <v>604</v>
      </c>
      <c r="B283" s="176" t="s">
        <v>605</v>
      </c>
      <c r="C283" s="234">
        <v>72.3</v>
      </c>
      <c r="D283" s="135">
        <v>66.099999999999994</v>
      </c>
      <c r="E283" s="135">
        <v>63.5</v>
      </c>
      <c r="F283" s="135">
        <v>63.1</v>
      </c>
      <c r="G283" s="200">
        <v>72.599999999999994</v>
      </c>
      <c r="H283" s="234">
        <v>50.2</v>
      </c>
      <c r="I283" s="135">
        <v>40</v>
      </c>
      <c r="J283" s="135">
        <v>36.700000000000003</v>
      </c>
      <c r="K283" s="135">
        <v>41.9</v>
      </c>
      <c r="L283" s="200">
        <v>61.4</v>
      </c>
      <c r="M283" s="234">
        <v>75.8</v>
      </c>
      <c r="N283" s="135">
        <v>70.2</v>
      </c>
      <c r="O283" s="135">
        <v>67.099999999999994</v>
      </c>
      <c r="P283" s="135">
        <v>65.599999999999994</v>
      </c>
      <c r="Q283" s="200">
        <v>74</v>
      </c>
      <c r="R283" s="234">
        <v>54.8</v>
      </c>
      <c r="S283" s="135">
        <v>45.2</v>
      </c>
      <c r="T283" s="135">
        <v>42.1</v>
      </c>
      <c r="U283" s="135">
        <v>45</v>
      </c>
      <c r="V283" s="200">
        <v>65.5</v>
      </c>
      <c r="W283" s="234">
        <v>78.8</v>
      </c>
      <c r="X283" s="135">
        <v>73.7</v>
      </c>
      <c r="Y283" s="135">
        <v>70.3</v>
      </c>
      <c r="Z283" s="135">
        <v>68.2</v>
      </c>
      <c r="AA283" s="253">
        <v>74.599999999999994</v>
      </c>
    </row>
    <row r="284" spans="1:27" x14ac:dyDescent="0.2">
      <c r="A284" s="134" t="s">
        <v>606</v>
      </c>
      <c r="B284" s="176" t="s">
        <v>607</v>
      </c>
      <c r="C284" s="234">
        <v>78.400000000000006</v>
      </c>
      <c r="D284" s="135">
        <v>70.2</v>
      </c>
      <c r="E284" s="135">
        <v>69.7</v>
      </c>
      <c r="F284" s="135">
        <v>70.599999999999994</v>
      </c>
      <c r="G284" s="200">
        <v>80.099999999999994</v>
      </c>
      <c r="H284" s="234">
        <v>52.8</v>
      </c>
      <c r="I284" s="135">
        <v>40.9</v>
      </c>
      <c r="J284" s="135">
        <v>49.4</v>
      </c>
      <c r="K284" s="135">
        <v>43.1</v>
      </c>
      <c r="L284" s="200">
        <v>65.7</v>
      </c>
      <c r="M284" s="234">
        <v>82.7</v>
      </c>
      <c r="N284" s="135">
        <v>75.2</v>
      </c>
      <c r="O284" s="135">
        <v>72.2</v>
      </c>
      <c r="P284" s="135">
        <v>73.900000000000006</v>
      </c>
      <c r="Q284" s="200">
        <v>81.2</v>
      </c>
      <c r="R284" s="234">
        <v>60.3</v>
      </c>
      <c r="S284" s="135">
        <v>48.7</v>
      </c>
      <c r="T284" s="135">
        <v>51.8</v>
      </c>
      <c r="U284" s="135">
        <v>48.3</v>
      </c>
      <c r="V284" s="200">
        <v>68.7</v>
      </c>
      <c r="W284" s="234">
        <v>87.4</v>
      </c>
      <c r="X284" s="135">
        <v>81</v>
      </c>
      <c r="Y284" s="135">
        <v>76.7</v>
      </c>
      <c r="Z284" s="135">
        <v>78.5</v>
      </c>
      <c r="AA284" s="253">
        <v>82.8</v>
      </c>
    </row>
    <row r="285" spans="1:27" x14ac:dyDescent="0.2">
      <c r="A285" s="134" t="s">
        <v>608</v>
      </c>
      <c r="B285" s="176" t="s">
        <v>609</v>
      </c>
      <c r="C285" s="234">
        <v>70.900000000000006</v>
      </c>
      <c r="D285" s="135">
        <v>65.3</v>
      </c>
      <c r="E285" s="135">
        <v>61.2</v>
      </c>
      <c r="F285" s="135">
        <v>56.4</v>
      </c>
      <c r="G285" s="200">
        <v>74.7</v>
      </c>
      <c r="H285" s="234">
        <v>49.2</v>
      </c>
      <c r="I285" s="135">
        <v>43.2</v>
      </c>
      <c r="J285" s="135">
        <v>35.6</v>
      </c>
      <c r="K285" s="135">
        <v>27</v>
      </c>
      <c r="L285" s="200">
        <v>65.5</v>
      </c>
      <c r="M285" s="234">
        <v>75.599999999999994</v>
      </c>
      <c r="N285" s="135">
        <v>70</v>
      </c>
      <c r="O285" s="135">
        <v>65.599999999999994</v>
      </c>
      <c r="P285" s="135">
        <v>61.1</v>
      </c>
      <c r="Q285" s="200">
        <v>75.5</v>
      </c>
      <c r="R285" s="234">
        <v>52.4</v>
      </c>
      <c r="S285" s="135">
        <v>47.5</v>
      </c>
      <c r="T285" s="135">
        <v>40.799999999999997</v>
      </c>
      <c r="U285" s="135">
        <v>32</v>
      </c>
      <c r="V285" s="200">
        <v>59</v>
      </c>
      <c r="W285" s="234">
        <v>80.599999999999994</v>
      </c>
      <c r="X285" s="135">
        <v>74.599999999999994</v>
      </c>
      <c r="Y285" s="135">
        <v>69.900000000000006</v>
      </c>
      <c r="Z285" s="135">
        <v>66.400000000000006</v>
      </c>
      <c r="AA285" s="253">
        <v>78.099999999999994</v>
      </c>
    </row>
    <row r="286" spans="1:27" x14ac:dyDescent="0.2">
      <c r="A286" s="134" t="s">
        <v>612</v>
      </c>
      <c r="B286" s="176" t="s">
        <v>613</v>
      </c>
      <c r="C286" s="234">
        <v>75.3</v>
      </c>
      <c r="D286" s="135">
        <v>67.400000000000006</v>
      </c>
      <c r="E286" s="135">
        <v>56.9</v>
      </c>
      <c r="F286" s="135">
        <v>64.8</v>
      </c>
      <c r="G286" s="200">
        <v>71.7</v>
      </c>
      <c r="H286" s="234">
        <v>53</v>
      </c>
      <c r="I286" s="135">
        <v>43.5</v>
      </c>
      <c r="J286" s="135">
        <v>33.200000000000003</v>
      </c>
      <c r="K286" s="135">
        <v>48.2</v>
      </c>
      <c r="L286" s="200">
        <v>64.900000000000006</v>
      </c>
      <c r="M286" s="234">
        <v>78.900000000000006</v>
      </c>
      <c r="N286" s="135">
        <v>71.2</v>
      </c>
      <c r="O286" s="135">
        <v>60.2</v>
      </c>
      <c r="P286" s="135">
        <v>66.7</v>
      </c>
      <c r="Q286" s="200">
        <v>72.2</v>
      </c>
      <c r="R286" s="234">
        <v>58.2</v>
      </c>
      <c r="S286" s="135">
        <v>48.1</v>
      </c>
      <c r="T286" s="135">
        <v>39.200000000000003</v>
      </c>
      <c r="U286" s="135">
        <v>50.1</v>
      </c>
      <c r="V286" s="200">
        <v>63.8</v>
      </c>
      <c r="W286" s="234">
        <v>82.9</v>
      </c>
      <c r="X286" s="135">
        <v>76</v>
      </c>
      <c r="Y286" s="135">
        <v>63.7</v>
      </c>
      <c r="Z286" s="135">
        <v>69.5</v>
      </c>
      <c r="AA286" s="253">
        <v>73.3</v>
      </c>
    </row>
    <row r="287" spans="1:27" x14ac:dyDescent="0.2">
      <c r="A287" s="134" t="s">
        <v>614</v>
      </c>
      <c r="B287" s="176" t="s">
        <v>615</v>
      </c>
      <c r="C287" s="234">
        <v>69.3</v>
      </c>
      <c r="D287" s="135">
        <v>66.2</v>
      </c>
      <c r="E287" s="135">
        <v>59.7</v>
      </c>
      <c r="F287" s="135">
        <v>60.5</v>
      </c>
      <c r="G287" s="200">
        <v>62.1</v>
      </c>
      <c r="H287" s="234">
        <v>44.6</v>
      </c>
      <c r="I287" s="135">
        <v>41.5</v>
      </c>
      <c r="J287" s="135">
        <v>39.6</v>
      </c>
      <c r="K287" s="135">
        <v>36.799999999999997</v>
      </c>
      <c r="L287" s="200">
        <v>51.1</v>
      </c>
      <c r="M287" s="234">
        <v>74.599999999999994</v>
      </c>
      <c r="N287" s="135">
        <v>71.400000000000006</v>
      </c>
      <c r="O287" s="135">
        <v>62.9</v>
      </c>
      <c r="P287" s="135">
        <v>64.099999999999994</v>
      </c>
      <c r="Q287" s="200">
        <v>63.5</v>
      </c>
      <c r="R287" s="234">
        <v>47.8</v>
      </c>
      <c r="S287" s="135">
        <v>44.6</v>
      </c>
      <c r="T287" s="135">
        <v>39.9</v>
      </c>
      <c r="U287" s="135">
        <v>37.9</v>
      </c>
      <c r="V287" s="200">
        <v>48.8</v>
      </c>
      <c r="W287" s="234">
        <v>79</v>
      </c>
      <c r="X287" s="135">
        <v>75.8</v>
      </c>
      <c r="Y287" s="135">
        <v>66.599999999999994</v>
      </c>
      <c r="Z287" s="135">
        <v>67.8</v>
      </c>
      <c r="AA287" s="253">
        <v>65.400000000000006</v>
      </c>
    </row>
    <row r="288" spans="1:27" x14ac:dyDescent="0.2">
      <c r="A288" s="134" t="s">
        <v>616</v>
      </c>
      <c r="B288" s="176" t="s">
        <v>617</v>
      </c>
      <c r="C288" s="234">
        <v>73.400000000000006</v>
      </c>
      <c r="D288" s="135">
        <v>69.2</v>
      </c>
      <c r="E288" s="135">
        <v>62.5</v>
      </c>
      <c r="F288" s="135">
        <v>62.8</v>
      </c>
      <c r="G288" s="200">
        <v>73.599999999999994</v>
      </c>
      <c r="H288" s="234">
        <v>58.6</v>
      </c>
      <c r="I288" s="135">
        <v>51.6</v>
      </c>
      <c r="J288" s="135">
        <v>45.1</v>
      </c>
      <c r="K288" s="135">
        <v>35.4</v>
      </c>
      <c r="L288" s="200">
        <v>62.5</v>
      </c>
      <c r="M288" s="234">
        <v>77.7</v>
      </c>
      <c r="N288" s="135">
        <v>74.400000000000006</v>
      </c>
      <c r="O288" s="135">
        <v>66.400000000000006</v>
      </c>
      <c r="P288" s="135">
        <v>69.3</v>
      </c>
      <c r="Q288" s="200">
        <v>75.099999999999994</v>
      </c>
      <c r="R288" s="234">
        <v>61.2</v>
      </c>
      <c r="S288" s="135">
        <v>54.7</v>
      </c>
      <c r="T288" s="135">
        <v>46.5</v>
      </c>
      <c r="U288" s="135">
        <v>42.7</v>
      </c>
      <c r="V288" s="200">
        <v>64.7</v>
      </c>
      <c r="W288" s="234">
        <v>81.099999999999994</v>
      </c>
      <c r="X288" s="135">
        <v>78.400000000000006</v>
      </c>
      <c r="Y288" s="135">
        <v>70.3</v>
      </c>
      <c r="Z288" s="135">
        <v>73.099999999999994</v>
      </c>
      <c r="AA288" s="253">
        <v>76.2</v>
      </c>
    </row>
    <row r="289" spans="1:27" x14ac:dyDescent="0.2">
      <c r="A289" s="134" t="s">
        <v>618</v>
      </c>
      <c r="B289" s="176" t="s">
        <v>619</v>
      </c>
      <c r="C289" s="234">
        <v>79.5</v>
      </c>
      <c r="D289" s="135">
        <v>73</v>
      </c>
      <c r="E289" s="135">
        <v>71.2</v>
      </c>
      <c r="F289" s="135">
        <v>66.8</v>
      </c>
      <c r="G289" s="200">
        <v>71.2</v>
      </c>
      <c r="H289" s="234">
        <v>58</v>
      </c>
      <c r="I289" s="135">
        <v>48.2</v>
      </c>
      <c r="J289" s="135">
        <v>45.6</v>
      </c>
      <c r="K289" s="135">
        <v>33.700000000000003</v>
      </c>
      <c r="L289" s="200">
        <v>60.3</v>
      </c>
      <c r="M289" s="234">
        <v>82.6</v>
      </c>
      <c r="N289" s="135">
        <v>76.599999999999994</v>
      </c>
      <c r="O289" s="135">
        <v>74.400000000000006</v>
      </c>
      <c r="P289" s="135">
        <v>70.900000000000006</v>
      </c>
      <c r="Q289" s="200">
        <v>72</v>
      </c>
      <c r="R289" s="234">
        <v>63.3</v>
      </c>
      <c r="S289" s="135">
        <v>53.7</v>
      </c>
      <c r="T289" s="135">
        <v>49.2</v>
      </c>
      <c r="U289" s="135">
        <v>43.5</v>
      </c>
      <c r="V289" s="200">
        <v>55.7</v>
      </c>
      <c r="W289" s="234">
        <v>85.4</v>
      </c>
      <c r="X289" s="135">
        <v>80</v>
      </c>
      <c r="Y289" s="135">
        <v>78.599999999999994</v>
      </c>
      <c r="Z289" s="135">
        <v>74.3</v>
      </c>
      <c r="AA289" s="253">
        <v>74.400000000000006</v>
      </c>
    </row>
    <row r="290" spans="1:27" x14ac:dyDescent="0.2">
      <c r="A290" s="134" t="s">
        <v>620</v>
      </c>
      <c r="B290" s="176" t="s">
        <v>621</v>
      </c>
      <c r="C290" s="234">
        <v>74.599999999999994</v>
      </c>
      <c r="D290" s="135">
        <v>68.099999999999994</v>
      </c>
      <c r="E290" s="135">
        <v>55.8</v>
      </c>
      <c r="F290" s="135">
        <v>61.3</v>
      </c>
      <c r="G290" s="200">
        <v>70.900000000000006</v>
      </c>
      <c r="H290" s="234">
        <v>52.8</v>
      </c>
      <c r="I290" s="135">
        <v>46.8</v>
      </c>
      <c r="J290" s="135">
        <v>36.4</v>
      </c>
      <c r="K290" s="135">
        <v>39.9</v>
      </c>
      <c r="L290" s="200">
        <v>68.599999999999994</v>
      </c>
      <c r="M290" s="234">
        <v>79.2</v>
      </c>
      <c r="N290" s="135">
        <v>72.599999999999994</v>
      </c>
      <c r="O290" s="135">
        <v>59.3</v>
      </c>
      <c r="P290" s="135">
        <v>64.8</v>
      </c>
      <c r="Q290" s="200">
        <v>71.099999999999994</v>
      </c>
      <c r="R290" s="234">
        <v>57.9</v>
      </c>
      <c r="S290" s="135">
        <v>48.9</v>
      </c>
      <c r="T290" s="135">
        <v>38.299999999999997</v>
      </c>
      <c r="U290" s="135">
        <v>41.5</v>
      </c>
      <c r="V290" s="200">
        <v>69</v>
      </c>
      <c r="W290" s="234">
        <v>84.4</v>
      </c>
      <c r="X290" s="135">
        <v>79.400000000000006</v>
      </c>
      <c r="Y290" s="135">
        <v>64</v>
      </c>
      <c r="Z290" s="135">
        <v>70</v>
      </c>
      <c r="AA290" s="253">
        <v>71.3</v>
      </c>
    </row>
    <row r="291" spans="1:27" x14ac:dyDescent="0.2">
      <c r="A291" s="134" t="s">
        <v>622</v>
      </c>
      <c r="B291" s="176" t="s">
        <v>623</v>
      </c>
      <c r="C291" s="234">
        <v>70.2</v>
      </c>
      <c r="D291" s="135">
        <v>65.900000000000006</v>
      </c>
      <c r="E291" s="135">
        <v>55.2</v>
      </c>
      <c r="F291" s="135">
        <v>54.7</v>
      </c>
      <c r="G291" s="200">
        <v>67.900000000000006</v>
      </c>
      <c r="H291" s="234">
        <v>51.9</v>
      </c>
      <c r="I291" s="135">
        <v>46.3</v>
      </c>
      <c r="J291" s="135">
        <v>36.799999999999997</v>
      </c>
      <c r="K291" s="135">
        <v>34.799999999999997</v>
      </c>
      <c r="L291" s="200">
        <v>62.5</v>
      </c>
      <c r="M291" s="234">
        <v>74.5</v>
      </c>
      <c r="N291" s="135">
        <v>70.5</v>
      </c>
      <c r="O291" s="135">
        <v>59.1</v>
      </c>
      <c r="P291" s="135">
        <v>58.6</v>
      </c>
      <c r="Q291" s="200">
        <v>68.7</v>
      </c>
      <c r="R291" s="234">
        <v>52.6</v>
      </c>
      <c r="S291" s="135">
        <v>46.9</v>
      </c>
      <c r="T291" s="135">
        <v>37.6</v>
      </c>
      <c r="U291" s="135">
        <v>34.4</v>
      </c>
      <c r="V291" s="200">
        <v>63.4</v>
      </c>
      <c r="W291" s="234">
        <v>78.900000000000006</v>
      </c>
      <c r="X291" s="135">
        <v>75.2</v>
      </c>
      <c r="Y291" s="135">
        <v>62.7</v>
      </c>
      <c r="Z291" s="135">
        <v>63</v>
      </c>
      <c r="AA291" s="253">
        <v>69.2</v>
      </c>
    </row>
    <row r="292" spans="1:27" x14ac:dyDescent="0.2">
      <c r="A292" s="134" t="s">
        <v>624</v>
      </c>
      <c r="B292" s="176" t="s">
        <v>625</v>
      </c>
      <c r="C292" s="234">
        <v>73.8</v>
      </c>
      <c r="D292" s="135">
        <v>65.3</v>
      </c>
      <c r="E292" s="135">
        <v>63.6</v>
      </c>
      <c r="F292" s="135">
        <v>61.6</v>
      </c>
      <c r="G292" s="200">
        <v>68.5</v>
      </c>
      <c r="H292" s="234">
        <v>62.8</v>
      </c>
      <c r="I292" s="135">
        <v>51.3</v>
      </c>
      <c r="J292" s="135">
        <v>51.8</v>
      </c>
      <c r="K292" s="135">
        <v>47.6</v>
      </c>
      <c r="L292" s="200">
        <v>62.5</v>
      </c>
      <c r="M292" s="234">
        <v>77.900000000000006</v>
      </c>
      <c r="N292" s="135">
        <v>70.5</v>
      </c>
      <c r="O292" s="135">
        <v>67.5</v>
      </c>
      <c r="P292" s="135">
        <v>66.099999999999994</v>
      </c>
      <c r="Q292" s="200">
        <v>70.099999999999994</v>
      </c>
      <c r="R292" s="234">
        <v>64.900000000000006</v>
      </c>
      <c r="S292" s="135">
        <v>54.6</v>
      </c>
      <c r="T292" s="135">
        <v>53.7</v>
      </c>
      <c r="U292" s="135">
        <v>51</v>
      </c>
      <c r="V292" s="200">
        <v>62.9</v>
      </c>
      <c r="W292" s="234">
        <v>81.599999999999994</v>
      </c>
      <c r="X292" s="135">
        <v>74.7</v>
      </c>
      <c r="Y292" s="135">
        <v>71.3</v>
      </c>
      <c r="Z292" s="135">
        <v>69.7</v>
      </c>
      <c r="AA292" s="253">
        <v>72.099999999999994</v>
      </c>
    </row>
    <row r="293" spans="1:27" x14ac:dyDescent="0.2">
      <c r="A293" s="134" t="s">
        <v>626</v>
      </c>
      <c r="B293" s="176" t="s">
        <v>627</v>
      </c>
      <c r="C293" s="234">
        <v>77.2</v>
      </c>
      <c r="D293" s="135">
        <v>65.5</v>
      </c>
      <c r="E293" s="135">
        <v>54.5</v>
      </c>
      <c r="F293" s="135">
        <v>53.9</v>
      </c>
      <c r="G293" s="200">
        <v>68.599999999999994</v>
      </c>
      <c r="H293" s="234">
        <v>57.1</v>
      </c>
      <c r="I293" s="135">
        <v>42.6</v>
      </c>
      <c r="J293" s="135">
        <v>32.4</v>
      </c>
      <c r="K293" s="135">
        <v>36.4</v>
      </c>
      <c r="L293" s="200">
        <v>56.5</v>
      </c>
      <c r="M293" s="234">
        <v>81.2</v>
      </c>
      <c r="N293" s="135">
        <v>70.099999999999994</v>
      </c>
      <c r="O293" s="135">
        <v>58.2</v>
      </c>
      <c r="P293" s="135">
        <v>56.9</v>
      </c>
      <c r="Q293" s="200">
        <v>70.2</v>
      </c>
      <c r="R293" s="234">
        <v>62.8</v>
      </c>
      <c r="S293" s="135">
        <v>47.4</v>
      </c>
      <c r="T293" s="135">
        <v>38.5</v>
      </c>
      <c r="U293" s="135">
        <v>38.799999999999997</v>
      </c>
      <c r="V293" s="200">
        <v>59.7</v>
      </c>
      <c r="W293" s="234">
        <v>83.8</v>
      </c>
      <c r="X293" s="135">
        <v>73.8</v>
      </c>
      <c r="Y293" s="135">
        <v>60.9</v>
      </c>
      <c r="Z293" s="135">
        <v>59.9</v>
      </c>
      <c r="AA293" s="253">
        <v>71.599999999999994</v>
      </c>
    </row>
    <row r="294" spans="1:27" x14ac:dyDescent="0.2">
      <c r="A294" s="134" t="s">
        <v>628</v>
      </c>
      <c r="B294" s="176" t="s">
        <v>629</v>
      </c>
      <c r="C294" s="234">
        <v>70.599999999999994</v>
      </c>
      <c r="D294" s="135">
        <v>62.2</v>
      </c>
      <c r="E294" s="135">
        <v>58.6</v>
      </c>
      <c r="F294" s="135">
        <v>58.6</v>
      </c>
      <c r="G294" s="200">
        <v>61.8</v>
      </c>
      <c r="H294" s="234">
        <v>46.3</v>
      </c>
      <c r="I294" s="135">
        <v>38</v>
      </c>
      <c r="J294" s="135">
        <v>35.799999999999997</v>
      </c>
      <c r="K294" s="135">
        <v>35</v>
      </c>
      <c r="L294" s="200">
        <v>43</v>
      </c>
      <c r="M294" s="234">
        <v>74.900000000000006</v>
      </c>
      <c r="N294" s="135">
        <v>66.400000000000006</v>
      </c>
      <c r="O294" s="135">
        <v>61.9</v>
      </c>
      <c r="P294" s="135">
        <v>61.9</v>
      </c>
      <c r="Q294" s="200">
        <v>63.6</v>
      </c>
      <c r="R294" s="234">
        <v>50.9</v>
      </c>
      <c r="S294" s="135">
        <v>41.4</v>
      </c>
      <c r="T294" s="135">
        <v>39.1</v>
      </c>
      <c r="U294" s="135">
        <v>38.299999999999997</v>
      </c>
      <c r="V294" s="200">
        <v>48.3</v>
      </c>
      <c r="W294" s="234">
        <v>78.7</v>
      </c>
      <c r="X294" s="135">
        <v>70.7</v>
      </c>
      <c r="Y294" s="135">
        <v>65.3</v>
      </c>
      <c r="Z294" s="135">
        <v>65.2</v>
      </c>
      <c r="AA294" s="253">
        <v>65.3</v>
      </c>
    </row>
    <row r="295" spans="1:27" x14ac:dyDescent="0.2">
      <c r="A295" s="134" t="s">
        <v>630</v>
      </c>
      <c r="B295" s="176" t="s">
        <v>631</v>
      </c>
      <c r="C295" s="234">
        <v>62.7</v>
      </c>
      <c r="D295" s="135">
        <v>58.3</v>
      </c>
      <c r="E295" s="135">
        <v>53.4</v>
      </c>
      <c r="F295" s="135">
        <v>50.9</v>
      </c>
      <c r="G295" s="200">
        <v>68.5</v>
      </c>
      <c r="H295" s="234">
        <v>46.1</v>
      </c>
      <c r="I295" s="135">
        <v>42.1</v>
      </c>
      <c r="J295" s="135">
        <v>37.9</v>
      </c>
      <c r="K295" s="135">
        <v>32.299999999999997</v>
      </c>
      <c r="L295" s="200">
        <v>57.7</v>
      </c>
      <c r="M295" s="234">
        <v>67.099999999999994</v>
      </c>
      <c r="N295" s="135">
        <v>62.6</v>
      </c>
      <c r="O295" s="135">
        <v>56.9</v>
      </c>
      <c r="P295" s="135">
        <v>54.9</v>
      </c>
      <c r="Q295" s="200">
        <v>70.2</v>
      </c>
      <c r="R295" s="234">
        <v>52.2</v>
      </c>
      <c r="S295" s="135">
        <v>45.6</v>
      </c>
      <c r="T295" s="135">
        <v>41.8</v>
      </c>
      <c r="U295" s="135">
        <v>38.200000000000003</v>
      </c>
      <c r="V295" s="200">
        <v>61</v>
      </c>
      <c r="W295" s="234">
        <v>69.900000000000006</v>
      </c>
      <c r="X295" s="135">
        <v>67.2</v>
      </c>
      <c r="Y295" s="135">
        <v>60.6</v>
      </c>
      <c r="Z295" s="135">
        <v>58.3</v>
      </c>
      <c r="AA295" s="253">
        <v>71.900000000000006</v>
      </c>
    </row>
    <row r="296" spans="1:27" x14ac:dyDescent="0.2">
      <c r="A296" s="134" t="s">
        <v>632</v>
      </c>
      <c r="B296" s="176" t="s">
        <v>633</v>
      </c>
      <c r="C296" s="234">
        <v>77</v>
      </c>
      <c r="D296" s="135">
        <v>70.400000000000006</v>
      </c>
      <c r="E296" s="135">
        <v>66.5</v>
      </c>
      <c r="F296" s="135">
        <v>61</v>
      </c>
      <c r="G296" s="200">
        <v>71.2</v>
      </c>
      <c r="H296" s="234">
        <v>56.5</v>
      </c>
      <c r="I296" s="135">
        <v>47.4</v>
      </c>
      <c r="J296" s="135">
        <v>43.2</v>
      </c>
      <c r="K296" s="135">
        <v>38.200000000000003</v>
      </c>
      <c r="L296" s="200">
        <v>55.7</v>
      </c>
      <c r="M296" s="234">
        <v>79.599999999999994</v>
      </c>
      <c r="N296" s="135">
        <v>73.3</v>
      </c>
      <c r="O296" s="135">
        <v>69</v>
      </c>
      <c r="P296" s="135">
        <v>63.4</v>
      </c>
      <c r="Q296" s="200">
        <v>72.3</v>
      </c>
      <c r="R296" s="234">
        <v>60.2</v>
      </c>
      <c r="S296" s="135">
        <v>49.6</v>
      </c>
      <c r="T296" s="135">
        <v>44.9</v>
      </c>
      <c r="U296" s="135">
        <v>39.299999999999997</v>
      </c>
      <c r="V296" s="200">
        <v>59</v>
      </c>
      <c r="W296" s="234">
        <v>82.2</v>
      </c>
      <c r="X296" s="135">
        <v>76.900000000000006</v>
      </c>
      <c r="Y296" s="135">
        <v>72.400000000000006</v>
      </c>
      <c r="Z296" s="135">
        <v>66.8</v>
      </c>
      <c r="AA296" s="253">
        <v>73.3</v>
      </c>
    </row>
    <row r="297" spans="1:27" x14ac:dyDescent="0.2">
      <c r="A297" s="134" t="s">
        <v>634</v>
      </c>
      <c r="B297" s="176" t="s">
        <v>635</v>
      </c>
      <c r="C297" s="234">
        <v>70.8</v>
      </c>
      <c r="D297" s="135">
        <v>64</v>
      </c>
      <c r="E297" s="135">
        <v>55.7</v>
      </c>
      <c r="F297" s="135">
        <v>56.7</v>
      </c>
      <c r="G297" s="200">
        <v>69.599999999999994</v>
      </c>
      <c r="H297" s="234">
        <v>49</v>
      </c>
      <c r="I297" s="135">
        <v>40.799999999999997</v>
      </c>
      <c r="J297" s="135">
        <v>37.4</v>
      </c>
      <c r="K297" s="135">
        <v>33.200000000000003</v>
      </c>
      <c r="L297" s="200">
        <v>54.1</v>
      </c>
      <c r="M297" s="234">
        <v>75.599999999999994</v>
      </c>
      <c r="N297" s="135">
        <v>69.099999999999994</v>
      </c>
      <c r="O297" s="135">
        <v>58.9</v>
      </c>
      <c r="P297" s="135">
        <v>60.4</v>
      </c>
      <c r="Q297" s="200">
        <v>71.599999999999994</v>
      </c>
      <c r="R297" s="234">
        <v>54.7</v>
      </c>
      <c r="S297" s="135">
        <v>45.6</v>
      </c>
      <c r="T297" s="135">
        <v>38.1</v>
      </c>
      <c r="U297" s="135">
        <v>35.5</v>
      </c>
      <c r="V297" s="200">
        <v>52.7</v>
      </c>
      <c r="W297" s="234">
        <v>80</v>
      </c>
      <c r="X297" s="135">
        <v>74.5</v>
      </c>
      <c r="Y297" s="135">
        <v>63.7</v>
      </c>
      <c r="Z297" s="135">
        <v>66.2</v>
      </c>
      <c r="AA297" s="253">
        <v>75.5</v>
      </c>
    </row>
    <row r="298" spans="1:27" x14ac:dyDescent="0.2">
      <c r="A298" s="134" t="s">
        <v>636</v>
      </c>
      <c r="B298" s="176" t="s">
        <v>637</v>
      </c>
      <c r="C298" s="234">
        <v>70.400000000000006</v>
      </c>
      <c r="D298" s="135">
        <v>64.8</v>
      </c>
      <c r="E298" s="135">
        <v>58.9</v>
      </c>
      <c r="F298" s="135">
        <v>58.3</v>
      </c>
      <c r="G298" s="200">
        <v>61.2</v>
      </c>
      <c r="H298" s="234">
        <v>51.7</v>
      </c>
      <c r="I298" s="135">
        <v>44.8</v>
      </c>
      <c r="J298" s="135">
        <v>39.1</v>
      </c>
      <c r="K298" s="135">
        <v>34.299999999999997</v>
      </c>
      <c r="L298" s="200">
        <v>42.4</v>
      </c>
      <c r="M298" s="234">
        <v>75.7</v>
      </c>
      <c r="N298" s="135">
        <v>70.5</v>
      </c>
      <c r="O298" s="135">
        <v>63.2</v>
      </c>
      <c r="P298" s="135">
        <v>63.4</v>
      </c>
      <c r="Q298" s="200">
        <v>63.7</v>
      </c>
      <c r="R298" s="234">
        <v>58</v>
      </c>
      <c r="S298" s="135">
        <v>48.5</v>
      </c>
      <c r="T298" s="135">
        <v>43.1</v>
      </c>
      <c r="U298" s="135">
        <v>39.299999999999997</v>
      </c>
      <c r="V298" s="200">
        <v>45.2</v>
      </c>
      <c r="W298" s="234">
        <v>79.3</v>
      </c>
      <c r="X298" s="135">
        <v>76.5</v>
      </c>
      <c r="Y298" s="135">
        <v>68.099999999999994</v>
      </c>
      <c r="Z298" s="135">
        <v>68.900000000000006</v>
      </c>
      <c r="AA298" s="253">
        <v>67.900000000000006</v>
      </c>
    </row>
    <row r="299" spans="1:27" x14ac:dyDescent="0.2">
      <c r="A299" s="134" t="s">
        <v>640</v>
      </c>
      <c r="B299" s="176" t="s">
        <v>641</v>
      </c>
      <c r="C299" s="234">
        <v>78.900000000000006</v>
      </c>
      <c r="D299" s="135">
        <v>69.5</v>
      </c>
      <c r="E299" s="135">
        <v>64.7</v>
      </c>
      <c r="F299" s="135">
        <v>67.3</v>
      </c>
      <c r="G299" s="200">
        <v>76.099999999999994</v>
      </c>
      <c r="H299" s="234">
        <v>62.3</v>
      </c>
      <c r="I299" s="135">
        <v>48.7</v>
      </c>
      <c r="J299" s="135">
        <v>48.1</v>
      </c>
      <c r="K299" s="135">
        <v>44.7</v>
      </c>
      <c r="L299" s="200">
        <v>64.2</v>
      </c>
      <c r="M299" s="234">
        <v>81.3</v>
      </c>
      <c r="N299" s="135">
        <v>72.5</v>
      </c>
      <c r="O299" s="135">
        <v>66.900000000000006</v>
      </c>
      <c r="P299" s="135">
        <v>69.900000000000006</v>
      </c>
      <c r="Q299" s="200">
        <v>77.3</v>
      </c>
      <c r="R299" s="234">
        <v>63.7</v>
      </c>
      <c r="S299" s="135">
        <v>50.5</v>
      </c>
      <c r="T299" s="135">
        <v>45.3</v>
      </c>
      <c r="U299" s="135">
        <v>43.6</v>
      </c>
      <c r="V299" s="200">
        <v>65.8</v>
      </c>
      <c r="W299" s="234">
        <v>84.4</v>
      </c>
      <c r="X299" s="135">
        <v>76.400000000000006</v>
      </c>
      <c r="Y299" s="135">
        <v>71.099999999999994</v>
      </c>
      <c r="Z299" s="135">
        <v>74.2</v>
      </c>
      <c r="AA299" s="253">
        <v>78.5</v>
      </c>
    </row>
    <row r="300" spans="1:27" x14ac:dyDescent="0.2">
      <c r="A300" s="134" t="s">
        <v>642</v>
      </c>
      <c r="B300" s="176" t="s">
        <v>643</v>
      </c>
      <c r="C300" s="234">
        <v>70.5</v>
      </c>
      <c r="D300" s="135">
        <v>68.900000000000006</v>
      </c>
      <c r="E300" s="135">
        <v>65.2</v>
      </c>
      <c r="F300" s="135">
        <v>60.4</v>
      </c>
      <c r="G300" s="200">
        <v>65.8</v>
      </c>
      <c r="H300" s="234">
        <v>50.6</v>
      </c>
      <c r="I300" s="135">
        <v>44.5</v>
      </c>
      <c r="J300" s="135">
        <v>44.2</v>
      </c>
      <c r="K300" s="135">
        <v>38.9</v>
      </c>
      <c r="L300" s="200">
        <v>51</v>
      </c>
      <c r="M300" s="234">
        <v>75.400000000000006</v>
      </c>
      <c r="N300" s="135">
        <v>74.8</v>
      </c>
      <c r="O300" s="135">
        <v>69.599999999999994</v>
      </c>
      <c r="P300" s="135">
        <v>64.3</v>
      </c>
      <c r="Q300" s="200">
        <v>67.8</v>
      </c>
      <c r="R300" s="234">
        <v>53.5</v>
      </c>
      <c r="S300" s="135">
        <v>47.8</v>
      </c>
      <c r="T300" s="135">
        <v>46.9</v>
      </c>
      <c r="U300" s="135">
        <v>40.200000000000003</v>
      </c>
      <c r="V300" s="200">
        <v>54</v>
      </c>
      <c r="W300" s="234">
        <v>77.2</v>
      </c>
      <c r="X300" s="135">
        <v>77.099999999999994</v>
      </c>
      <c r="Y300" s="135">
        <v>71.3</v>
      </c>
      <c r="Z300" s="135">
        <v>66.5</v>
      </c>
      <c r="AA300" s="253">
        <v>68.400000000000006</v>
      </c>
    </row>
    <row r="301" spans="1:27" x14ac:dyDescent="0.2">
      <c r="A301" s="134" t="s">
        <v>644</v>
      </c>
      <c r="B301" s="176" t="s">
        <v>645</v>
      </c>
      <c r="C301" s="234">
        <v>70.7</v>
      </c>
      <c r="D301" s="135">
        <v>66.3</v>
      </c>
      <c r="E301" s="135">
        <v>60.6</v>
      </c>
      <c r="F301" s="135">
        <v>58.8</v>
      </c>
      <c r="G301" s="200">
        <v>65.400000000000006</v>
      </c>
      <c r="H301" s="234">
        <v>45.7</v>
      </c>
      <c r="I301" s="135">
        <v>39.799999999999997</v>
      </c>
      <c r="J301" s="135">
        <v>35.700000000000003</v>
      </c>
      <c r="K301" s="135">
        <v>33.1</v>
      </c>
      <c r="L301" s="200">
        <v>55.7</v>
      </c>
      <c r="M301" s="234">
        <v>75.400000000000006</v>
      </c>
      <c r="N301" s="135">
        <v>71.2</v>
      </c>
      <c r="O301" s="135">
        <v>64.3</v>
      </c>
      <c r="P301" s="135">
        <v>62.4</v>
      </c>
      <c r="Q301" s="200">
        <v>66.3</v>
      </c>
      <c r="R301" s="234">
        <v>51.3</v>
      </c>
      <c r="S301" s="135">
        <v>46.7</v>
      </c>
      <c r="T301" s="135">
        <v>41.5</v>
      </c>
      <c r="U301" s="135">
        <v>39.4</v>
      </c>
      <c r="V301" s="200">
        <v>55.4</v>
      </c>
      <c r="W301" s="234">
        <v>80.5</v>
      </c>
      <c r="X301" s="135">
        <v>76.099999999999994</v>
      </c>
      <c r="Y301" s="135">
        <v>68.599999999999994</v>
      </c>
      <c r="Z301" s="135">
        <v>66.3</v>
      </c>
      <c r="AA301" s="253">
        <v>68.099999999999994</v>
      </c>
    </row>
    <row r="302" spans="1:27" x14ac:dyDescent="0.2">
      <c r="A302" s="134" t="s">
        <v>646</v>
      </c>
      <c r="B302" s="176" t="s">
        <v>647</v>
      </c>
      <c r="C302" s="234">
        <v>74.099999999999994</v>
      </c>
      <c r="D302" s="135">
        <v>69.8</v>
      </c>
      <c r="E302" s="135">
        <v>62.7</v>
      </c>
      <c r="F302" s="135">
        <v>58.4</v>
      </c>
      <c r="G302" s="200">
        <v>65.8</v>
      </c>
      <c r="H302" s="234">
        <v>49.4</v>
      </c>
      <c r="I302" s="135">
        <v>42.8</v>
      </c>
      <c r="J302" s="135">
        <v>43.6</v>
      </c>
      <c r="K302" s="135">
        <v>35.4</v>
      </c>
      <c r="L302" s="200">
        <v>47.5</v>
      </c>
      <c r="M302" s="234">
        <v>77.599999999999994</v>
      </c>
      <c r="N302" s="135">
        <v>73.7</v>
      </c>
      <c r="O302" s="135">
        <v>64.8</v>
      </c>
      <c r="P302" s="135">
        <v>60.9</v>
      </c>
      <c r="Q302" s="200">
        <v>67.400000000000006</v>
      </c>
      <c r="R302" s="234">
        <v>54.9</v>
      </c>
      <c r="S302" s="135">
        <v>48.1</v>
      </c>
      <c r="T302" s="135">
        <v>45.9</v>
      </c>
      <c r="U302" s="135">
        <v>37.5</v>
      </c>
      <c r="V302" s="200">
        <v>49.2</v>
      </c>
      <c r="W302" s="234">
        <v>80.900000000000006</v>
      </c>
      <c r="X302" s="135">
        <v>77.5</v>
      </c>
      <c r="Y302" s="135">
        <v>67.599999999999994</v>
      </c>
      <c r="Z302" s="135">
        <v>64.2</v>
      </c>
      <c r="AA302" s="253">
        <v>69</v>
      </c>
    </row>
    <row r="303" spans="1:27" x14ac:dyDescent="0.2">
      <c r="A303" s="134" t="s">
        <v>648</v>
      </c>
      <c r="B303" s="176" t="s">
        <v>649</v>
      </c>
      <c r="C303" s="234">
        <v>76.7</v>
      </c>
      <c r="D303" s="135">
        <v>69.599999999999994</v>
      </c>
      <c r="E303" s="135">
        <v>60.4</v>
      </c>
      <c r="F303" s="135">
        <v>62.1</v>
      </c>
      <c r="G303" s="200">
        <v>70.7</v>
      </c>
      <c r="H303" s="234">
        <v>53.6</v>
      </c>
      <c r="I303" s="135">
        <v>42.1</v>
      </c>
      <c r="J303" s="135">
        <v>31.7</v>
      </c>
      <c r="K303" s="135">
        <v>38.6</v>
      </c>
      <c r="L303" s="200">
        <v>56.7</v>
      </c>
      <c r="M303" s="234">
        <v>80.3</v>
      </c>
      <c r="N303" s="135">
        <v>74</v>
      </c>
      <c r="O303" s="135">
        <v>64.099999999999994</v>
      </c>
      <c r="P303" s="135">
        <v>65</v>
      </c>
      <c r="Q303" s="200">
        <v>71.8</v>
      </c>
      <c r="R303" s="234">
        <v>57.6</v>
      </c>
      <c r="S303" s="135">
        <v>47</v>
      </c>
      <c r="T303" s="135">
        <v>36.700000000000003</v>
      </c>
      <c r="U303" s="135">
        <v>40.200000000000003</v>
      </c>
      <c r="V303" s="200">
        <v>57.6</v>
      </c>
      <c r="W303" s="234">
        <v>85.3</v>
      </c>
      <c r="X303" s="135">
        <v>79.900000000000006</v>
      </c>
      <c r="Y303" s="135">
        <v>69.2</v>
      </c>
      <c r="Z303" s="135">
        <v>70.099999999999994</v>
      </c>
      <c r="AA303" s="253">
        <v>73.599999999999994</v>
      </c>
    </row>
    <row r="304" spans="1:27" x14ac:dyDescent="0.2">
      <c r="A304" s="134" t="s">
        <v>650</v>
      </c>
      <c r="B304" s="176" t="s">
        <v>651</v>
      </c>
      <c r="C304" s="234" t="s">
        <v>1151</v>
      </c>
      <c r="D304" s="135" t="s">
        <v>1151</v>
      </c>
      <c r="E304" s="135" t="s">
        <v>1151</v>
      </c>
      <c r="F304" s="135" t="s">
        <v>1151</v>
      </c>
      <c r="G304" s="200" t="s">
        <v>1151</v>
      </c>
      <c r="H304" s="234" t="s">
        <v>1151</v>
      </c>
      <c r="I304" s="135" t="s">
        <v>1151</v>
      </c>
      <c r="J304" s="135" t="s">
        <v>1151</v>
      </c>
      <c r="K304" s="135" t="s">
        <v>1151</v>
      </c>
      <c r="L304" s="200" t="s">
        <v>1151</v>
      </c>
      <c r="M304" s="234" t="s">
        <v>1151</v>
      </c>
      <c r="N304" s="135" t="s">
        <v>1151</v>
      </c>
      <c r="O304" s="135" t="s">
        <v>1151</v>
      </c>
      <c r="P304" s="135" t="s">
        <v>1151</v>
      </c>
      <c r="Q304" s="200" t="s">
        <v>1151</v>
      </c>
      <c r="R304" s="234" t="s">
        <v>1151</v>
      </c>
      <c r="S304" s="135" t="s">
        <v>1151</v>
      </c>
      <c r="T304" s="135" t="s">
        <v>1151</v>
      </c>
      <c r="U304" s="135" t="s">
        <v>1151</v>
      </c>
      <c r="V304" s="200" t="s">
        <v>1151</v>
      </c>
      <c r="W304" s="234" t="s">
        <v>1151</v>
      </c>
      <c r="X304" s="135" t="s">
        <v>1151</v>
      </c>
      <c r="Y304" s="135" t="s">
        <v>1151</v>
      </c>
      <c r="Z304" s="135" t="s">
        <v>1151</v>
      </c>
      <c r="AA304" s="253" t="s">
        <v>1151</v>
      </c>
    </row>
    <row r="305" spans="1:27" x14ac:dyDescent="0.2">
      <c r="A305" s="134" t="s">
        <v>652</v>
      </c>
      <c r="B305" s="176" t="s">
        <v>653</v>
      </c>
      <c r="C305" s="234">
        <v>76.7</v>
      </c>
      <c r="D305" s="135">
        <v>64</v>
      </c>
      <c r="E305" s="135">
        <v>65.099999999999994</v>
      </c>
      <c r="F305" s="135">
        <v>63.4</v>
      </c>
      <c r="G305" s="200">
        <v>71.900000000000006</v>
      </c>
      <c r="H305" s="234">
        <v>66.400000000000006</v>
      </c>
      <c r="I305" s="135">
        <v>52.4</v>
      </c>
      <c r="J305" s="135">
        <v>52.9</v>
      </c>
      <c r="K305" s="135">
        <v>45.3</v>
      </c>
      <c r="L305" s="200">
        <v>67.7</v>
      </c>
      <c r="M305" s="234">
        <v>79.2</v>
      </c>
      <c r="N305" s="135">
        <v>66.8</v>
      </c>
      <c r="O305" s="135">
        <v>67.7</v>
      </c>
      <c r="P305" s="135">
        <v>67.400000000000006</v>
      </c>
      <c r="Q305" s="200">
        <v>72.7</v>
      </c>
      <c r="R305" s="234">
        <v>70.099999999999994</v>
      </c>
      <c r="S305" s="135">
        <v>54.8</v>
      </c>
      <c r="T305" s="135">
        <v>56</v>
      </c>
      <c r="U305" s="135">
        <v>50.1</v>
      </c>
      <c r="V305" s="200">
        <v>69.400000000000006</v>
      </c>
      <c r="W305" s="234">
        <v>81.7</v>
      </c>
      <c r="X305" s="135">
        <v>70.900000000000006</v>
      </c>
      <c r="Y305" s="135">
        <v>71.099999999999994</v>
      </c>
      <c r="Z305" s="135">
        <v>72.599999999999994</v>
      </c>
      <c r="AA305" s="253">
        <v>73.5</v>
      </c>
    </row>
    <row r="306" spans="1:27" x14ac:dyDescent="0.2">
      <c r="A306" s="134" t="s">
        <v>654</v>
      </c>
      <c r="B306" s="176" t="s">
        <v>655</v>
      </c>
      <c r="C306" s="234">
        <v>83.3</v>
      </c>
      <c r="D306" s="135">
        <v>76.400000000000006</v>
      </c>
      <c r="E306" s="135">
        <v>74.2</v>
      </c>
      <c r="F306" s="135">
        <v>78</v>
      </c>
      <c r="G306" s="200">
        <v>80.5</v>
      </c>
      <c r="H306" s="234">
        <v>65</v>
      </c>
      <c r="I306" s="135">
        <v>57.4</v>
      </c>
      <c r="J306" s="135">
        <v>57.8</v>
      </c>
      <c r="K306" s="135">
        <v>61.6</v>
      </c>
      <c r="L306" s="200">
        <v>76.400000000000006</v>
      </c>
      <c r="M306" s="234">
        <v>86.4</v>
      </c>
      <c r="N306" s="135">
        <v>79.8</v>
      </c>
      <c r="O306" s="135">
        <v>76.599999999999994</v>
      </c>
      <c r="P306" s="135">
        <v>80.2</v>
      </c>
      <c r="Q306" s="200">
        <v>81</v>
      </c>
      <c r="R306" s="234">
        <v>69.400000000000006</v>
      </c>
      <c r="S306" s="135">
        <v>61.9</v>
      </c>
      <c r="T306" s="135">
        <v>59</v>
      </c>
      <c r="U306" s="135">
        <v>63.4</v>
      </c>
      <c r="V306" s="200">
        <v>73.8</v>
      </c>
      <c r="W306" s="234">
        <v>89.1</v>
      </c>
      <c r="X306" s="135">
        <v>82.5</v>
      </c>
      <c r="Y306" s="135">
        <v>79.8</v>
      </c>
      <c r="Z306" s="135">
        <v>82.9</v>
      </c>
      <c r="AA306" s="253">
        <v>82.6</v>
      </c>
    </row>
    <row r="307" spans="1:27" x14ac:dyDescent="0.2">
      <c r="A307" s="134" t="s">
        <v>656</v>
      </c>
      <c r="B307" s="176" t="s">
        <v>657</v>
      </c>
      <c r="C307" s="234">
        <v>78.400000000000006</v>
      </c>
      <c r="D307" s="135">
        <v>70.7</v>
      </c>
      <c r="E307" s="135">
        <v>62.4</v>
      </c>
      <c r="F307" s="135">
        <v>67.099999999999994</v>
      </c>
      <c r="G307" s="200">
        <v>75.900000000000006</v>
      </c>
      <c r="H307" s="234">
        <v>56</v>
      </c>
      <c r="I307" s="135">
        <v>45</v>
      </c>
      <c r="J307" s="135">
        <v>45</v>
      </c>
      <c r="K307" s="135">
        <v>45.9</v>
      </c>
      <c r="L307" s="200">
        <v>61.2</v>
      </c>
      <c r="M307" s="234">
        <v>80.8</v>
      </c>
      <c r="N307" s="135">
        <v>73.400000000000006</v>
      </c>
      <c r="O307" s="135">
        <v>63.8</v>
      </c>
      <c r="P307" s="135">
        <v>68.900000000000006</v>
      </c>
      <c r="Q307" s="200">
        <v>76.8</v>
      </c>
      <c r="R307" s="234">
        <v>61.4</v>
      </c>
      <c r="S307" s="135">
        <v>50.3</v>
      </c>
      <c r="T307" s="135">
        <v>44.7</v>
      </c>
      <c r="U307" s="135">
        <v>49.1</v>
      </c>
      <c r="V307" s="200">
        <v>62.1</v>
      </c>
      <c r="W307" s="234">
        <v>83.5</v>
      </c>
      <c r="X307" s="135">
        <v>76.8</v>
      </c>
      <c r="Y307" s="135">
        <v>66.8</v>
      </c>
      <c r="Z307" s="135">
        <v>71.5</v>
      </c>
      <c r="AA307" s="253">
        <v>78.5</v>
      </c>
    </row>
    <row r="308" spans="1:27" x14ac:dyDescent="0.2">
      <c r="A308" s="134" t="s">
        <v>658</v>
      </c>
      <c r="B308" s="176" t="s">
        <v>659</v>
      </c>
      <c r="C308" s="234">
        <v>74.400000000000006</v>
      </c>
      <c r="D308" s="135">
        <v>70.599999999999994</v>
      </c>
      <c r="E308" s="135">
        <v>67</v>
      </c>
      <c r="F308" s="135">
        <v>67.7</v>
      </c>
      <c r="G308" s="200">
        <v>73</v>
      </c>
      <c r="H308" s="234">
        <v>64.8</v>
      </c>
      <c r="I308" s="135">
        <v>53.5</v>
      </c>
      <c r="J308" s="135">
        <v>54.6</v>
      </c>
      <c r="K308" s="135">
        <v>55.2</v>
      </c>
      <c r="L308" s="200">
        <v>63.3</v>
      </c>
      <c r="M308" s="234">
        <v>76</v>
      </c>
      <c r="N308" s="135">
        <v>73.5</v>
      </c>
      <c r="O308" s="135">
        <v>68.900000000000006</v>
      </c>
      <c r="P308" s="135">
        <v>69.599999999999994</v>
      </c>
      <c r="Q308" s="200">
        <v>74.5</v>
      </c>
      <c r="R308" s="234">
        <v>67.8</v>
      </c>
      <c r="S308" s="135">
        <v>59.7</v>
      </c>
      <c r="T308" s="135">
        <v>56</v>
      </c>
      <c r="U308" s="135">
        <v>55.3</v>
      </c>
      <c r="V308" s="200">
        <v>64</v>
      </c>
      <c r="W308" s="234">
        <v>78</v>
      </c>
      <c r="X308" s="135">
        <v>76.599999999999994</v>
      </c>
      <c r="Y308" s="135">
        <v>72.599999999999994</v>
      </c>
      <c r="Z308" s="135">
        <v>74.099999999999994</v>
      </c>
      <c r="AA308" s="253">
        <v>77.400000000000006</v>
      </c>
    </row>
    <row r="309" spans="1:27" x14ac:dyDescent="0.2">
      <c r="A309" s="134" t="s">
        <v>660</v>
      </c>
      <c r="B309" s="176" t="s">
        <v>661</v>
      </c>
      <c r="C309" s="234">
        <v>83.5</v>
      </c>
      <c r="D309" s="135">
        <v>75.599999999999994</v>
      </c>
      <c r="E309" s="135">
        <v>71.900000000000006</v>
      </c>
      <c r="F309" s="135">
        <v>72.5</v>
      </c>
      <c r="G309" s="200">
        <v>76.900000000000006</v>
      </c>
      <c r="H309" s="234">
        <v>61</v>
      </c>
      <c r="I309" s="135">
        <v>51.6</v>
      </c>
      <c r="J309" s="135">
        <v>46.8</v>
      </c>
      <c r="K309" s="135">
        <v>44.7</v>
      </c>
      <c r="L309" s="200">
        <v>68.2</v>
      </c>
      <c r="M309" s="234">
        <v>85.6</v>
      </c>
      <c r="N309" s="135">
        <v>77.7</v>
      </c>
      <c r="O309" s="135">
        <v>73.7</v>
      </c>
      <c r="P309" s="135">
        <v>74.3</v>
      </c>
      <c r="Q309" s="200">
        <v>77.2</v>
      </c>
      <c r="R309" s="234">
        <v>66.3</v>
      </c>
      <c r="S309" s="135">
        <v>55.4</v>
      </c>
      <c r="T309" s="135">
        <v>50.8</v>
      </c>
      <c r="U309" s="135">
        <v>47.4</v>
      </c>
      <c r="V309" s="200">
        <v>67.900000000000006</v>
      </c>
      <c r="W309" s="234">
        <v>88</v>
      </c>
      <c r="X309" s="135">
        <v>80.8</v>
      </c>
      <c r="Y309" s="135">
        <v>76.400000000000006</v>
      </c>
      <c r="Z309" s="135">
        <v>77.7</v>
      </c>
      <c r="AA309" s="253">
        <v>78</v>
      </c>
    </row>
    <row r="310" spans="1:27" x14ac:dyDescent="0.2">
      <c r="A310" s="134" t="s">
        <v>662</v>
      </c>
      <c r="B310" s="176" t="s">
        <v>663</v>
      </c>
      <c r="C310" s="234">
        <v>78.099999999999994</v>
      </c>
      <c r="D310" s="135">
        <v>67.099999999999994</v>
      </c>
      <c r="E310" s="135">
        <v>72.900000000000006</v>
      </c>
      <c r="F310" s="135">
        <v>63.6</v>
      </c>
      <c r="G310" s="200">
        <v>71.2</v>
      </c>
      <c r="H310" s="234">
        <v>68.599999999999994</v>
      </c>
      <c r="I310" s="135">
        <v>55.2</v>
      </c>
      <c r="J310" s="135">
        <v>65.5</v>
      </c>
      <c r="K310" s="135">
        <v>51.4</v>
      </c>
      <c r="L310" s="200">
        <v>61</v>
      </c>
      <c r="M310" s="234">
        <v>82.3</v>
      </c>
      <c r="N310" s="135">
        <v>72.400000000000006</v>
      </c>
      <c r="O310" s="135">
        <v>75.7</v>
      </c>
      <c r="P310" s="135">
        <v>68.599999999999994</v>
      </c>
      <c r="Q310" s="200">
        <v>74.599999999999994</v>
      </c>
      <c r="R310" s="234">
        <v>71.599999999999994</v>
      </c>
      <c r="S310" s="135">
        <v>58.8</v>
      </c>
      <c r="T310" s="135">
        <v>66.7</v>
      </c>
      <c r="U310" s="135">
        <v>55.3</v>
      </c>
      <c r="V310" s="200">
        <v>64.099999999999994</v>
      </c>
      <c r="W310" s="234">
        <v>87.7</v>
      </c>
      <c r="X310" s="135">
        <v>79.5</v>
      </c>
      <c r="Y310" s="135">
        <v>80.900000000000006</v>
      </c>
      <c r="Z310" s="135">
        <v>74.8</v>
      </c>
      <c r="AA310" s="253">
        <v>78.8</v>
      </c>
    </row>
    <row r="311" spans="1:27" x14ac:dyDescent="0.2">
      <c r="A311" s="134" t="s">
        <v>664</v>
      </c>
      <c r="B311" s="176" t="s">
        <v>665</v>
      </c>
      <c r="C311" s="234">
        <v>75.099999999999994</v>
      </c>
      <c r="D311" s="135">
        <v>65.7</v>
      </c>
      <c r="E311" s="135">
        <v>65.8</v>
      </c>
      <c r="F311" s="135">
        <v>60.6</v>
      </c>
      <c r="G311" s="200">
        <v>65.3</v>
      </c>
      <c r="H311" s="234">
        <v>65.900000000000006</v>
      </c>
      <c r="I311" s="135">
        <v>51.3</v>
      </c>
      <c r="J311" s="135">
        <v>48.8</v>
      </c>
      <c r="K311" s="135">
        <v>45.5</v>
      </c>
      <c r="L311" s="200">
        <v>56</v>
      </c>
      <c r="M311" s="234">
        <v>76.900000000000006</v>
      </c>
      <c r="N311" s="135">
        <v>68.599999999999994</v>
      </c>
      <c r="O311" s="135">
        <v>68.8</v>
      </c>
      <c r="P311" s="135">
        <v>63.2</v>
      </c>
      <c r="Q311" s="200">
        <v>66.5</v>
      </c>
      <c r="R311" s="234">
        <v>68.400000000000006</v>
      </c>
      <c r="S311" s="135">
        <v>52.6</v>
      </c>
      <c r="T311" s="135">
        <v>52.4</v>
      </c>
      <c r="U311" s="135">
        <v>46.5</v>
      </c>
      <c r="V311" s="200">
        <v>56.3</v>
      </c>
      <c r="W311" s="234">
        <v>78.5</v>
      </c>
      <c r="X311" s="135">
        <v>72.400000000000006</v>
      </c>
      <c r="Y311" s="135">
        <v>71.900000000000006</v>
      </c>
      <c r="Z311" s="135">
        <v>66.900000000000006</v>
      </c>
      <c r="AA311" s="253">
        <v>68.5</v>
      </c>
    </row>
    <row r="312" spans="1:27" x14ac:dyDescent="0.2">
      <c r="A312" s="134" t="s">
        <v>666</v>
      </c>
      <c r="B312" s="176" t="s">
        <v>667</v>
      </c>
      <c r="C312" s="234">
        <v>75</v>
      </c>
      <c r="D312" s="135">
        <v>70.900000000000006</v>
      </c>
      <c r="E312" s="135">
        <v>70.400000000000006</v>
      </c>
      <c r="F312" s="135">
        <v>68.8</v>
      </c>
      <c r="G312" s="200">
        <v>76</v>
      </c>
      <c r="H312" s="234">
        <v>62.7</v>
      </c>
      <c r="I312" s="135">
        <v>53.5</v>
      </c>
      <c r="J312" s="135">
        <v>55.1</v>
      </c>
      <c r="K312" s="135">
        <v>54.4</v>
      </c>
      <c r="L312" s="200">
        <v>65.8</v>
      </c>
      <c r="M312" s="234">
        <v>77.8</v>
      </c>
      <c r="N312" s="135">
        <v>74.900000000000006</v>
      </c>
      <c r="O312" s="135">
        <v>73.7</v>
      </c>
      <c r="P312" s="135">
        <v>71.8</v>
      </c>
      <c r="Q312" s="200">
        <v>77.7</v>
      </c>
      <c r="R312" s="234">
        <v>67.3</v>
      </c>
      <c r="S312" s="135">
        <v>59.2</v>
      </c>
      <c r="T312" s="135">
        <v>58.2</v>
      </c>
      <c r="U312" s="135">
        <v>57.5</v>
      </c>
      <c r="V312" s="200">
        <v>69.7</v>
      </c>
      <c r="W312" s="234">
        <v>79.900000000000006</v>
      </c>
      <c r="X312" s="135">
        <v>78.3</v>
      </c>
      <c r="Y312" s="135">
        <v>77.7</v>
      </c>
      <c r="Z312" s="135">
        <v>75.3</v>
      </c>
      <c r="AA312" s="253">
        <v>79</v>
      </c>
    </row>
    <row r="313" spans="1:27" x14ac:dyDescent="0.2">
      <c r="A313" s="134" t="s">
        <v>668</v>
      </c>
      <c r="B313" s="176" t="s">
        <v>669</v>
      </c>
      <c r="C313" s="234">
        <v>74.5</v>
      </c>
      <c r="D313" s="135">
        <v>68.099999999999994</v>
      </c>
      <c r="E313" s="135">
        <v>65.599999999999994</v>
      </c>
      <c r="F313" s="135">
        <v>64</v>
      </c>
      <c r="G313" s="200">
        <v>74.2</v>
      </c>
      <c r="H313" s="234">
        <v>58.7</v>
      </c>
      <c r="I313" s="135">
        <v>53.1</v>
      </c>
      <c r="J313" s="135">
        <v>53.7</v>
      </c>
      <c r="K313" s="135">
        <v>49.1</v>
      </c>
      <c r="L313" s="200">
        <v>71</v>
      </c>
      <c r="M313" s="234">
        <v>77.8</v>
      </c>
      <c r="N313" s="135">
        <v>71.2</v>
      </c>
      <c r="O313" s="135">
        <v>67.7</v>
      </c>
      <c r="P313" s="135">
        <v>66.400000000000006</v>
      </c>
      <c r="Q313" s="200">
        <v>74.8</v>
      </c>
      <c r="R313" s="234">
        <v>64.3</v>
      </c>
      <c r="S313" s="135">
        <v>57.1</v>
      </c>
      <c r="T313" s="135">
        <v>56.7</v>
      </c>
      <c r="U313" s="135">
        <v>51.6</v>
      </c>
      <c r="V313" s="200">
        <v>73.099999999999994</v>
      </c>
      <c r="W313" s="234">
        <v>81.7</v>
      </c>
      <c r="X313" s="135">
        <v>75.900000000000006</v>
      </c>
      <c r="Y313" s="135">
        <v>71.099999999999994</v>
      </c>
      <c r="Z313" s="135">
        <v>71.2</v>
      </c>
      <c r="AA313" s="253">
        <v>74.8</v>
      </c>
    </row>
    <row r="314" spans="1:27" x14ac:dyDescent="0.2">
      <c r="A314" s="134" t="s">
        <v>670</v>
      </c>
      <c r="B314" s="176" t="s">
        <v>671</v>
      </c>
      <c r="C314" s="234">
        <v>78.099999999999994</v>
      </c>
      <c r="D314" s="135">
        <v>64.5</v>
      </c>
      <c r="E314" s="135">
        <v>65.5</v>
      </c>
      <c r="F314" s="135">
        <v>65.599999999999994</v>
      </c>
      <c r="G314" s="200">
        <v>65.7</v>
      </c>
      <c r="H314" s="234">
        <v>66.400000000000006</v>
      </c>
      <c r="I314" s="135">
        <v>46.4</v>
      </c>
      <c r="J314" s="135">
        <v>52.1</v>
      </c>
      <c r="K314" s="135">
        <v>53.5</v>
      </c>
      <c r="L314" s="200">
        <v>56.9</v>
      </c>
      <c r="M314" s="234">
        <v>80.8</v>
      </c>
      <c r="N314" s="135">
        <v>68.7</v>
      </c>
      <c r="O314" s="135">
        <v>68.3</v>
      </c>
      <c r="P314" s="135">
        <v>68.099999999999994</v>
      </c>
      <c r="Q314" s="200">
        <v>67.2</v>
      </c>
      <c r="R314" s="234">
        <v>70.5</v>
      </c>
      <c r="S314" s="135">
        <v>53.4</v>
      </c>
      <c r="T314" s="135">
        <v>54.6</v>
      </c>
      <c r="U314" s="135">
        <v>54.4</v>
      </c>
      <c r="V314" s="200">
        <v>62.1</v>
      </c>
      <c r="W314" s="234">
        <v>84.3</v>
      </c>
      <c r="X314" s="135">
        <v>73.599999999999994</v>
      </c>
      <c r="Y314" s="135">
        <v>73.5</v>
      </c>
      <c r="Z314" s="135">
        <v>73.5</v>
      </c>
      <c r="AA314" s="253">
        <v>67.900000000000006</v>
      </c>
    </row>
    <row r="315" spans="1:27" x14ac:dyDescent="0.2">
      <c r="A315" s="134" t="s">
        <v>672</v>
      </c>
      <c r="B315" s="176" t="s">
        <v>673</v>
      </c>
      <c r="C315" s="234">
        <v>80.099999999999994</v>
      </c>
      <c r="D315" s="135">
        <v>74.099999999999994</v>
      </c>
      <c r="E315" s="135">
        <v>69</v>
      </c>
      <c r="F315" s="135">
        <v>70</v>
      </c>
      <c r="G315" s="200">
        <v>77.900000000000006</v>
      </c>
      <c r="H315" s="234">
        <v>71.900000000000006</v>
      </c>
      <c r="I315" s="135">
        <v>63.8</v>
      </c>
      <c r="J315" s="135">
        <v>61.4</v>
      </c>
      <c r="K315" s="135">
        <v>59.6</v>
      </c>
      <c r="L315" s="200">
        <v>72.2</v>
      </c>
      <c r="M315" s="234">
        <v>84.2</v>
      </c>
      <c r="N315" s="135">
        <v>79.400000000000006</v>
      </c>
      <c r="O315" s="135">
        <v>72.7</v>
      </c>
      <c r="P315" s="135">
        <v>74.5</v>
      </c>
      <c r="Q315" s="200">
        <v>80.099999999999994</v>
      </c>
      <c r="R315" s="234">
        <v>74.099999999999994</v>
      </c>
      <c r="S315" s="135">
        <v>65.7</v>
      </c>
      <c r="T315" s="135">
        <v>61.5</v>
      </c>
      <c r="U315" s="135">
        <v>61.4</v>
      </c>
      <c r="V315" s="200">
        <v>72.900000000000006</v>
      </c>
      <c r="W315" s="234">
        <v>86.8</v>
      </c>
      <c r="X315" s="135">
        <v>83.7</v>
      </c>
      <c r="Y315" s="135">
        <v>77.3</v>
      </c>
      <c r="Z315" s="135">
        <v>78.3</v>
      </c>
      <c r="AA315" s="253">
        <v>82.4</v>
      </c>
    </row>
    <row r="316" spans="1:27" x14ac:dyDescent="0.2">
      <c r="A316" s="134" t="s">
        <v>674</v>
      </c>
      <c r="B316" s="176" t="s">
        <v>675</v>
      </c>
      <c r="C316" s="234">
        <v>80.2</v>
      </c>
      <c r="D316" s="135">
        <v>73.7</v>
      </c>
      <c r="E316" s="135">
        <v>82.8</v>
      </c>
      <c r="F316" s="135">
        <v>71</v>
      </c>
      <c r="G316" s="200">
        <v>69.8</v>
      </c>
      <c r="H316" s="234">
        <v>66.599999999999994</v>
      </c>
      <c r="I316" s="135">
        <v>59.2</v>
      </c>
      <c r="J316" s="135">
        <v>74.400000000000006</v>
      </c>
      <c r="K316" s="135">
        <v>55.2</v>
      </c>
      <c r="L316" s="200">
        <v>54.1</v>
      </c>
      <c r="M316" s="234">
        <v>83.9</v>
      </c>
      <c r="N316" s="135">
        <v>77.599999999999994</v>
      </c>
      <c r="O316" s="135">
        <v>84.7</v>
      </c>
      <c r="P316" s="135">
        <v>74.8</v>
      </c>
      <c r="Q316" s="200">
        <v>73</v>
      </c>
      <c r="R316" s="234">
        <v>68.099999999999994</v>
      </c>
      <c r="S316" s="135">
        <v>59.8</v>
      </c>
      <c r="T316" s="135">
        <v>70.900000000000006</v>
      </c>
      <c r="U316" s="135">
        <v>53.3</v>
      </c>
      <c r="V316" s="200">
        <v>54.5</v>
      </c>
      <c r="W316" s="234">
        <v>89</v>
      </c>
      <c r="X316" s="135">
        <v>83.8</v>
      </c>
      <c r="Y316" s="135">
        <v>89.7</v>
      </c>
      <c r="Z316" s="135">
        <v>81.900000000000006</v>
      </c>
      <c r="AA316" s="253">
        <v>77.8</v>
      </c>
    </row>
    <row r="317" spans="1:27" x14ac:dyDescent="0.2">
      <c r="A317" s="134" t="s">
        <v>676</v>
      </c>
      <c r="B317" s="176" t="s">
        <v>677</v>
      </c>
      <c r="C317" s="234">
        <v>75.5</v>
      </c>
      <c r="D317" s="135">
        <v>68.599999999999994</v>
      </c>
      <c r="E317" s="135">
        <v>74.7</v>
      </c>
      <c r="F317" s="135">
        <v>75.3</v>
      </c>
      <c r="G317" s="200">
        <v>80.900000000000006</v>
      </c>
      <c r="H317" s="234">
        <v>66.400000000000006</v>
      </c>
      <c r="I317" s="135">
        <v>60.4</v>
      </c>
      <c r="J317" s="135">
        <v>63.4</v>
      </c>
      <c r="K317" s="135">
        <v>67.900000000000006</v>
      </c>
      <c r="L317" s="200">
        <v>72.599999999999994</v>
      </c>
      <c r="M317" s="234">
        <v>78.8</v>
      </c>
      <c r="N317" s="135">
        <v>71.599999999999994</v>
      </c>
      <c r="O317" s="135">
        <v>78.3</v>
      </c>
      <c r="P317" s="135">
        <v>77.400000000000006</v>
      </c>
      <c r="Q317" s="200">
        <v>83.5</v>
      </c>
      <c r="R317" s="234">
        <v>68.5</v>
      </c>
      <c r="S317" s="135">
        <v>61.6</v>
      </c>
      <c r="T317" s="135">
        <v>66</v>
      </c>
      <c r="U317" s="135">
        <v>66.599999999999994</v>
      </c>
      <c r="V317" s="200">
        <v>73.400000000000006</v>
      </c>
      <c r="W317" s="234">
        <v>82.5</v>
      </c>
      <c r="X317" s="135">
        <v>75.5</v>
      </c>
      <c r="Y317" s="135">
        <v>82.2</v>
      </c>
      <c r="Z317" s="135">
        <v>82.4</v>
      </c>
      <c r="AA317" s="253">
        <v>87</v>
      </c>
    </row>
    <row r="318" spans="1:27" x14ac:dyDescent="0.2">
      <c r="A318" s="134" t="s">
        <v>678</v>
      </c>
      <c r="B318" s="176" t="s">
        <v>679</v>
      </c>
      <c r="C318" s="234">
        <v>81</v>
      </c>
      <c r="D318" s="135">
        <v>71.5</v>
      </c>
      <c r="E318" s="135">
        <v>70.400000000000006</v>
      </c>
      <c r="F318" s="135">
        <v>67.099999999999994</v>
      </c>
      <c r="G318" s="200">
        <v>71.3</v>
      </c>
      <c r="H318" s="234">
        <v>75.3</v>
      </c>
      <c r="I318" s="135">
        <v>55.2</v>
      </c>
      <c r="J318" s="135">
        <v>56.9</v>
      </c>
      <c r="K318" s="135">
        <v>52.7</v>
      </c>
      <c r="L318" s="200">
        <v>55.8</v>
      </c>
      <c r="M318" s="234">
        <v>81.900000000000006</v>
      </c>
      <c r="N318" s="135">
        <v>73.900000000000006</v>
      </c>
      <c r="O318" s="135">
        <v>72.400000000000006</v>
      </c>
      <c r="P318" s="135">
        <v>69.3</v>
      </c>
      <c r="Q318" s="200">
        <v>73.400000000000006</v>
      </c>
      <c r="R318" s="234">
        <v>73.900000000000006</v>
      </c>
      <c r="S318" s="135">
        <v>57.5</v>
      </c>
      <c r="T318" s="135">
        <v>56.5</v>
      </c>
      <c r="U318" s="135">
        <v>54.5</v>
      </c>
      <c r="V318" s="200">
        <v>58.8</v>
      </c>
      <c r="W318" s="234">
        <v>84</v>
      </c>
      <c r="X318" s="135">
        <v>77.3</v>
      </c>
      <c r="Y318" s="135">
        <v>75.900000000000006</v>
      </c>
      <c r="Z318" s="135">
        <v>72.3</v>
      </c>
      <c r="AA318" s="253">
        <v>75.900000000000006</v>
      </c>
    </row>
    <row r="319" spans="1:27" x14ac:dyDescent="0.2">
      <c r="A319" s="134" t="s">
        <v>680</v>
      </c>
      <c r="B319" s="176" t="s">
        <v>681</v>
      </c>
      <c r="C319" s="234">
        <v>77.5</v>
      </c>
      <c r="D319" s="135">
        <v>68.8</v>
      </c>
      <c r="E319" s="135">
        <v>59.9</v>
      </c>
      <c r="F319" s="135">
        <v>66.099999999999994</v>
      </c>
      <c r="G319" s="200">
        <v>63.8</v>
      </c>
      <c r="H319" s="234">
        <v>52.6</v>
      </c>
      <c r="I319" s="135">
        <v>40.799999999999997</v>
      </c>
      <c r="J319" s="135">
        <v>37.6</v>
      </c>
      <c r="K319" s="135">
        <v>39.299999999999997</v>
      </c>
      <c r="L319" s="200">
        <v>47.2</v>
      </c>
      <c r="M319" s="234">
        <v>80.400000000000006</v>
      </c>
      <c r="N319" s="135">
        <v>72.099999999999994</v>
      </c>
      <c r="O319" s="135">
        <v>62</v>
      </c>
      <c r="P319" s="135">
        <v>68.5</v>
      </c>
      <c r="Q319" s="200">
        <v>64.8</v>
      </c>
      <c r="R319" s="234">
        <v>61.9</v>
      </c>
      <c r="S319" s="135">
        <v>48.5</v>
      </c>
      <c r="T319" s="135">
        <v>41.1</v>
      </c>
      <c r="U319" s="135">
        <v>46.6</v>
      </c>
      <c r="V319" s="200">
        <v>50.6</v>
      </c>
      <c r="W319" s="234">
        <v>82.6</v>
      </c>
      <c r="X319" s="135">
        <v>75.400000000000006</v>
      </c>
      <c r="Y319" s="135">
        <v>65</v>
      </c>
      <c r="Z319" s="135">
        <v>71.2</v>
      </c>
      <c r="AA319" s="253">
        <v>66.5</v>
      </c>
    </row>
    <row r="320" spans="1:27" x14ac:dyDescent="0.2">
      <c r="A320" s="134" t="s">
        <v>682</v>
      </c>
      <c r="B320" s="176" t="s">
        <v>683</v>
      </c>
      <c r="C320" s="234">
        <v>75.5</v>
      </c>
      <c r="D320" s="135">
        <v>72.3</v>
      </c>
      <c r="E320" s="135">
        <v>69.599999999999994</v>
      </c>
      <c r="F320" s="135">
        <v>64.5</v>
      </c>
      <c r="G320" s="200">
        <v>72.900000000000006</v>
      </c>
      <c r="H320" s="234">
        <v>57.3</v>
      </c>
      <c r="I320" s="135">
        <v>48.7</v>
      </c>
      <c r="J320" s="135">
        <v>51.3</v>
      </c>
      <c r="K320" s="135">
        <v>46.2</v>
      </c>
      <c r="L320" s="200">
        <v>59.1</v>
      </c>
      <c r="M320" s="234">
        <v>78.8</v>
      </c>
      <c r="N320" s="135">
        <v>76.7</v>
      </c>
      <c r="O320" s="135">
        <v>72.400000000000006</v>
      </c>
      <c r="P320" s="135">
        <v>67</v>
      </c>
      <c r="Q320" s="200">
        <v>74.7</v>
      </c>
      <c r="R320" s="234">
        <v>61.7</v>
      </c>
      <c r="S320" s="135">
        <v>53.9</v>
      </c>
      <c r="T320" s="135">
        <v>55</v>
      </c>
      <c r="U320" s="135">
        <v>48.2</v>
      </c>
      <c r="V320" s="200">
        <v>61.6</v>
      </c>
      <c r="W320" s="234">
        <v>81.400000000000006</v>
      </c>
      <c r="X320" s="135">
        <v>80.2</v>
      </c>
      <c r="Y320" s="135">
        <v>74.7</v>
      </c>
      <c r="Z320" s="135">
        <v>70.3</v>
      </c>
      <c r="AA320" s="253">
        <v>76.3</v>
      </c>
    </row>
    <row r="321" spans="1:27" x14ac:dyDescent="0.2">
      <c r="A321" s="134" t="s">
        <v>684</v>
      </c>
      <c r="B321" s="176" t="s">
        <v>685</v>
      </c>
      <c r="C321" s="234">
        <v>75.7</v>
      </c>
      <c r="D321" s="135">
        <v>70.900000000000006</v>
      </c>
      <c r="E321" s="135">
        <v>68.3</v>
      </c>
      <c r="F321" s="135">
        <v>68.400000000000006</v>
      </c>
      <c r="G321" s="200">
        <v>74.400000000000006</v>
      </c>
      <c r="H321" s="234">
        <v>67.599999999999994</v>
      </c>
      <c r="I321" s="135">
        <v>58.2</v>
      </c>
      <c r="J321" s="135">
        <v>53</v>
      </c>
      <c r="K321" s="135">
        <v>52.1</v>
      </c>
      <c r="L321" s="200">
        <v>65.900000000000006</v>
      </c>
      <c r="M321" s="234">
        <v>77.099999999999994</v>
      </c>
      <c r="N321" s="135">
        <v>73</v>
      </c>
      <c r="O321" s="135">
        <v>70.8</v>
      </c>
      <c r="P321" s="135">
        <v>71.099999999999994</v>
      </c>
      <c r="Q321" s="200">
        <v>75.599999999999994</v>
      </c>
      <c r="R321" s="234">
        <v>71.099999999999994</v>
      </c>
      <c r="S321" s="135">
        <v>63.2</v>
      </c>
      <c r="T321" s="135">
        <v>55.8</v>
      </c>
      <c r="U321" s="135">
        <v>55.7</v>
      </c>
      <c r="V321" s="200">
        <v>65.900000000000006</v>
      </c>
      <c r="W321" s="234">
        <v>77.900000000000006</v>
      </c>
      <c r="X321" s="135">
        <v>74.5</v>
      </c>
      <c r="Y321" s="135">
        <v>74.2</v>
      </c>
      <c r="Z321" s="135">
        <v>74.400000000000006</v>
      </c>
      <c r="AA321" s="253">
        <v>77.8</v>
      </c>
    </row>
    <row r="322" spans="1:27" x14ac:dyDescent="0.2">
      <c r="A322" s="134" t="s">
        <v>686</v>
      </c>
      <c r="B322" s="176" t="s">
        <v>687</v>
      </c>
      <c r="C322" s="234">
        <v>79.3</v>
      </c>
      <c r="D322" s="135">
        <v>69.5</v>
      </c>
      <c r="E322" s="135">
        <v>72.3</v>
      </c>
      <c r="F322" s="135">
        <v>66.900000000000006</v>
      </c>
      <c r="G322" s="200">
        <v>76.599999999999994</v>
      </c>
      <c r="H322" s="234">
        <v>72.400000000000006</v>
      </c>
      <c r="I322" s="135">
        <v>60.1</v>
      </c>
      <c r="J322" s="135">
        <v>59.5</v>
      </c>
      <c r="K322" s="135">
        <v>59</v>
      </c>
      <c r="L322" s="200">
        <v>73.5</v>
      </c>
      <c r="M322" s="234">
        <v>82.7</v>
      </c>
      <c r="N322" s="135">
        <v>74.2</v>
      </c>
      <c r="O322" s="135">
        <v>78.2</v>
      </c>
      <c r="P322" s="135">
        <v>70.5</v>
      </c>
      <c r="Q322" s="200">
        <v>77.900000000000006</v>
      </c>
      <c r="R322" s="234">
        <v>75.400000000000006</v>
      </c>
      <c r="S322" s="135">
        <v>65.400000000000006</v>
      </c>
      <c r="T322" s="135">
        <v>67.7</v>
      </c>
      <c r="U322" s="135">
        <v>63.6</v>
      </c>
      <c r="V322" s="200">
        <v>75.8</v>
      </c>
      <c r="W322" s="234">
        <v>87.9</v>
      </c>
      <c r="X322" s="135">
        <v>78.5</v>
      </c>
      <c r="Y322" s="135">
        <v>81.599999999999994</v>
      </c>
      <c r="Z322" s="135">
        <v>73.7</v>
      </c>
      <c r="AA322" s="253">
        <v>78.099999999999994</v>
      </c>
    </row>
    <row r="323" spans="1:27" x14ac:dyDescent="0.2">
      <c r="A323" s="134" t="s">
        <v>688</v>
      </c>
      <c r="B323" s="176" t="s">
        <v>689</v>
      </c>
      <c r="C323" s="234">
        <v>89.2</v>
      </c>
      <c r="D323" s="135">
        <v>79.599999999999994</v>
      </c>
      <c r="E323" s="135">
        <v>78</v>
      </c>
      <c r="F323" s="135">
        <v>77</v>
      </c>
      <c r="G323" s="200">
        <v>82.6</v>
      </c>
      <c r="H323" s="234">
        <v>83</v>
      </c>
      <c r="I323" s="135">
        <v>68.8</v>
      </c>
      <c r="J323" s="135">
        <v>73.599999999999994</v>
      </c>
      <c r="K323" s="135">
        <v>65</v>
      </c>
      <c r="L323" s="200">
        <v>76.2</v>
      </c>
      <c r="M323" s="234">
        <v>90.3</v>
      </c>
      <c r="N323" s="135">
        <v>81.5</v>
      </c>
      <c r="O323" s="135">
        <v>78.7</v>
      </c>
      <c r="P323" s="135">
        <v>79</v>
      </c>
      <c r="Q323" s="200">
        <v>83.8</v>
      </c>
      <c r="R323" s="234">
        <v>87</v>
      </c>
      <c r="S323" s="135">
        <v>74.599999999999994</v>
      </c>
      <c r="T323" s="135">
        <v>73.400000000000006</v>
      </c>
      <c r="U323" s="135">
        <v>68.599999999999994</v>
      </c>
      <c r="V323" s="200">
        <v>78.099999999999994</v>
      </c>
      <c r="W323" s="234">
        <v>91</v>
      </c>
      <c r="X323" s="135">
        <v>83.7</v>
      </c>
      <c r="Y323" s="135">
        <v>81.5</v>
      </c>
      <c r="Z323" s="135">
        <v>83.6</v>
      </c>
      <c r="AA323" s="253">
        <v>86.3</v>
      </c>
    </row>
    <row r="324" spans="1:27" x14ac:dyDescent="0.2">
      <c r="A324" s="134" t="s">
        <v>690</v>
      </c>
      <c r="B324" s="176" t="s">
        <v>691</v>
      </c>
      <c r="C324" s="234">
        <v>86.2</v>
      </c>
      <c r="D324" s="135">
        <v>82.1</v>
      </c>
      <c r="E324" s="135">
        <v>82.3</v>
      </c>
      <c r="F324" s="135">
        <v>79.7</v>
      </c>
      <c r="G324" s="200">
        <v>84.3</v>
      </c>
      <c r="H324" s="234">
        <v>67.2</v>
      </c>
      <c r="I324" s="135">
        <v>60.7</v>
      </c>
      <c r="J324" s="135">
        <v>60.9</v>
      </c>
      <c r="K324" s="135">
        <v>57</v>
      </c>
      <c r="L324" s="200">
        <v>73.5</v>
      </c>
      <c r="M324" s="234">
        <v>87.9</v>
      </c>
      <c r="N324" s="135">
        <v>84</v>
      </c>
      <c r="O324" s="135">
        <v>83.9</v>
      </c>
      <c r="P324" s="135">
        <v>81.3</v>
      </c>
      <c r="Q324" s="200">
        <v>84.8</v>
      </c>
      <c r="R324" s="234">
        <v>70.099999999999994</v>
      </c>
      <c r="S324" s="135">
        <v>61.9</v>
      </c>
      <c r="T324" s="135">
        <v>61.5</v>
      </c>
      <c r="U324" s="135">
        <v>61.9</v>
      </c>
      <c r="V324" s="200">
        <v>73.2</v>
      </c>
      <c r="W324" s="234">
        <v>89.7</v>
      </c>
      <c r="X324" s="135">
        <v>86.4</v>
      </c>
      <c r="Y324" s="135">
        <v>86.2</v>
      </c>
      <c r="Z324" s="135">
        <v>82.7</v>
      </c>
      <c r="AA324" s="253">
        <v>85.7</v>
      </c>
    </row>
    <row r="325" spans="1:27" x14ac:dyDescent="0.2">
      <c r="A325" s="134" t="s">
        <v>692</v>
      </c>
      <c r="B325" s="176" t="s">
        <v>693</v>
      </c>
      <c r="C325" s="234">
        <v>78.5</v>
      </c>
      <c r="D325" s="135">
        <v>66.5</v>
      </c>
      <c r="E325" s="135">
        <v>60.7</v>
      </c>
      <c r="F325" s="135">
        <v>61.5</v>
      </c>
      <c r="G325" s="200">
        <v>72.3</v>
      </c>
      <c r="H325" s="234">
        <v>65.599999999999994</v>
      </c>
      <c r="I325" s="135">
        <v>52.7</v>
      </c>
      <c r="J325" s="135">
        <v>56.1</v>
      </c>
      <c r="K325" s="135">
        <v>50.2</v>
      </c>
      <c r="L325" s="200">
        <v>68.8</v>
      </c>
      <c r="M325" s="234">
        <v>83</v>
      </c>
      <c r="N325" s="135">
        <v>71.3</v>
      </c>
      <c r="O325" s="135">
        <v>62</v>
      </c>
      <c r="P325" s="135">
        <v>64.599999999999994</v>
      </c>
      <c r="Q325" s="200">
        <v>73.2</v>
      </c>
      <c r="R325" s="234">
        <v>72.2</v>
      </c>
      <c r="S325" s="135">
        <v>60</v>
      </c>
      <c r="T325" s="135">
        <v>57.8</v>
      </c>
      <c r="U325" s="135">
        <v>54</v>
      </c>
      <c r="V325" s="200">
        <v>68.8</v>
      </c>
      <c r="W325" s="234">
        <v>86.2</v>
      </c>
      <c r="X325" s="135">
        <v>74.400000000000006</v>
      </c>
      <c r="Y325" s="135">
        <v>63.8</v>
      </c>
      <c r="Z325" s="135">
        <v>69.400000000000006</v>
      </c>
      <c r="AA325" s="253">
        <v>76</v>
      </c>
    </row>
    <row r="326" spans="1:27" x14ac:dyDescent="0.2">
      <c r="A326" s="134" t="s">
        <v>694</v>
      </c>
      <c r="B326" s="176" t="s">
        <v>695</v>
      </c>
      <c r="C326" s="234">
        <v>70.599999999999994</v>
      </c>
      <c r="D326" s="135">
        <v>62</v>
      </c>
      <c r="E326" s="135">
        <v>59.7</v>
      </c>
      <c r="F326" s="135">
        <v>62.4</v>
      </c>
      <c r="G326" s="200">
        <v>65.400000000000006</v>
      </c>
      <c r="H326" s="234">
        <v>56.4</v>
      </c>
      <c r="I326" s="135">
        <v>45.9</v>
      </c>
      <c r="J326" s="135">
        <v>47</v>
      </c>
      <c r="K326" s="135">
        <v>54.4</v>
      </c>
      <c r="L326" s="200">
        <v>54.5</v>
      </c>
      <c r="M326" s="234">
        <v>74.2</v>
      </c>
      <c r="N326" s="135">
        <v>66.099999999999994</v>
      </c>
      <c r="O326" s="135">
        <v>62.4</v>
      </c>
      <c r="P326" s="135">
        <v>63.9</v>
      </c>
      <c r="Q326" s="200">
        <v>67.400000000000006</v>
      </c>
      <c r="R326" s="234">
        <v>63.8</v>
      </c>
      <c r="S326" s="135">
        <v>51.1</v>
      </c>
      <c r="T326" s="135">
        <v>49</v>
      </c>
      <c r="U326" s="135">
        <v>55.2</v>
      </c>
      <c r="V326" s="200">
        <v>58.8</v>
      </c>
      <c r="W326" s="234">
        <v>76</v>
      </c>
      <c r="X326" s="135">
        <v>70.8</v>
      </c>
      <c r="Y326" s="135">
        <v>67.099999999999994</v>
      </c>
      <c r="Z326" s="135">
        <v>67</v>
      </c>
      <c r="AA326" s="253">
        <v>69.2</v>
      </c>
    </row>
    <row r="327" spans="1:27" x14ac:dyDescent="0.2">
      <c r="A327" s="134" t="s">
        <v>696</v>
      </c>
      <c r="B327" s="176" t="s">
        <v>697</v>
      </c>
      <c r="C327" s="234">
        <v>79</v>
      </c>
      <c r="D327" s="135">
        <v>74.8</v>
      </c>
      <c r="E327" s="135">
        <v>73.2</v>
      </c>
      <c r="F327" s="135">
        <v>70.2</v>
      </c>
      <c r="G327" s="200">
        <v>79.900000000000006</v>
      </c>
      <c r="H327" s="234">
        <v>62.7</v>
      </c>
      <c r="I327" s="135">
        <v>56.7</v>
      </c>
      <c r="J327" s="135">
        <v>57.9</v>
      </c>
      <c r="K327" s="135">
        <v>55.4</v>
      </c>
      <c r="L327" s="200">
        <v>76.7</v>
      </c>
      <c r="M327" s="234">
        <v>82.1</v>
      </c>
      <c r="N327" s="135">
        <v>78.3</v>
      </c>
      <c r="O327" s="135">
        <v>75.900000000000006</v>
      </c>
      <c r="P327" s="135">
        <v>72.5</v>
      </c>
      <c r="Q327" s="200">
        <v>80.2</v>
      </c>
      <c r="R327" s="234">
        <v>67.8</v>
      </c>
      <c r="S327" s="135">
        <v>60.9</v>
      </c>
      <c r="T327" s="135">
        <v>61.2</v>
      </c>
      <c r="U327" s="135">
        <v>55.7</v>
      </c>
      <c r="V327" s="200">
        <v>74.5</v>
      </c>
      <c r="W327" s="234">
        <v>83.6</v>
      </c>
      <c r="X327" s="135">
        <v>80.599999999999994</v>
      </c>
      <c r="Y327" s="135">
        <v>77.7</v>
      </c>
      <c r="Z327" s="135">
        <v>75.2</v>
      </c>
      <c r="AA327" s="253">
        <v>81.3</v>
      </c>
    </row>
    <row r="328" spans="1:27" x14ac:dyDescent="0.2">
      <c r="A328" s="134" t="s">
        <v>698</v>
      </c>
      <c r="B328" s="176" t="s">
        <v>699</v>
      </c>
      <c r="C328" s="234">
        <v>75.7</v>
      </c>
      <c r="D328" s="135">
        <v>68.2</v>
      </c>
      <c r="E328" s="135">
        <v>71.8</v>
      </c>
      <c r="F328" s="135">
        <v>66.599999999999994</v>
      </c>
      <c r="G328" s="200">
        <v>70.3</v>
      </c>
      <c r="H328" s="234">
        <v>71.099999999999994</v>
      </c>
      <c r="I328" s="135">
        <v>61.7</v>
      </c>
      <c r="J328" s="135">
        <v>64.5</v>
      </c>
      <c r="K328" s="135">
        <v>60.3</v>
      </c>
      <c r="L328" s="200">
        <v>65.400000000000006</v>
      </c>
      <c r="M328" s="234">
        <v>77.599999999999994</v>
      </c>
      <c r="N328" s="135">
        <v>70.900000000000006</v>
      </c>
      <c r="O328" s="135">
        <v>74.8</v>
      </c>
      <c r="P328" s="135">
        <v>69.099999999999994</v>
      </c>
      <c r="Q328" s="200">
        <v>72.2</v>
      </c>
      <c r="R328" s="234">
        <v>72.099999999999994</v>
      </c>
      <c r="S328" s="135">
        <v>63.5</v>
      </c>
      <c r="T328" s="135">
        <v>68.099999999999994</v>
      </c>
      <c r="U328" s="135">
        <v>62.8</v>
      </c>
      <c r="V328" s="200">
        <v>67.8</v>
      </c>
      <c r="W328" s="234">
        <v>81.599999999999994</v>
      </c>
      <c r="X328" s="135">
        <v>75.900000000000006</v>
      </c>
      <c r="Y328" s="135">
        <v>77.5</v>
      </c>
      <c r="Z328" s="135">
        <v>72.3</v>
      </c>
      <c r="AA328" s="253">
        <v>74</v>
      </c>
    </row>
    <row r="329" spans="1:27" x14ac:dyDescent="0.2">
      <c r="A329" s="134" t="s">
        <v>700</v>
      </c>
      <c r="B329" s="176" t="s">
        <v>701</v>
      </c>
      <c r="C329" s="234">
        <v>81.400000000000006</v>
      </c>
      <c r="D329" s="135">
        <v>75.8</v>
      </c>
      <c r="E329" s="135">
        <v>77.5</v>
      </c>
      <c r="F329" s="135">
        <v>75.7</v>
      </c>
      <c r="G329" s="200">
        <v>80.2</v>
      </c>
      <c r="H329" s="234">
        <v>72.5</v>
      </c>
      <c r="I329" s="135">
        <v>60.6</v>
      </c>
      <c r="J329" s="135">
        <v>65.2</v>
      </c>
      <c r="K329" s="135">
        <v>64.400000000000006</v>
      </c>
      <c r="L329" s="200">
        <v>77.5</v>
      </c>
      <c r="M329" s="234">
        <v>83.6</v>
      </c>
      <c r="N329" s="135">
        <v>79.5</v>
      </c>
      <c r="O329" s="135">
        <v>79.900000000000006</v>
      </c>
      <c r="P329" s="135">
        <v>77.900000000000006</v>
      </c>
      <c r="Q329" s="200">
        <v>80.599999999999994</v>
      </c>
      <c r="R329" s="234">
        <v>73</v>
      </c>
      <c r="S329" s="135">
        <v>61.9</v>
      </c>
      <c r="T329" s="135">
        <v>66.5</v>
      </c>
      <c r="U329" s="135">
        <v>65.5</v>
      </c>
      <c r="V329" s="200">
        <v>74.2</v>
      </c>
      <c r="W329" s="234">
        <v>85</v>
      </c>
      <c r="X329" s="135">
        <v>81.7</v>
      </c>
      <c r="Y329" s="135">
        <v>81.3</v>
      </c>
      <c r="Z329" s="135">
        <v>79.3</v>
      </c>
      <c r="AA329" s="253">
        <v>82</v>
      </c>
    </row>
    <row r="330" spans="1:27" x14ac:dyDescent="0.2">
      <c r="A330" s="134" t="s">
        <v>702</v>
      </c>
      <c r="B330" s="176" t="s">
        <v>703</v>
      </c>
      <c r="C330" s="234">
        <v>83.9</v>
      </c>
      <c r="D330" s="135">
        <v>74.599999999999994</v>
      </c>
      <c r="E330" s="135">
        <v>72</v>
      </c>
      <c r="F330" s="135">
        <v>76.2</v>
      </c>
      <c r="G330" s="200">
        <v>81.8</v>
      </c>
      <c r="H330" s="234">
        <v>65.900000000000006</v>
      </c>
      <c r="I330" s="135">
        <v>48.8</v>
      </c>
      <c r="J330" s="135">
        <v>43.4</v>
      </c>
      <c r="K330" s="135">
        <v>52.6</v>
      </c>
      <c r="L330" s="200">
        <v>66</v>
      </c>
      <c r="M330" s="234">
        <v>85.7</v>
      </c>
      <c r="N330" s="135">
        <v>77.2</v>
      </c>
      <c r="O330" s="135">
        <v>74.5</v>
      </c>
      <c r="P330" s="135">
        <v>78</v>
      </c>
      <c r="Q330" s="200">
        <v>82.7</v>
      </c>
      <c r="R330" s="234">
        <v>68.5</v>
      </c>
      <c r="S330" s="135">
        <v>51.7</v>
      </c>
      <c r="T330" s="135">
        <v>48.8</v>
      </c>
      <c r="U330" s="135">
        <v>52.9</v>
      </c>
      <c r="V330" s="200">
        <v>66.400000000000006</v>
      </c>
      <c r="W330" s="234">
        <v>88.1</v>
      </c>
      <c r="X330" s="135">
        <v>80.8</v>
      </c>
      <c r="Y330" s="135">
        <v>77.7</v>
      </c>
      <c r="Z330" s="135">
        <v>81</v>
      </c>
      <c r="AA330" s="253">
        <v>84.2</v>
      </c>
    </row>
    <row r="331" spans="1:27" x14ac:dyDescent="0.2">
      <c r="A331" s="134" t="s">
        <v>704</v>
      </c>
      <c r="B331" s="176" t="s">
        <v>705</v>
      </c>
      <c r="C331" s="234">
        <v>81.5</v>
      </c>
      <c r="D331" s="135">
        <v>72.900000000000006</v>
      </c>
      <c r="E331" s="135">
        <v>72.7</v>
      </c>
      <c r="F331" s="135">
        <v>68.5</v>
      </c>
      <c r="G331" s="200">
        <v>72.099999999999994</v>
      </c>
      <c r="H331" s="234">
        <v>73.5</v>
      </c>
      <c r="I331" s="135">
        <v>62.3</v>
      </c>
      <c r="J331" s="135">
        <v>63.7</v>
      </c>
      <c r="K331" s="135">
        <v>60.7</v>
      </c>
      <c r="L331" s="200">
        <v>68.099999999999994</v>
      </c>
      <c r="M331" s="234">
        <v>84.6</v>
      </c>
      <c r="N331" s="135">
        <v>77.099999999999994</v>
      </c>
      <c r="O331" s="135">
        <v>75.900000000000006</v>
      </c>
      <c r="P331" s="135">
        <v>71.099999999999994</v>
      </c>
      <c r="Q331" s="200">
        <v>73.400000000000006</v>
      </c>
      <c r="R331" s="234">
        <v>76.900000000000006</v>
      </c>
      <c r="S331" s="135">
        <v>66.3</v>
      </c>
      <c r="T331" s="135">
        <v>66</v>
      </c>
      <c r="U331" s="135">
        <v>62.6</v>
      </c>
      <c r="V331" s="200">
        <v>68.5</v>
      </c>
      <c r="W331" s="234">
        <v>86.3</v>
      </c>
      <c r="X331" s="135">
        <v>79.8</v>
      </c>
      <c r="Y331" s="135">
        <v>79</v>
      </c>
      <c r="Z331" s="135">
        <v>74</v>
      </c>
      <c r="AA331" s="253">
        <v>75.2</v>
      </c>
    </row>
    <row r="332" spans="1:27" x14ac:dyDescent="0.2">
      <c r="A332" s="134" t="s">
        <v>706</v>
      </c>
      <c r="B332" s="176" t="s">
        <v>707</v>
      </c>
      <c r="C332" s="234">
        <v>84.6</v>
      </c>
      <c r="D332" s="135">
        <v>78.3</v>
      </c>
      <c r="E332" s="135">
        <v>79.3</v>
      </c>
      <c r="F332" s="135">
        <v>77.400000000000006</v>
      </c>
      <c r="G332" s="200">
        <v>84.6</v>
      </c>
      <c r="H332" s="234">
        <v>61.7</v>
      </c>
      <c r="I332" s="135">
        <v>49.3</v>
      </c>
      <c r="J332" s="135">
        <v>51.3</v>
      </c>
      <c r="K332" s="135">
        <v>50.4</v>
      </c>
      <c r="L332" s="200">
        <v>68.3</v>
      </c>
      <c r="M332" s="234">
        <v>86.7</v>
      </c>
      <c r="N332" s="135">
        <v>81</v>
      </c>
      <c r="O332" s="135">
        <v>81.400000000000006</v>
      </c>
      <c r="P332" s="135">
        <v>79.3</v>
      </c>
      <c r="Q332" s="200">
        <v>85.3</v>
      </c>
      <c r="R332" s="234">
        <v>68.099999999999994</v>
      </c>
      <c r="S332" s="135">
        <v>54.4</v>
      </c>
      <c r="T332" s="135">
        <v>57.7</v>
      </c>
      <c r="U332" s="135">
        <v>56.7</v>
      </c>
      <c r="V332" s="200">
        <v>75.7</v>
      </c>
      <c r="W332" s="234">
        <v>88.3</v>
      </c>
      <c r="X332" s="135">
        <v>83.7</v>
      </c>
      <c r="Y332" s="135">
        <v>83.5</v>
      </c>
      <c r="Z332" s="135">
        <v>81</v>
      </c>
      <c r="AA332" s="253">
        <v>85.7</v>
      </c>
    </row>
    <row r="333" spans="1:27" x14ac:dyDescent="0.2">
      <c r="A333" s="134" t="s">
        <v>708</v>
      </c>
      <c r="B333" s="176" t="s">
        <v>709</v>
      </c>
      <c r="C333" s="234">
        <v>76.5</v>
      </c>
      <c r="D333" s="135">
        <v>68</v>
      </c>
      <c r="E333" s="135">
        <v>67</v>
      </c>
      <c r="F333" s="135">
        <v>64.2</v>
      </c>
      <c r="G333" s="200">
        <v>70.7</v>
      </c>
      <c r="H333" s="234">
        <v>73.900000000000006</v>
      </c>
      <c r="I333" s="135">
        <v>62.3</v>
      </c>
      <c r="J333" s="135">
        <v>63.3</v>
      </c>
      <c r="K333" s="135">
        <v>60.2</v>
      </c>
      <c r="L333" s="200">
        <v>64.3</v>
      </c>
      <c r="M333" s="234">
        <v>78.8</v>
      </c>
      <c r="N333" s="135">
        <v>72.900000000000006</v>
      </c>
      <c r="O333" s="135">
        <v>70</v>
      </c>
      <c r="P333" s="135">
        <v>67.400000000000006</v>
      </c>
      <c r="Q333" s="200">
        <v>76.3</v>
      </c>
      <c r="R333" s="234">
        <v>75.099999999999994</v>
      </c>
      <c r="S333" s="135">
        <v>65.3</v>
      </c>
      <c r="T333" s="135">
        <v>64.3</v>
      </c>
      <c r="U333" s="135">
        <v>61.7</v>
      </c>
      <c r="V333" s="200">
        <v>67</v>
      </c>
      <c r="W333" s="234">
        <v>79.2</v>
      </c>
      <c r="X333" s="135">
        <v>73.2</v>
      </c>
      <c r="Y333" s="135">
        <v>71.900000000000006</v>
      </c>
      <c r="Z333" s="135">
        <v>68.900000000000006</v>
      </c>
      <c r="AA333" s="253">
        <v>77.099999999999994</v>
      </c>
    </row>
    <row r="334" spans="1:27" x14ac:dyDescent="0.2">
      <c r="A334" s="134" t="s">
        <v>710</v>
      </c>
      <c r="B334" s="176" t="s">
        <v>711</v>
      </c>
      <c r="C334" s="234">
        <v>79.5</v>
      </c>
      <c r="D334" s="135">
        <v>69.7</v>
      </c>
      <c r="E334" s="135">
        <v>67</v>
      </c>
      <c r="F334" s="135">
        <v>63.4</v>
      </c>
      <c r="G334" s="200">
        <v>80.5</v>
      </c>
      <c r="H334" s="234">
        <v>68.099999999999994</v>
      </c>
      <c r="I334" s="135">
        <v>53.9</v>
      </c>
      <c r="J334" s="135">
        <v>50.1</v>
      </c>
      <c r="K334" s="135">
        <v>47.6</v>
      </c>
      <c r="L334" s="200">
        <v>75.3</v>
      </c>
      <c r="M334" s="234">
        <v>81.900000000000006</v>
      </c>
      <c r="N334" s="135">
        <v>73</v>
      </c>
      <c r="O334" s="135">
        <v>70.099999999999994</v>
      </c>
      <c r="P334" s="135">
        <v>66.099999999999994</v>
      </c>
      <c r="Q334" s="200">
        <v>81.3</v>
      </c>
      <c r="R334" s="234">
        <v>73.2</v>
      </c>
      <c r="S334" s="135">
        <v>59.7</v>
      </c>
      <c r="T334" s="135">
        <v>55</v>
      </c>
      <c r="U334" s="135">
        <v>50.3</v>
      </c>
      <c r="V334" s="200">
        <v>74.599999999999994</v>
      </c>
      <c r="W334" s="234">
        <v>84.1</v>
      </c>
      <c r="X334" s="135">
        <v>77</v>
      </c>
      <c r="Y334" s="135">
        <v>74.8</v>
      </c>
      <c r="Z334" s="135">
        <v>71.400000000000006</v>
      </c>
      <c r="AA334" s="253">
        <v>83.8</v>
      </c>
    </row>
    <row r="335" spans="1:27" x14ac:dyDescent="0.2">
      <c r="A335" s="134" t="s">
        <v>712</v>
      </c>
      <c r="B335" s="176" t="s">
        <v>713</v>
      </c>
      <c r="C335" s="234">
        <v>81.2</v>
      </c>
      <c r="D335" s="135">
        <v>74.3</v>
      </c>
      <c r="E335" s="135">
        <v>71.2</v>
      </c>
      <c r="F335" s="135">
        <v>71.599999999999994</v>
      </c>
      <c r="G335" s="200">
        <v>68.400000000000006</v>
      </c>
      <c r="H335" s="234">
        <v>70.5</v>
      </c>
      <c r="I335" s="135">
        <v>61.2</v>
      </c>
      <c r="J335" s="135">
        <v>66.5</v>
      </c>
      <c r="K335" s="135">
        <v>62.9</v>
      </c>
      <c r="L335" s="200">
        <v>64.7</v>
      </c>
      <c r="M335" s="234">
        <v>83.4</v>
      </c>
      <c r="N335" s="135">
        <v>77</v>
      </c>
      <c r="O335" s="135">
        <v>72</v>
      </c>
      <c r="P335" s="135">
        <v>73.2</v>
      </c>
      <c r="Q335" s="200">
        <v>69</v>
      </c>
      <c r="R335" s="234">
        <v>75.900000000000006</v>
      </c>
      <c r="S335" s="135">
        <v>65.400000000000006</v>
      </c>
      <c r="T335" s="135">
        <v>66.2</v>
      </c>
      <c r="U335" s="135">
        <v>63.1</v>
      </c>
      <c r="V335" s="200">
        <v>61.2</v>
      </c>
      <c r="W335" s="234">
        <v>85.5</v>
      </c>
      <c r="X335" s="135">
        <v>81.400000000000006</v>
      </c>
      <c r="Y335" s="135">
        <v>74.7</v>
      </c>
      <c r="Z335" s="135">
        <v>77.7</v>
      </c>
      <c r="AA335" s="253">
        <v>73.2</v>
      </c>
    </row>
    <row r="336" spans="1:27" x14ac:dyDescent="0.2">
      <c r="A336" s="134" t="s">
        <v>714</v>
      </c>
      <c r="B336" s="176" t="s">
        <v>715</v>
      </c>
      <c r="C336" s="234">
        <v>85.2</v>
      </c>
      <c r="D336" s="135">
        <v>74.5</v>
      </c>
      <c r="E336" s="135">
        <v>82.8</v>
      </c>
      <c r="F336" s="135">
        <v>74.7</v>
      </c>
      <c r="G336" s="200">
        <v>79.599999999999994</v>
      </c>
      <c r="H336" s="234">
        <v>78.5</v>
      </c>
      <c r="I336" s="135">
        <v>66.5</v>
      </c>
      <c r="J336" s="135">
        <v>77.400000000000006</v>
      </c>
      <c r="K336" s="135">
        <v>66.8</v>
      </c>
      <c r="L336" s="200">
        <v>76</v>
      </c>
      <c r="M336" s="234">
        <v>88.4</v>
      </c>
      <c r="N336" s="135">
        <v>78.2</v>
      </c>
      <c r="O336" s="135">
        <v>85.1</v>
      </c>
      <c r="P336" s="135">
        <v>78</v>
      </c>
      <c r="Q336" s="200">
        <v>80.900000000000006</v>
      </c>
      <c r="R336" s="234">
        <v>81.3</v>
      </c>
      <c r="S336" s="135">
        <v>69.900000000000006</v>
      </c>
      <c r="T336" s="135">
        <v>79.7</v>
      </c>
      <c r="U336" s="135">
        <v>68.7</v>
      </c>
      <c r="V336" s="200">
        <v>75.7</v>
      </c>
      <c r="W336" s="234">
        <v>90.2</v>
      </c>
      <c r="X336" s="135">
        <v>80.2</v>
      </c>
      <c r="Y336" s="135">
        <v>86.2</v>
      </c>
      <c r="Z336" s="135">
        <v>81.3</v>
      </c>
      <c r="AA336" s="253">
        <v>83.7</v>
      </c>
    </row>
    <row r="337" spans="1:27" s="126" customFormat="1" x14ac:dyDescent="0.2">
      <c r="A337" s="136" t="s">
        <v>124</v>
      </c>
      <c r="B337" s="178" t="s">
        <v>125</v>
      </c>
      <c r="C337" s="236">
        <v>81.3</v>
      </c>
      <c r="D337" s="137">
        <v>77.7</v>
      </c>
      <c r="E337" s="137">
        <v>73.599999999999994</v>
      </c>
      <c r="F337" s="137">
        <v>77.900000000000006</v>
      </c>
      <c r="G337" s="204">
        <v>85.1</v>
      </c>
      <c r="H337" s="236">
        <v>46.3</v>
      </c>
      <c r="I337" s="137">
        <v>44.3</v>
      </c>
      <c r="J337" s="137">
        <v>43.2</v>
      </c>
      <c r="K337" s="137">
        <v>36.5</v>
      </c>
      <c r="L337" s="204">
        <v>69.2</v>
      </c>
      <c r="M337" s="236">
        <v>83.2</v>
      </c>
      <c r="N337" s="137">
        <v>79.5</v>
      </c>
      <c r="O337" s="137">
        <v>74.8</v>
      </c>
      <c r="P337" s="137">
        <v>79.400000000000006</v>
      </c>
      <c r="Q337" s="204">
        <v>85.4</v>
      </c>
      <c r="R337" s="236">
        <v>54.2</v>
      </c>
      <c r="S337" s="137">
        <v>49</v>
      </c>
      <c r="T337" s="137">
        <v>45.6</v>
      </c>
      <c r="U337" s="137">
        <v>47.6</v>
      </c>
      <c r="V337" s="204">
        <v>66.5</v>
      </c>
      <c r="W337" s="236">
        <v>85.7</v>
      </c>
      <c r="X337" s="137">
        <v>82.3</v>
      </c>
      <c r="Y337" s="137">
        <v>77.099999999999994</v>
      </c>
      <c r="Z337" s="137">
        <v>81.400000000000006</v>
      </c>
      <c r="AA337" s="255">
        <v>86.3</v>
      </c>
    </row>
    <row r="338" spans="1:27" s="126" customFormat="1" x14ac:dyDescent="0.2">
      <c r="A338" s="136" t="s">
        <v>134</v>
      </c>
      <c r="B338" s="178" t="s">
        <v>135</v>
      </c>
      <c r="C338" s="236">
        <v>79.2</v>
      </c>
      <c r="D338" s="137">
        <v>71.900000000000006</v>
      </c>
      <c r="E338" s="137">
        <v>66.2</v>
      </c>
      <c r="F338" s="137">
        <v>70.599999999999994</v>
      </c>
      <c r="G338" s="204">
        <v>71</v>
      </c>
      <c r="H338" s="236">
        <v>55.5</v>
      </c>
      <c r="I338" s="137">
        <v>41.4</v>
      </c>
      <c r="J338" s="137">
        <v>37.6</v>
      </c>
      <c r="K338" s="137">
        <v>46.2</v>
      </c>
      <c r="L338" s="204">
        <v>53.6</v>
      </c>
      <c r="M338" s="236">
        <v>81.400000000000006</v>
      </c>
      <c r="N338" s="137">
        <v>74.8</v>
      </c>
      <c r="O338" s="137">
        <v>68.2</v>
      </c>
      <c r="P338" s="137">
        <v>72.099999999999994</v>
      </c>
      <c r="Q338" s="204">
        <v>71.900000000000006</v>
      </c>
      <c r="R338" s="236">
        <v>59.9</v>
      </c>
      <c r="S338" s="137">
        <v>46.5</v>
      </c>
      <c r="T338" s="137">
        <v>41.9</v>
      </c>
      <c r="U338" s="137">
        <v>48.7</v>
      </c>
      <c r="V338" s="204">
        <v>51.3</v>
      </c>
      <c r="W338" s="236">
        <v>83.9</v>
      </c>
      <c r="X338" s="137">
        <v>78.099999999999994</v>
      </c>
      <c r="Y338" s="137">
        <v>70.8</v>
      </c>
      <c r="Z338" s="137">
        <v>74.3</v>
      </c>
      <c r="AA338" s="255">
        <v>73.8</v>
      </c>
    </row>
    <row r="339" spans="1:27" s="126" customFormat="1" x14ac:dyDescent="0.2">
      <c r="A339" s="136" t="s">
        <v>146</v>
      </c>
      <c r="B339" s="178" t="s">
        <v>147</v>
      </c>
      <c r="C339" s="236">
        <v>73.900000000000006</v>
      </c>
      <c r="D339" s="137">
        <v>69.7</v>
      </c>
      <c r="E339" s="137">
        <v>63.9</v>
      </c>
      <c r="F339" s="137">
        <v>62.7</v>
      </c>
      <c r="G339" s="204">
        <v>67.5</v>
      </c>
      <c r="H339" s="236">
        <v>41.2</v>
      </c>
      <c r="I339" s="137">
        <v>37.1</v>
      </c>
      <c r="J339" s="137">
        <v>35.700000000000003</v>
      </c>
      <c r="K339" s="137">
        <v>29.5</v>
      </c>
      <c r="L339" s="204">
        <v>55.6</v>
      </c>
      <c r="M339" s="236">
        <v>77</v>
      </c>
      <c r="N339" s="137">
        <v>72.8</v>
      </c>
      <c r="O339" s="137">
        <v>66</v>
      </c>
      <c r="P339" s="137">
        <v>65.099999999999994</v>
      </c>
      <c r="Q339" s="204">
        <v>67.900000000000006</v>
      </c>
      <c r="R339" s="236">
        <v>47.1</v>
      </c>
      <c r="S339" s="137">
        <v>43</v>
      </c>
      <c r="T339" s="137">
        <v>41.2</v>
      </c>
      <c r="U339" s="137">
        <v>36.799999999999997</v>
      </c>
      <c r="V339" s="204">
        <v>55.3</v>
      </c>
      <c r="W339" s="236">
        <v>80.5</v>
      </c>
      <c r="X339" s="137">
        <v>76.3</v>
      </c>
      <c r="Y339" s="137">
        <v>68.400000000000006</v>
      </c>
      <c r="Z339" s="137">
        <v>67.7</v>
      </c>
      <c r="AA339" s="255">
        <v>68.900000000000006</v>
      </c>
    </row>
    <row r="340" spans="1:27" s="126" customFormat="1" x14ac:dyDescent="0.2">
      <c r="A340" s="136" t="s">
        <v>160</v>
      </c>
      <c r="B340" s="178" t="s">
        <v>161</v>
      </c>
      <c r="C340" s="236">
        <v>71.5</v>
      </c>
      <c r="D340" s="137">
        <v>69.900000000000006</v>
      </c>
      <c r="E340" s="137">
        <v>60.9</v>
      </c>
      <c r="F340" s="137">
        <v>61.6</v>
      </c>
      <c r="G340" s="204">
        <v>67.7</v>
      </c>
      <c r="H340" s="236">
        <v>45.8</v>
      </c>
      <c r="I340" s="137">
        <v>42.5</v>
      </c>
      <c r="J340" s="137">
        <v>36.5</v>
      </c>
      <c r="K340" s="137">
        <v>35.6</v>
      </c>
      <c r="L340" s="204">
        <v>42.3</v>
      </c>
      <c r="M340" s="236">
        <v>74.7</v>
      </c>
      <c r="N340" s="137">
        <v>73.400000000000006</v>
      </c>
      <c r="O340" s="137">
        <v>63.4</v>
      </c>
      <c r="P340" s="137">
        <v>64.2</v>
      </c>
      <c r="Q340" s="204">
        <v>69.2</v>
      </c>
      <c r="R340" s="236">
        <v>52.3</v>
      </c>
      <c r="S340" s="137">
        <v>47.9</v>
      </c>
      <c r="T340" s="137">
        <v>38.9</v>
      </c>
      <c r="U340" s="137">
        <v>37.6</v>
      </c>
      <c r="V340" s="204">
        <v>44.4</v>
      </c>
      <c r="W340" s="236">
        <v>77.5</v>
      </c>
      <c r="X340" s="137">
        <v>76.8</v>
      </c>
      <c r="Y340" s="137">
        <v>66.7</v>
      </c>
      <c r="Z340" s="137">
        <v>67.8</v>
      </c>
      <c r="AA340" s="255">
        <v>71.7</v>
      </c>
    </row>
    <row r="341" spans="1:27" s="126" customFormat="1" x14ac:dyDescent="0.2">
      <c r="A341" s="136" t="s">
        <v>178</v>
      </c>
      <c r="B341" s="178" t="s">
        <v>179</v>
      </c>
      <c r="C341" s="236">
        <v>76.2</v>
      </c>
      <c r="D341" s="137">
        <v>71</v>
      </c>
      <c r="E341" s="137">
        <v>59.4</v>
      </c>
      <c r="F341" s="137">
        <v>64.099999999999994</v>
      </c>
      <c r="G341" s="204">
        <v>62.5</v>
      </c>
      <c r="H341" s="236">
        <v>51.9</v>
      </c>
      <c r="I341" s="137">
        <v>43.8</v>
      </c>
      <c r="J341" s="137">
        <v>32.5</v>
      </c>
      <c r="K341" s="137">
        <v>35.1</v>
      </c>
      <c r="L341" s="204">
        <v>42.3</v>
      </c>
      <c r="M341" s="236">
        <v>79.3</v>
      </c>
      <c r="N341" s="137">
        <v>74.5</v>
      </c>
      <c r="O341" s="137">
        <v>62.5</v>
      </c>
      <c r="P341" s="137">
        <v>67</v>
      </c>
      <c r="Q341" s="204">
        <v>63.9</v>
      </c>
      <c r="R341" s="236">
        <v>56.2</v>
      </c>
      <c r="S341" s="137">
        <v>48.8</v>
      </c>
      <c r="T341" s="137">
        <v>36.9</v>
      </c>
      <c r="U341" s="137">
        <v>41.9</v>
      </c>
      <c r="V341" s="204">
        <v>47.2</v>
      </c>
      <c r="W341" s="236">
        <v>81.5</v>
      </c>
      <c r="X341" s="137">
        <v>76.900000000000006</v>
      </c>
      <c r="Y341" s="137">
        <v>64.8</v>
      </c>
      <c r="Z341" s="137">
        <v>68.7</v>
      </c>
      <c r="AA341" s="255">
        <v>64.8</v>
      </c>
    </row>
    <row r="342" spans="1:27" s="126" customFormat="1" x14ac:dyDescent="0.2">
      <c r="A342" s="136" t="s">
        <v>196</v>
      </c>
      <c r="B342" s="178" t="s">
        <v>197</v>
      </c>
      <c r="C342" s="236">
        <v>77.7</v>
      </c>
      <c r="D342" s="137">
        <v>70.5</v>
      </c>
      <c r="E342" s="137">
        <v>61.9</v>
      </c>
      <c r="F342" s="137">
        <v>65.5</v>
      </c>
      <c r="G342" s="204">
        <v>58.3</v>
      </c>
      <c r="H342" s="236">
        <v>56.5</v>
      </c>
      <c r="I342" s="137">
        <v>49.1</v>
      </c>
      <c r="J342" s="137">
        <v>37.1</v>
      </c>
      <c r="K342" s="137">
        <v>42.6</v>
      </c>
      <c r="L342" s="204">
        <v>43.8</v>
      </c>
      <c r="M342" s="236">
        <v>80.5</v>
      </c>
      <c r="N342" s="137">
        <v>73.3</v>
      </c>
      <c r="O342" s="137">
        <v>64.7</v>
      </c>
      <c r="P342" s="137">
        <v>67.900000000000006</v>
      </c>
      <c r="Q342" s="204">
        <v>59.5</v>
      </c>
      <c r="R342" s="236">
        <v>59.8</v>
      </c>
      <c r="S342" s="137">
        <v>52.4</v>
      </c>
      <c r="T342" s="137">
        <v>39.9</v>
      </c>
      <c r="U342" s="137">
        <v>44.6</v>
      </c>
      <c r="V342" s="204">
        <v>45.5</v>
      </c>
      <c r="W342" s="236">
        <v>81.900000000000006</v>
      </c>
      <c r="X342" s="137">
        <v>74.7</v>
      </c>
      <c r="Y342" s="137">
        <v>66.400000000000006</v>
      </c>
      <c r="Z342" s="137">
        <v>69.400000000000006</v>
      </c>
      <c r="AA342" s="255">
        <v>60.2</v>
      </c>
    </row>
    <row r="343" spans="1:27" s="126" customFormat="1" x14ac:dyDescent="0.2">
      <c r="A343" s="136" t="s">
        <v>210</v>
      </c>
      <c r="B343" s="178" t="s">
        <v>211</v>
      </c>
      <c r="C343" s="236">
        <v>75.400000000000006</v>
      </c>
      <c r="D343" s="137">
        <v>68.2</v>
      </c>
      <c r="E343" s="137">
        <v>63.4</v>
      </c>
      <c r="F343" s="137">
        <v>63.6</v>
      </c>
      <c r="G343" s="204">
        <v>70.599999999999994</v>
      </c>
      <c r="H343" s="236">
        <v>47.9</v>
      </c>
      <c r="I343" s="137">
        <v>38.299999999999997</v>
      </c>
      <c r="J343" s="137">
        <v>38.9</v>
      </c>
      <c r="K343" s="137">
        <v>38.9</v>
      </c>
      <c r="L343" s="204">
        <v>46.4</v>
      </c>
      <c r="M343" s="236">
        <v>79.099999999999994</v>
      </c>
      <c r="N343" s="137">
        <v>72.3</v>
      </c>
      <c r="O343" s="137">
        <v>65.900000000000006</v>
      </c>
      <c r="P343" s="137">
        <v>65.900000000000006</v>
      </c>
      <c r="Q343" s="204">
        <v>72.2</v>
      </c>
      <c r="R343" s="236">
        <v>53.1</v>
      </c>
      <c r="S343" s="137">
        <v>44.1</v>
      </c>
      <c r="T343" s="137">
        <v>42.1</v>
      </c>
      <c r="U343" s="137">
        <v>41.9</v>
      </c>
      <c r="V343" s="204">
        <v>52.5</v>
      </c>
      <c r="W343" s="236">
        <v>82.7</v>
      </c>
      <c r="X343" s="137">
        <v>76.099999999999994</v>
      </c>
      <c r="Y343" s="137">
        <v>69</v>
      </c>
      <c r="Z343" s="137">
        <v>68.7</v>
      </c>
      <c r="AA343" s="255">
        <v>73.599999999999994</v>
      </c>
    </row>
    <row r="344" spans="1:27" s="126" customFormat="1" x14ac:dyDescent="0.2">
      <c r="A344" s="136" t="s">
        <v>222</v>
      </c>
      <c r="B344" s="178" t="s">
        <v>223</v>
      </c>
      <c r="C344" s="236">
        <v>77.900000000000006</v>
      </c>
      <c r="D344" s="137">
        <v>68.7</v>
      </c>
      <c r="E344" s="137">
        <v>63.2</v>
      </c>
      <c r="F344" s="137">
        <v>62.3</v>
      </c>
      <c r="G344" s="204">
        <v>67.099999999999994</v>
      </c>
      <c r="H344" s="236">
        <v>56.3</v>
      </c>
      <c r="I344" s="137">
        <v>45.3</v>
      </c>
      <c r="J344" s="137">
        <v>39.6</v>
      </c>
      <c r="K344" s="137">
        <v>39.1</v>
      </c>
      <c r="L344" s="204">
        <v>50.3</v>
      </c>
      <c r="M344" s="236">
        <v>80.099999999999994</v>
      </c>
      <c r="N344" s="137">
        <v>71</v>
      </c>
      <c r="O344" s="137">
        <v>65.2</v>
      </c>
      <c r="P344" s="137">
        <v>64.099999999999994</v>
      </c>
      <c r="Q344" s="204">
        <v>68</v>
      </c>
      <c r="R344" s="236">
        <v>60.6</v>
      </c>
      <c r="S344" s="137">
        <v>48.4</v>
      </c>
      <c r="T344" s="137">
        <v>43</v>
      </c>
      <c r="U344" s="137">
        <v>41.7</v>
      </c>
      <c r="V344" s="204">
        <v>55</v>
      </c>
      <c r="W344" s="236">
        <v>82.8</v>
      </c>
      <c r="X344" s="137">
        <v>74.400000000000006</v>
      </c>
      <c r="Y344" s="137">
        <v>68.099999999999994</v>
      </c>
      <c r="Z344" s="137">
        <v>66.900000000000006</v>
      </c>
      <c r="AA344" s="255">
        <v>69</v>
      </c>
    </row>
    <row r="345" spans="1:27" s="126" customFormat="1" x14ac:dyDescent="0.2">
      <c r="A345" s="136" t="s">
        <v>248</v>
      </c>
      <c r="B345" s="178" t="s">
        <v>249</v>
      </c>
      <c r="C345" s="236">
        <v>78.599999999999994</v>
      </c>
      <c r="D345" s="137">
        <v>71.2</v>
      </c>
      <c r="E345" s="137">
        <v>71</v>
      </c>
      <c r="F345" s="137">
        <v>73.8</v>
      </c>
      <c r="G345" s="204">
        <v>80.599999999999994</v>
      </c>
      <c r="H345" s="236">
        <v>50.2</v>
      </c>
      <c r="I345" s="137">
        <v>39.200000000000003</v>
      </c>
      <c r="J345" s="137">
        <v>43.1</v>
      </c>
      <c r="K345" s="137">
        <v>50.5</v>
      </c>
      <c r="L345" s="204">
        <v>60.4</v>
      </c>
      <c r="M345" s="236">
        <v>81</v>
      </c>
      <c r="N345" s="137">
        <v>73.900000000000006</v>
      </c>
      <c r="O345" s="137">
        <v>72.7</v>
      </c>
      <c r="P345" s="137">
        <v>75</v>
      </c>
      <c r="Q345" s="204">
        <v>81.400000000000006</v>
      </c>
      <c r="R345" s="236">
        <v>56.1</v>
      </c>
      <c r="S345" s="137">
        <v>44.9</v>
      </c>
      <c r="T345" s="137">
        <v>47.4</v>
      </c>
      <c r="U345" s="137">
        <v>51.8</v>
      </c>
      <c r="V345" s="204">
        <v>61.4</v>
      </c>
      <c r="W345" s="236">
        <v>83.5</v>
      </c>
      <c r="X345" s="137">
        <v>76.900000000000006</v>
      </c>
      <c r="Y345" s="137">
        <v>75</v>
      </c>
      <c r="Z345" s="137">
        <v>77.099999999999994</v>
      </c>
      <c r="AA345" s="255">
        <v>82.6</v>
      </c>
    </row>
    <row r="346" spans="1:27" s="126" customFormat="1" x14ac:dyDescent="0.2">
      <c r="A346" s="136" t="s">
        <v>262</v>
      </c>
      <c r="B346" s="178" t="s">
        <v>263</v>
      </c>
      <c r="C346" s="236">
        <v>77.400000000000006</v>
      </c>
      <c r="D346" s="137">
        <v>72.2</v>
      </c>
      <c r="E346" s="137">
        <v>66.7</v>
      </c>
      <c r="F346" s="137">
        <v>67.099999999999994</v>
      </c>
      <c r="G346" s="204">
        <v>68.3</v>
      </c>
      <c r="H346" s="236">
        <v>47.9</v>
      </c>
      <c r="I346" s="137">
        <v>42.8</v>
      </c>
      <c r="J346" s="137">
        <v>40.1</v>
      </c>
      <c r="K346" s="137">
        <v>35.4</v>
      </c>
      <c r="L346" s="204">
        <v>50.7</v>
      </c>
      <c r="M346" s="236">
        <v>79.900000000000006</v>
      </c>
      <c r="N346" s="137">
        <v>74.8</v>
      </c>
      <c r="O346" s="137">
        <v>68.5</v>
      </c>
      <c r="P346" s="137">
        <v>69.099999999999994</v>
      </c>
      <c r="Q346" s="204">
        <v>68.900000000000006</v>
      </c>
      <c r="R346" s="236">
        <v>53.9</v>
      </c>
      <c r="S346" s="137">
        <v>47.1</v>
      </c>
      <c r="T346" s="137">
        <v>43.4</v>
      </c>
      <c r="U346" s="137">
        <v>39.299999999999997</v>
      </c>
      <c r="V346" s="204">
        <v>49.6</v>
      </c>
      <c r="W346" s="236">
        <v>82.7</v>
      </c>
      <c r="X346" s="137">
        <v>77.900000000000006</v>
      </c>
      <c r="Y346" s="137">
        <v>70.900000000000006</v>
      </c>
      <c r="Z346" s="137">
        <v>71.900000000000006</v>
      </c>
      <c r="AA346" s="255">
        <v>70.400000000000006</v>
      </c>
    </row>
    <row r="347" spans="1:27" s="126" customFormat="1" x14ac:dyDescent="0.2">
      <c r="A347" s="136" t="s">
        <v>286</v>
      </c>
      <c r="B347" s="178" t="s">
        <v>287</v>
      </c>
      <c r="C347" s="236">
        <v>79.8</v>
      </c>
      <c r="D347" s="137">
        <v>74.3</v>
      </c>
      <c r="E347" s="137">
        <v>69.2</v>
      </c>
      <c r="F347" s="137">
        <v>72.2</v>
      </c>
      <c r="G347" s="204">
        <v>77.5</v>
      </c>
      <c r="H347" s="236">
        <v>50.7</v>
      </c>
      <c r="I347" s="137">
        <v>43.7</v>
      </c>
      <c r="J347" s="137">
        <v>40.6</v>
      </c>
      <c r="K347" s="137">
        <v>43.7</v>
      </c>
      <c r="L347" s="204">
        <v>64.8</v>
      </c>
      <c r="M347" s="236">
        <v>82</v>
      </c>
      <c r="N347" s="137">
        <v>76.599999999999994</v>
      </c>
      <c r="O347" s="137">
        <v>71</v>
      </c>
      <c r="P347" s="137">
        <v>73.8</v>
      </c>
      <c r="Q347" s="204">
        <v>77.900000000000006</v>
      </c>
      <c r="R347" s="236">
        <v>58.3</v>
      </c>
      <c r="S347" s="137">
        <v>48.8</v>
      </c>
      <c r="T347" s="137">
        <v>42.8</v>
      </c>
      <c r="U347" s="137">
        <v>46.2</v>
      </c>
      <c r="V347" s="204">
        <v>63.5</v>
      </c>
      <c r="W347" s="236">
        <v>84.4</v>
      </c>
      <c r="X347" s="137">
        <v>79.7</v>
      </c>
      <c r="Y347" s="137">
        <v>73.900000000000006</v>
      </c>
      <c r="Z347" s="137">
        <v>76.5</v>
      </c>
      <c r="AA347" s="255">
        <v>78.900000000000006</v>
      </c>
    </row>
    <row r="348" spans="1:27" s="126" customFormat="1" x14ac:dyDescent="0.2">
      <c r="A348" s="136" t="s">
        <v>300</v>
      </c>
      <c r="B348" s="178" t="s">
        <v>301</v>
      </c>
      <c r="C348" s="236">
        <v>76.099999999999994</v>
      </c>
      <c r="D348" s="137">
        <v>68</v>
      </c>
      <c r="E348" s="137">
        <v>66.3</v>
      </c>
      <c r="F348" s="137">
        <v>61.8</v>
      </c>
      <c r="G348" s="204">
        <v>70.7</v>
      </c>
      <c r="H348" s="236">
        <v>50</v>
      </c>
      <c r="I348" s="137">
        <v>39.299999999999997</v>
      </c>
      <c r="J348" s="137">
        <v>42.6</v>
      </c>
      <c r="K348" s="137">
        <v>32.1</v>
      </c>
      <c r="L348" s="204">
        <v>46.5</v>
      </c>
      <c r="M348" s="236">
        <v>79.099999999999994</v>
      </c>
      <c r="N348" s="137">
        <v>71.3</v>
      </c>
      <c r="O348" s="137">
        <v>68.3</v>
      </c>
      <c r="P348" s="137">
        <v>64.3</v>
      </c>
      <c r="Q348" s="204">
        <v>72</v>
      </c>
      <c r="R348" s="236">
        <v>53.6</v>
      </c>
      <c r="S348" s="137">
        <v>42.4</v>
      </c>
      <c r="T348" s="137">
        <v>43.4</v>
      </c>
      <c r="U348" s="137">
        <v>35.9</v>
      </c>
      <c r="V348" s="204">
        <v>50.4</v>
      </c>
      <c r="W348" s="236">
        <v>82.7</v>
      </c>
      <c r="X348" s="137">
        <v>75.599999999999994</v>
      </c>
      <c r="Y348" s="137">
        <v>71.3</v>
      </c>
      <c r="Z348" s="137">
        <v>67.400000000000006</v>
      </c>
      <c r="AA348" s="255">
        <v>73.599999999999994</v>
      </c>
    </row>
    <row r="349" spans="1:27" s="126" customFormat="1" x14ac:dyDescent="0.2">
      <c r="A349" s="136" t="s">
        <v>326</v>
      </c>
      <c r="B349" s="178" t="s">
        <v>327</v>
      </c>
      <c r="C349" s="236">
        <v>74.5</v>
      </c>
      <c r="D349" s="137">
        <v>69.900000000000006</v>
      </c>
      <c r="E349" s="137">
        <v>63.5</v>
      </c>
      <c r="F349" s="137">
        <v>63</v>
      </c>
      <c r="G349" s="204">
        <v>70.7</v>
      </c>
      <c r="H349" s="236">
        <v>48.1</v>
      </c>
      <c r="I349" s="137">
        <v>42.7</v>
      </c>
      <c r="J349" s="137">
        <v>38.6</v>
      </c>
      <c r="K349" s="137">
        <v>37.700000000000003</v>
      </c>
      <c r="L349" s="204">
        <v>50</v>
      </c>
      <c r="M349" s="236">
        <v>77.900000000000006</v>
      </c>
      <c r="N349" s="137">
        <v>73.5</v>
      </c>
      <c r="O349" s="137">
        <v>66.099999999999994</v>
      </c>
      <c r="P349" s="137">
        <v>65.5</v>
      </c>
      <c r="Q349" s="204">
        <v>72.2</v>
      </c>
      <c r="R349" s="236">
        <v>53.2</v>
      </c>
      <c r="S349" s="137">
        <v>47.2</v>
      </c>
      <c r="T349" s="137">
        <v>41</v>
      </c>
      <c r="U349" s="137">
        <v>40.299999999999997</v>
      </c>
      <c r="V349" s="204">
        <v>52.1</v>
      </c>
      <c r="W349" s="236">
        <v>81.2</v>
      </c>
      <c r="X349" s="137">
        <v>77.2</v>
      </c>
      <c r="Y349" s="137">
        <v>69.3</v>
      </c>
      <c r="Z349" s="137">
        <v>68.599999999999994</v>
      </c>
      <c r="AA349" s="255">
        <v>74.2</v>
      </c>
    </row>
    <row r="350" spans="1:27" s="126" customFormat="1" x14ac:dyDescent="0.2">
      <c r="A350" s="136" t="s">
        <v>352</v>
      </c>
      <c r="B350" s="178" t="s">
        <v>353</v>
      </c>
      <c r="C350" s="236">
        <v>76</v>
      </c>
      <c r="D350" s="137">
        <v>71.599999999999994</v>
      </c>
      <c r="E350" s="137">
        <v>61.5</v>
      </c>
      <c r="F350" s="137">
        <v>59.8</v>
      </c>
      <c r="G350" s="204">
        <v>63.7</v>
      </c>
      <c r="H350" s="236">
        <v>47.6</v>
      </c>
      <c r="I350" s="137">
        <v>42.7</v>
      </c>
      <c r="J350" s="137">
        <v>35.1</v>
      </c>
      <c r="K350" s="137">
        <v>33.5</v>
      </c>
      <c r="L350" s="204">
        <v>46.3</v>
      </c>
      <c r="M350" s="236">
        <v>78.3</v>
      </c>
      <c r="N350" s="137">
        <v>73.900000000000006</v>
      </c>
      <c r="O350" s="137">
        <v>63.3</v>
      </c>
      <c r="P350" s="137">
        <v>61.4</v>
      </c>
      <c r="Q350" s="204">
        <v>64.5</v>
      </c>
      <c r="R350" s="236">
        <v>53.9</v>
      </c>
      <c r="S350" s="137">
        <v>48.3</v>
      </c>
      <c r="T350" s="137">
        <v>39.4</v>
      </c>
      <c r="U350" s="137">
        <v>36.4</v>
      </c>
      <c r="V350" s="204">
        <v>46.6</v>
      </c>
      <c r="W350" s="236">
        <v>81</v>
      </c>
      <c r="X350" s="137">
        <v>76.8</v>
      </c>
      <c r="Y350" s="137">
        <v>65.8</v>
      </c>
      <c r="Z350" s="137">
        <v>64</v>
      </c>
      <c r="AA350" s="255">
        <v>66.2</v>
      </c>
    </row>
    <row r="351" spans="1:27" s="126" customFormat="1" x14ac:dyDescent="0.2">
      <c r="A351" s="136" t="s">
        <v>368</v>
      </c>
      <c r="B351" s="178" t="s">
        <v>369</v>
      </c>
      <c r="C351" s="236">
        <v>73.2</v>
      </c>
      <c r="D351" s="137">
        <v>69.099999999999994</v>
      </c>
      <c r="E351" s="137">
        <v>63.2</v>
      </c>
      <c r="F351" s="137">
        <v>62.9</v>
      </c>
      <c r="G351" s="204">
        <v>72.400000000000006</v>
      </c>
      <c r="H351" s="236">
        <v>45.5</v>
      </c>
      <c r="I351" s="137">
        <v>41.9</v>
      </c>
      <c r="J351" s="137">
        <v>37.700000000000003</v>
      </c>
      <c r="K351" s="137">
        <v>38.4</v>
      </c>
      <c r="L351" s="204">
        <v>58.3</v>
      </c>
      <c r="M351" s="236">
        <v>76.3</v>
      </c>
      <c r="N351" s="137">
        <v>72.2</v>
      </c>
      <c r="O351" s="137">
        <v>65.599999999999994</v>
      </c>
      <c r="P351" s="137">
        <v>65.099999999999994</v>
      </c>
      <c r="Q351" s="204">
        <v>73.3</v>
      </c>
      <c r="R351" s="236">
        <v>50.9</v>
      </c>
      <c r="S351" s="137">
        <v>46.9</v>
      </c>
      <c r="T351" s="137">
        <v>40.799999999999997</v>
      </c>
      <c r="U351" s="137">
        <v>37.6</v>
      </c>
      <c r="V351" s="204">
        <v>55.5</v>
      </c>
      <c r="W351" s="236">
        <v>79.3</v>
      </c>
      <c r="X351" s="137">
        <v>75.2</v>
      </c>
      <c r="Y351" s="137">
        <v>68.400000000000006</v>
      </c>
      <c r="Z351" s="137">
        <v>68.5</v>
      </c>
      <c r="AA351" s="255">
        <v>74.8</v>
      </c>
    </row>
    <row r="352" spans="1:27" s="126" customFormat="1" x14ac:dyDescent="0.2">
      <c r="A352" s="136" t="s">
        <v>384</v>
      </c>
      <c r="B352" s="178" t="s">
        <v>385</v>
      </c>
      <c r="C352" s="236">
        <v>71.8</v>
      </c>
      <c r="D352" s="137">
        <v>68</v>
      </c>
      <c r="E352" s="137">
        <v>58.3</v>
      </c>
      <c r="F352" s="137">
        <v>59.5</v>
      </c>
      <c r="G352" s="204">
        <v>65.400000000000006</v>
      </c>
      <c r="H352" s="236">
        <v>42.6</v>
      </c>
      <c r="I352" s="137">
        <v>37.700000000000003</v>
      </c>
      <c r="J352" s="137">
        <v>30.6</v>
      </c>
      <c r="K352" s="137">
        <v>29.9</v>
      </c>
      <c r="L352" s="204">
        <v>45.5</v>
      </c>
      <c r="M352" s="236">
        <v>75.400000000000006</v>
      </c>
      <c r="N352" s="137">
        <v>71.8</v>
      </c>
      <c r="O352" s="137">
        <v>61.1</v>
      </c>
      <c r="P352" s="137">
        <v>62.2</v>
      </c>
      <c r="Q352" s="204">
        <v>66.599999999999994</v>
      </c>
      <c r="R352" s="236">
        <v>51.2</v>
      </c>
      <c r="S352" s="137">
        <v>45</v>
      </c>
      <c r="T352" s="137">
        <v>35.700000000000003</v>
      </c>
      <c r="U352" s="137">
        <v>35.700000000000003</v>
      </c>
      <c r="V352" s="204">
        <v>52.4</v>
      </c>
      <c r="W352" s="236">
        <v>77.900000000000006</v>
      </c>
      <c r="X352" s="137">
        <v>74.8</v>
      </c>
      <c r="Y352" s="137">
        <v>64.099999999999994</v>
      </c>
      <c r="Z352" s="137">
        <v>65</v>
      </c>
      <c r="AA352" s="255">
        <v>67.599999999999994</v>
      </c>
    </row>
    <row r="353" spans="1:27" s="126" customFormat="1" x14ac:dyDescent="0.2">
      <c r="A353" s="136" t="s">
        <v>400</v>
      </c>
      <c r="B353" s="178" t="s">
        <v>401</v>
      </c>
      <c r="C353" s="236">
        <v>71.900000000000006</v>
      </c>
      <c r="D353" s="137">
        <v>65.900000000000006</v>
      </c>
      <c r="E353" s="137">
        <v>57.7</v>
      </c>
      <c r="F353" s="137">
        <v>57.2</v>
      </c>
      <c r="G353" s="204">
        <v>63.6</v>
      </c>
      <c r="H353" s="236">
        <v>49.3</v>
      </c>
      <c r="I353" s="137">
        <v>43.9</v>
      </c>
      <c r="J353" s="137">
        <v>37.299999999999997</v>
      </c>
      <c r="K353" s="137">
        <v>35.4</v>
      </c>
      <c r="L353" s="204">
        <v>50.2</v>
      </c>
      <c r="M353" s="236">
        <v>74.7</v>
      </c>
      <c r="N353" s="137">
        <v>68.5</v>
      </c>
      <c r="O353" s="137">
        <v>59.6</v>
      </c>
      <c r="P353" s="137">
        <v>59.2</v>
      </c>
      <c r="Q353" s="204">
        <v>64.5</v>
      </c>
      <c r="R353" s="236">
        <v>52</v>
      </c>
      <c r="S353" s="137">
        <v>45.9</v>
      </c>
      <c r="T353" s="137">
        <v>37.799999999999997</v>
      </c>
      <c r="U353" s="137">
        <v>37.1</v>
      </c>
      <c r="V353" s="204">
        <v>48.1</v>
      </c>
      <c r="W353" s="236">
        <v>77.5</v>
      </c>
      <c r="X353" s="137">
        <v>71.5</v>
      </c>
      <c r="Y353" s="137">
        <v>62.3</v>
      </c>
      <c r="Z353" s="137">
        <v>61.9</v>
      </c>
      <c r="AA353" s="255">
        <v>66.099999999999994</v>
      </c>
    </row>
    <row r="354" spans="1:27" s="126" customFormat="1" x14ac:dyDescent="0.2">
      <c r="A354" s="136" t="s">
        <v>416</v>
      </c>
      <c r="B354" s="178" t="s">
        <v>417</v>
      </c>
      <c r="C354" s="236">
        <v>76.400000000000006</v>
      </c>
      <c r="D354" s="137">
        <v>74.400000000000006</v>
      </c>
      <c r="E354" s="137">
        <v>69.400000000000006</v>
      </c>
      <c r="F354" s="137">
        <v>68</v>
      </c>
      <c r="G354" s="204">
        <v>76.2</v>
      </c>
      <c r="H354" s="236">
        <v>48.8</v>
      </c>
      <c r="I354" s="137">
        <v>43.3</v>
      </c>
      <c r="J354" s="137">
        <v>41.7</v>
      </c>
      <c r="K354" s="137">
        <v>40.9</v>
      </c>
      <c r="L354" s="204">
        <v>62.8</v>
      </c>
      <c r="M354" s="236">
        <v>78.400000000000006</v>
      </c>
      <c r="N354" s="137">
        <v>76.599999999999994</v>
      </c>
      <c r="O354" s="137">
        <v>70.900000000000006</v>
      </c>
      <c r="P354" s="137">
        <v>69.5</v>
      </c>
      <c r="Q354" s="204">
        <v>76.599999999999994</v>
      </c>
      <c r="R354" s="236">
        <v>53.1</v>
      </c>
      <c r="S354" s="137">
        <v>49.6</v>
      </c>
      <c r="T354" s="137">
        <v>44.4</v>
      </c>
      <c r="U354" s="137">
        <v>41.6</v>
      </c>
      <c r="V354" s="204">
        <v>60.1</v>
      </c>
      <c r="W354" s="236">
        <v>81.400000000000006</v>
      </c>
      <c r="X354" s="137">
        <v>79.7</v>
      </c>
      <c r="Y354" s="137">
        <v>73.7</v>
      </c>
      <c r="Z354" s="137">
        <v>72.400000000000006</v>
      </c>
      <c r="AA354" s="255">
        <v>77.8</v>
      </c>
    </row>
    <row r="355" spans="1:27" s="126" customFormat="1" x14ac:dyDescent="0.2">
      <c r="A355" s="136" t="s">
        <v>432</v>
      </c>
      <c r="B355" s="178" t="s">
        <v>433</v>
      </c>
      <c r="C355" s="236">
        <v>75.099999999999994</v>
      </c>
      <c r="D355" s="137">
        <v>72.7</v>
      </c>
      <c r="E355" s="137">
        <v>61.3</v>
      </c>
      <c r="F355" s="137">
        <v>63.8</v>
      </c>
      <c r="G355" s="204">
        <v>70.900000000000006</v>
      </c>
      <c r="H355" s="236">
        <v>50.5</v>
      </c>
      <c r="I355" s="137">
        <v>47.1</v>
      </c>
      <c r="J355" s="137">
        <v>39</v>
      </c>
      <c r="K355" s="137">
        <v>38.700000000000003</v>
      </c>
      <c r="L355" s="204">
        <v>57.2</v>
      </c>
      <c r="M355" s="236">
        <v>78.400000000000006</v>
      </c>
      <c r="N355" s="137">
        <v>76.2</v>
      </c>
      <c r="O355" s="137">
        <v>63.9</v>
      </c>
      <c r="P355" s="137">
        <v>66.400000000000006</v>
      </c>
      <c r="Q355" s="204">
        <v>71.8</v>
      </c>
      <c r="R355" s="236">
        <v>55.5</v>
      </c>
      <c r="S355" s="137">
        <v>51.6</v>
      </c>
      <c r="T355" s="137">
        <v>40.700000000000003</v>
      </c>
      <c r="U355" s="137">
        <v>41.3</v>
      </c>
      <c r="V355" s="204">
        <v>57.6</v>
      </c>
      <c r="W355" s="236">
        <v>81.400000000000006</v>
      </c>
      <c r="X355" s="137">
        <v>79.5</v>
      </c>
      <c r="Y355" s="137">
        <v>67.2</v>
      </c>
      <c r="Z355" s="137">
        <v>69.5</v>
      </c>
      <c r="AA355" s="255">
        <v>73.099999999999994</v>
      </c>
    </row>
    <row r="356" spans="1:27" s="126" customFormat="1" x14ac:dyDescent="0.2">
      <c r="A356" s="136" t="s">
        <v>448</v>
      </c>
      <c r="B356" s="178" t="s">
        <v>449</v>
      </c>
      <c r="C356" s="236">
        <v>76.2</v>
      </c>
      <c r="D356" s="137">
        <v>71.599999999999994</v>
      </c>
      <c r="E356" s="137">
        <v>65.400000000000006</v>
      </c>
      <c r="F356" s="137">
        <v>67.8</v>
      </c>
      <c r="G356" s="204">
        <v>71.2</v>
      </c>
      <c r="H356" s="236">
        <v>49.9</v>
      </c>
      <c r="I356" s="137">
        <v>41.4</v>
      </c>
      <c r="J356" s="137">
        <v>39.200000000000003</v>
      </c>
      <c r="K356" s="137">
        <v>38.1</v>
      </c>
      <c r="L356" s="204">
        <v>46.4</v>
      </c>
      <c r="M356" s="236">
        <v>78.3</v>
      </c>
      <c r="N356" s="137">
        <v>74</v>
      </c>
      <c r="O356" s="137">
        <v>67.099999999999994</v>
      </c>
      <c r="P356" s="137">
        <v>69.5</v>
      </c>
      <c r="Q356" s="204">
        <v>72.3</v>
      </c>
      <c r="R356" s="236">
        <v>54.1</v>
      </c>
      <c r="S356" s="137">
        <v>46.2</v>
      </c>
      <c r="T356" s="137">
        <v>41.7</v>
      </c>
      <c r="U356" s="137">
        <v>43</v>
      </c>
      <c r="V356" s="204">
        <v>50.9</v>
      </c>
      <c r="W356" s="236">
        <v>81</v>
      </c>
      <c r="X356" s="137">
        <v>77.099999999999994</v>
      </c>
      <c r="Y356" s="137">
        <v>69.5</v>
      </c>
      <c r="Z356" s="137">
        <v>71.7</v>
      </c>
      <c r="AA356" s="255">
        <v>73.599999999999994</v>
      </c>
    </row>
    <row r="357" spans="1:27" s="126" customFormat="1" x14ac:dyDescent="0.2">
      <c r="A357" s="136" t="s">
        <v>460</v>
      </c>
      <c r="B357" s="178" t="s">
        <v>461</v>
      </c>
      <c r="C357" s="236">
        <v>75.099999999999994</v>
      </c>
      <c r="D357" s="137">
        <v>68.8</v>
      </c>
      <c r="E357" s="137">
        <v>61.6</v>
      </c>
      <c r="F357" s="137">
        <v>64.099999999999994</v>
      </c>
      <c r="G357" s="204">
        <v>62.1</v>
      </c>
      <c r="H357" s="236">
        <v>45.1</v>
      </c>
      <c r="I357" s="137">
        <v>43.6</v>
      </c>
      <c r="J357" s="137">
        <v>37.9</v>
      </c>
      <c r="K357" s="137">
        <v>35.5</v>
      </c>
      <c r="L357" s="204">
        <v>44.6</v>
      </c>
      <c r="M357" s="236">
        <v>78</v>
      </c>
      <c r="N357" s="137">
        <v>71.2</v>
      </c>
      <c r="O357" s="137">
        <v>63.6</v>
      </c>
      <c r="P357" s="137">
        <v>66.099999999999994</v>
      </c>
      <c r="Q357" s="204">
        <v>62.8</v>
      </c>
      <c r="R357" s="236">
        <v>54.3</v>
      </c>
      <c r="S357" s="137">
        <v>47.2</v>
      </c>
      <c r="T357" s="137">
        <v>42.4</v>
      </c>
      <c r="U357" s="137">
        <v>44.2</v>
      </c>
      <c r="V357" s="204">
        <v>47.4</v>
      </c>
      <c r="W357" s="236">
        <v>80.599999999999994</v>
      </c>
      <c r="X357" s="137">
        <v>74.599999999999994</v>
      </c>
      <c r="Y357" s="137">
        <v>66.099999999999994</v>
      </c>
      <c r="Z357" s="137">
        <v>68.2</v>
      </c>
      <c r="AA357" s="255">
        <v>64.099999999999994</v>
      </c>
    </row>
    <row r="358" spans="1:27" s="126" customFormat="1" x14ac:dyDescent="0.2">
      <c r="A358" s="136" t="s">
        <v>472</v>
      </c>
      <c r="B358" s="178" t="s">
        <v>473</v>
      </c>
      <c r="C358" s="236">
        <v>73.099999999999994</v>
      </c>
      <c r="D358" s="137">
        <v>65.599999999999994</v>
      </c>
      <c r="E358" s="137">
        <v>61.1</v>
      </c>
      <c r="F358" s="137">
        <v>63</v>
      </c>
      <c r="G358" s="204">
        <v>65</v>
      </c>
      <c r="H358" s="236">
        <v>49.6</v>
      </c>
      <c r="I358" s="137">
        <v>42.3</v>
      </c>
      <c r="J358" s="137">
        <v>41.1</v>
      </c>
      <c r="K358" s="137">
        <v>37.6</v>
      </c>
      <c r="L358" s="204">
        <v>46.3</v>
      </c>
      <c r="M358" s="236">
        <v>75.599999999999994</v>
      </c>
      <c r="N358" s="137">
        <v>68.099999999999994</v>
      </c>
      <c r="O358" s="137">
        <v>62.8</v>
      </c>
      <c r="P358" s="137">
        <v>65.2</v>
      </c>
      <c r="Q358" s="204">
        <v>66.2</v>
      </c>
      <c r="R358" s="236">
        <v>52.6</v>
      </c>
      <c r="S358" s="137">
        <v>43.4</v>
      </c>
      <c r="T358" s="137">
        <v>41.4</v>
      </c>
      <c r="U358" s="137">
        <v>38.4</v>
      </c>
      <c r="V358" s="204">
        <v>49.9</v>
      </c>
      <c r="W358" s="236">
        <v>79.2</v>
      </c>
      <c r="X358" s="137">
        <v>72.2</v>
      </c>
      <c r="Y358" s="137">
        <v>66</v>
      </c>
      <c r="Z358" s="137">
        <v>68.900000000000006</v>
      </c>
      <c r="AA358" s="255">
        <v>67.400000000000006</v>
      </c>
    </row>
    <row r="359" spans="1:27" s="126" customFormat="1" x14ac:dyDescent="0.2">
      <c r="A359" s="136" t="s">
        <v>490</v>
      </c>
      <c r="B359" s="178" t="s">
        <v>491</v>
      </c>
      <c r="C359" s="236">
        <v>72.599999999999994</v>
      </c>
      <c r="D359" s="137">
        <v>66.3</v>
      </c>
      <c r="E359" s="137">
        <v>58.4</v>
      </c>
      <c r="F359" s="137">
        <v>62.7</v>
      </c>
      <c r="G359" s="204">
        <v>64.099999999999994</v>
      </c>
      <c r="H359" s="236">
        <v>47.5</v>
      </c>
      <c r="I359" s="137">
        <v>41.4</v>
      </c>
      <c r="J359" s="137">
        <v>33.799999999999997</v>
      </c>
      <c r="K359" s="137">
        <v>38.5</v>
      </c>
      <c r="L359" s="204">
        <v>48.8</v>
      </c>
      <c r="M359" s="236">
        <v>75.400000000000006</v>
      </c>
      <c r="N359" s="137">
        <v>69</v>
      </c>
      <c r="O359" s="137">
        <v>60.8</v>
      </c>
      <c r="P359" s="137">
        <v>64.8</v>
      </c>
      <c r="Q359" s="204">
        <v>65</v>
      </c>
      <c r="R359" s="236">
        <v>51.7</v>
      </c>
      <c r="S359" s="137">
        <v>45.7</v>
      </c>
      <c r="T359" s="137">
        <v>36.700000000000003</v>
      </c>
      <c r="U359" s="137">
        <v>41.4</v>
      </c>
      <c r="V359" s="204">
        <v>49.1</v>
      </c>
      <c r="W359" s="236">
        <v>78.3</v>
      </c>
      <c r="X359" s="137">
        <v>71.900000000000006</v>
      </c>
      <c r="Y359" s="137">
        <v>63.7</v>
      </c>
      <c r="Z359" s="137">
        <v>67.2</v>
      </c>
      <c r="AA359" s="255">
        <v>66.3</v>
      </c>
    </row>
    <row r="360" spans="1:27" s="126" customFormat="1" x14ac:dyDescent="0.2">
      <c r="A360" s="136" t="s">
        <v>506</v>
      </c>
      <c r="B360" s="178" t="s">
        <v>507</v>
      </c>
      <c r="C360" s="236">
        <v>80.3</v>
      </c>
      <c r="D360" s="137">
        <v>75.3</v>
      </c>
      <c r="E360" s="137">
        <v>72.8</v>
      </c>
      <c r="F360" s="137">
        <v>72.2</v>
      </c>
      <c r="G360" s="204">
        <v>71.7</v>
      </c>
      <c r="H360" s="236">
        <v>53.3</v>
      </c>
      <c r="I360" s="137">
        <v>44.2</v>
      </c>
      <c r="J360" s="137">
        <v>47.1</v>
      </c>
      <c r="K360" s="137">
        <v>40.200000000000003</v>
      </c>
      <c r="L360" s="204">
        <v>50</v>
      </c>
      <c r="M360" s="236">
        <v>82.1</v>
      </c>
      <c r="N360" s="137">
        <v>77.400000000000006</v>
      </c>
      <c r="O360" s="137">
        <v>74</v>
      </c>
      <c r="P360" s="137">
        <v>73.8</v>
      </c>
      <c r="Q360" s="204">
        <v>72.5</v>
      </c>
      <c r="R360" s="236">
        <v>58.5</v>
      </c>
      <c r="S360" s="137">
        <v>49.7</v>
      </c>
      <c r="T360" s="137">
        <v>50.1</v>
      </c>
      <c r="U360" s="137">
        <v>45.7</v>
      </c>
      <c r="V360" s="204">
        <v>54.4</v>
      </c>
      <c r="W360" s="236">
        <v>84.4</v>
      </c>
      <c r="X360" s="137">
        <v>80.099999999999994</v>
      </c>
      <c r="Y360" s="137">
        <v>76.099999999999994</v>
      </c>
      <c r="Z360" s="137">
        <v>76</v>
      </c>
      <c r="AA360" s="255">
        <v>73.5</v>
      </c>
    </row>
    <row r="361" spans="1:27" s="126" customFormat="1" x14ac:dyDescent="0.2">
      <c r="A361" s="136" t="s">
        <v>530</v>
      </c>
      <c r="B361" s="178" t="s">
        <v>531</v>
      </c>
      <c r="C361" s="236">
        <v>78.3</v>
      </c>
      <c r="D361" s="137">
        <v>72.7</v>
      </c>
      <c r="E361" s="137">
        <v>65.8</v>
      </c>
      <c r="F361" s="137">
        <v>68.599999999999994</v>
      </c>
      <c r="G361" s="204">
        <v>75</v>
      </c>
      <c r="H361" s="236">
        <v>49.1</v>
      </c>
      <c r="I361" s="137">
        <v>41.6</v>
      </c>
      <c r="J361" s="137">
        <v>32.1</v>
      </c>
      <c r="K361" s="137">
        <v>39.9</v>
      </c>
      <c r="L361" s="204">
        <v>50.5</v>
      </c>
      <c r="M361" s="236">
        <v>80.8</v>
      </c>
      <c r="N361" s="137">
        <v>75.3</v>
      </c>
      <c r="O361" s="137">
        <v>68.099999999999994</v>
      </c>
      <c r="P361" s="137">
        <v>70.2</v>
      </c>
      <c r="Q361" s="204">
        <v>75.900000000000006</v>
      </c>
      <c r="R361" s="236">
        <v>57.6</v>
      </c>
      <c r="S361" s="137">
        <v>48.1</v>
      </c>
      <c r="T361" s="137">
        <v>38</v>
      </c>
      <c r="U361" s="137">
        <v>43.4</v>
      </c>
      <c r="V361" s="204">
        <v>56.5</v>
      </c>
      <c r="W361" s="236">
        <v>83.2</v>
      </c>
      <c r="X361" s="137">
        <v>78.5</v>
      </c>
      <c r="Y361" s="137">
        <v>71.599999999999994</v>
      </c>
      <c r="Z361" s="137">
        <v>72.900000000000006</v>
      </c>
      <c r="AA361" s="255">
        <v>77.099999999999994</v>
      </c>
    </row>
    <row r="362" spans="1:27" s="126" customFormat="1" x14ac:dyDescent="0.2">
      <c r="A362" s="136" t="s">
        <v>542</v>
      </c>
      <c r="B362" s="178" t="s">
        <v>543</v>
      </c>
      <c r="C362" s="236">
        <v>77.8</v>
      </c>
      <c r="D362" s="137">
        <v>69.7</v>
      </c>
      <c r="E362" s="137">
        <v>63.9</v>
      </c>
      <c r="F362" s="137">
        <v>69</v>
      </c>
      <c r="G362" s="204">
        <v>71.3</v>
      </c>
      <c r="H362" s="236">
        <v>53</v>
      </c>
      <c r="I362" s="137">
        <v>42.3</v>
      </c>
      <c r="J362" s="137">
        <v>38.200000000000003</v>
      </c>
      <c r="K362" s="137">
        <v>43.9</v>
      </c>
      <c r="L362" s="204">
        <v>51.4</v>
      </c>
      <c r="M362" s="236">
        <v>79.7</v>
      </c>
      <c r="N362" s="137">
        <v>71.8</v>
      </c>
      <c r="O362" s="137">
        <v>65.599999999999994</v>
      </c>
      <c r="P362" s="137">
        <v>70.5</v>
      </c>
      <c r="Q362" s="204">
        <v>72</v>
      </c>
      <c r="R362" s="236">
        <v>57.1</v>
      </c>
      <c r="S362" s="137">
        <v>44.8</v>
      </c>
      <c r="T362" s="137">
        <v>39.9</v>
      </c>
      <c r="U362" s="137">
        <v>44.7</v>
      </c>
      <c r="V362" s="204">
        <v>52.8</v>
      </c>
      <c r="W362" s="236">
        <v>82.2</v>
      </c>
      <c r="X362" s="137">
        <v>75</v>
      </c>
      <c r="Y362" s="137">
        <v>68.2</v>
      </c>
      <c r="Z362" s="137">
        <v>72.900000000000006</v>
      </c>
      <c r="AA362" s="255">
        <v>73.400000000000006</v>
      </c>
    </row>
    <row r="363" spans="1:27" s="126" customFormat="1" x14ac:dyDescent="0.2">
      <c r="A363" s="136" t="s">
        <v>558</v>
      </c>
      <c r="B363" s="178" t="s">
        <v>559</v>
      </c>
      <c r="C363" s="236">
        <v>76</v>
      </c>
      <c r="D363" s="137">
        <v>69.3</v>
      </c>
      <c r="E363" s="137">
        <v>68.3</v>
      </c>
      <c r="F363" s="137">
        <v>67.599999999999994</v>
      </c>
      <c r="G363" s="204">
        <v>65.7</v>
      </c>
      <c r="H363" s="236">
        <v>48</v>
      </c>
      <c r="I363" s="137">
        <v>38.9</v>
      </c>
      <c r="J363" s="137">
        <v>41.3</v>
      </c>
      <c r="K363" s="137">
        <v>41.2</v>
      </c>
      <c r="L363" s="204">
        <v>45.5</v>
      </c>
      <c r="M363" s="236">
        <v>79.3</v>
      </c>
      <c r="N363" s="137">
        <v>73</v>
      </c>
      <c r="O363" s="137">
        <v>70.900000000000006</v>
      </c>
      <c r="P363" s="137">
        <v>69.7</v>
      </c>
      <c r="Q363" s="204">
        <v>66.900000000000006</v>
      </c>
      <c r="R363" s="236">
        <v>53.5</v>
      </c>
      <c r="S363" s="137">
        <v>43.8</v>
      </c>
      <c r="T363" s="137">
        <v>47.9</v>
      </c>
      <c r="U363" s="137">
        <v>44.6</v>
      </c>
      <c r="V363" s="204">
        <v>49.1</v>
      </c>
      <c r="W363" s="236">
        <v>82.2</v>
      </c>
      <c r="X363" s="137">
        <v>76.400000000000006</v>
      </c>
      <c r="Y363" s="137">
        <v>72.8</v>
      </c>
      <c r="Z363" s="137">
        <v>72.3</v>
      </c>
      <c r="AA363" s="255">
        <v>68.3</v>
      </c>
    </row>
    <row r="364" spans="1:27" s="103" customFormat="1" x14ac:dyDescent="0.2">
      <c r="A364" s="138" t="s">
        <v>718</v>
      </c>
      <c r="B364" s="179" t="s">
        <v>719</v>
      </c>
      <c r="C364" s="237">
        <v>73.5</v>
      </c>
      <c r="D364" s="139">
        <v>67.7</v>
      </c>
      <c r="E364" s="139">
        <v>61.3</v>
      </c>
      <c r="F364" s="139">
        <v>60.7</v>
      </c>
      <c r="G364" s="206">
        <v>68.5</v>
      </c>
      <c r="H364" s="237">
        <v>52.3</v>
      </c>
      <c r="I364" s="139">
        <v>44.6</v>
      </c>
      <c r="J364" s="139">
        <v>40.1</v>
      </c>
      <c r="K364" s="139">
        <v>36.799999999999997</v>
      </c>
      <c r="L364" s="206">
        <v>55.6</v>
      </c>
      <c r="M364" s="237">
        <v>77.8</v>
      </c>
      <c r="N364" s="139">
        <v>72.400000000000006</v>
      </c>
      <c r="O364" s="139">
        <v>64.8</v>
      </c>
      <c r="P364" s="139">
        <v>64.400000000000006</v>
      </c>
      <c r="Q364" s="206">
        <v>69.8</v>
      </c>
      <c r="R364" s="237">
        <v>56.5</v>
      </c>
      <c r="S364" s="139">
        <v>48.6</v>
      </c>
      <c r="T364" s="139">
        <v>42.1</v>
      </c>
      <c r="U364" s="139">
        <v>40.200000000000003</v>
      </c>
      <c r="V364" s="206">
        <v>57.7</v>
      </c>
      <c r="W364" s="237">
        <v>81.8</v>
      </c>
      <c r="X364" s="139">
        <v>77</v>
      </c>
      <c r="Y364" s="139">
        <v>68.900000000000006</v>
      </c>
      <c r="Z364" s="139">
        <v>68.5</v>
      </c>
      <c r="AA364" s="256">
        <v>71.099999999999994</v>
      </c>
    </row>
    <row r="365" spans="1:27" s="103" customFormat="1" x14ac:dyDescent="0.2">
      <c r="A365" s="138" t="s">
        <v>722</v>
      </c>
      <c r="B365" s="179" t="s">
        <v>723</v>
      </c>
      <c r="C365" s="237">
        <v>73.7</v>
      </c>
      <c r="D365" s="139">
        <v>67.3</v>
      </c>
      <c r="E365" s="139">
        <v>63.5</v>
      </c>
      <c r="F365" s="139">
        <v>62.4</v>
      </c>
      <c r="G365" s="206">
        <v>70.900000000000006</v>
      </c>
      <c r="H365" s="237">
        <v>50.9</v>
      </c>
      <c r="I365" s="139">
        <v>43.2</v>
      </c>
      <c r="J365" s="139">
        <v>41.6</v>
      </c>
      <c r="K365" s="139">
        <v>38.5</v>
      </c>
      <c r="L365" s="206">
        <v>56.4</v>
      </c>
      <c r="M365" s="237">
        <v>77.8</v>
      </c>
      <c r="N365" s="139">
        <v>71.599999999999994</v>
      </c>
      <c r="O365" s="139">
        <v>66.8</v>
      </c>
      <c r="P365" s="139">
        <v>65.7</v>
      </c>
      <c r="Q365" s="206">
        <v>72.400000000000006</v>
      </c>
      <c r="R365" s="237">
        <v>55.6</v>
      </c>
      <c r="S365" s="139">
        <v>47.4</v>
      </c>
      <c r="T365" s="139">
        <v>45</v>
      </c>
      <c r="U365" s="139">
        <v>41.4</v>
      </c>
      <c r="V365" s="206">
        <v>58.2</v>
      </c>
      <c r="W365" s="237">
        <v>81.599999999999994</v>
      </c>
      <c r="X365" s="139">
        <v>75.900000000000006</v>
      </c>
      <c r="Y365" s="139">
        <v>70.2</v>
      </c>
      <c r="Z365" s="139">
        <v>69.599999999999994</v>
      </c>
      <c r="AA365" s="256">
        <v>74.2</v>
      </c>
    </row>
    <row r="366" spans="1:27" s="103" customFormat="1" x14ac:dyDescent="0.2">
      <c r="A366" s="138" t="s">
        <v>724</v>
      </c>
      <c r="B366" s="179" t="s">
        <v>725</v>
      </c>
      <c r="C366" s="237">
        <v>72.3</v>
      </c>
      <c r="D366" s="139">
        <v>67.3</v>
      </c>
      <c r="E366" s="139">
        <v>61.4</v>
      </c>
      <c r="F366" s="139">
        <v>60.2</v>
      </c>
      <c r="G366" s="206">
        <v>67.099999999999994</v>
      </c>
      <c r="H366" s="237">
        <v>49.8</v>
      </c>
      <c r="I366" s="139">
        <v>43</v>
      </c>
      <c r="J366" s="139">
        <v>39.6</v>
      </c>
      <c r="K366" s="139">
        <v>36.799999999999997</v>
      </c>
      <c r="L366" s="206">
        <v>52.3</v>
      </c>
      <c r="M366" s="237">
        <v>76.2</v>
      </c>
      <c r="N366" s="139">
        <v>71.5</v>
      </c>
      <c r="O366" s="139">
        <v>64.5</v>
      </c>
      <c r="P366" s="139">
        <v>63.3</v>
      </c>
      <c r="Q366" s="206">
        <v>68.5</v>
      </c>
      <c r="R366" s="237">
        <v>53.8</v>
      </c>
      <c r="S366" s="139">
        <v>47.2</v>
      </c>
      <c r="T366" s="139">
        <v>42.2</v>
      </c>
      <c r="U366" s="139">
        <v>39.299999999999997</v>
      </c>
      <c r="V366" s="206">
        <v>53.8</v>
      </c>
      <c r="W366" s="237">
        <v>80</v>
      </c>
      <c r="X366" s="139">
        <v>75.7</v>
      </c>
      <c r="Y366" s="139">
        <v>68.099999999999994</v>
      </c>
      <c r="Z366" s="139">
        <v>67</v>
      </c>
      <c r="AA366" s="256">
        <v>70.099999999999994</v>
      </c>
    </row>
    <row r="367" spans="1:27" s="103" customFormat="1" x14ac:dyDescent="0.2">
      <c r="A367" s="138" t="s">
        <v>726</v>
      </c>
      <c r="B367" s="179" t="s">
        <v>727</v>
      </c>
      <c r="C367" s="237">
        <v>72.099999999999994</v>
      </c>
      <c r="D367" s="139">
        <v>68.3</v>
      </c>
      <c r="E367" s="139">
        <v>60.2</v>
      </c>
      <c r="F367" s="139">
        <v>60.3</v>
      </c>
      <c r="G367" s="206">
        <v>67.8</v>
      </c>
      <c r="H367" s="237">
        <v>47.9</v>
      </c>
      <c r="I367" s="139">
        <v>42.9</v>
      </c>
      <c r="J367" s="139">
        <v>38</v>
      </c>
      <c r="K367" s="139">
        <v>36.4</v>
      </c>
      <c r="L367" s="206">
        <v>51.8</v>
      </c>
      <c r="M367" s="237">
        <v>75.400000000000006</v>
      </c>
      <c r="N367" s="139">
        <v>71.8</v>
      </c>
      <c r="O367" s="139">
        <v>62.7</v>
      </c>
      <c r="P367" s="139">
        <v>62.8</v>
      </c>
      <c r="Q367" s="206">
        <v>68.900000000000006</v>
      </c>
      <c r="R367" s="237">
        <v>52.7</v>
      </c>
      <c r="S367" s="139">
        <v>47.2</v>
      </c>
      <c r="T367" s="139">
        <v>40.200000000000003</v>
      </c>
      <c r="U367" s="139">
        <v>38.4</v>
      </c>
      <c r="V367" s="206">
        <v>52</v>
      </c>
      <c r="W367" s="237">
        <v>78.599999999999994</v>
      </c>
      <c r="X367" s="139">
        <v>75.3</v>
      </c>
      <c r="Y367" s="139">
        <v>65.8</v>
      </c>
      <c r="Z367" s="139">
        <v>66.2</v>
      </c>
      <c r="AA367" s="256">
        <v>70.8</v>
      </c>
    </row>
    <row r="368" spans="1:27" s="103" customFormat="1" x14ac:dyDescent="0.2">
      <c r="A368" s="138" t="s">
        <v>728</v>
      </c>
      <c r="B368" s="179" t="s">
        <v>729</v>
      </c>
      <c r="C368" s="237">
        <v>73.400000000000006</v>
      </c>
      <c r="D368" s="139">
        <v>66.099999999999994</v>
      </c>
      <c r="E368" s="139">
        <v>61.8</v>
      </c>
      <c r="F368" s="139">
        <v>61.2</v>
      </c>
      <c r="G368" s="206">
        <v>67.5</v>
      </c>
      <c r="H368" s="237">
        <v>54.3</v>
      </c>
      <c r="I368" s="139">
        <v>45.1</v>
      </c>
      <c r="J368" s="139">
        <v>43</v>
      </c>
      <c r="K368" s="139">
        <v>40.5</v>
      </c>
      <c r="L368" s="206">
        <v>55.5</v>
      </c>
      <c r="M368" s="237">
        <v>76.900000000000006</v>
      </c>
      <c r="N368" s="139">
        <v>70.099999999999994</v>
      </c>
      <c r="O368" s="139">
        <v>64.7</v>
      </c>
      <c r="P368" s="139">
        <v>64.400000000000006</v>
      </c>
      <c r="Q368" s="206">
        <v>68.900000000000006</v>
      </c>
      <c r="R368" s="237">
        <v>58.2</v>
      </c>
      <c r="S368" s="139">
        <v>48.5</v>
      </c>
      <c r="T368" s="139">
        <v>45.2</v>
      </c>
      <c r="U368" s="139">
        <v>43.3</v>
      </c>
      <c r="V368" s="206">
        <v>57</v>
      </c>
      <c r="W368" s="237">
        <v>80.3</v>
      </c>
      <c r="X368" s="139">
        <v>74.099999999999994</v>
      </c>
      <c r="Y368" s="139">
        <v>68.099999999999994</v>
      </c>
      <c r="Z368" s="139">
        <v>67.900000000000006</v>
      </c>
      <c r="AA368" s="256">
        <v>70.5</v>
      </c>
    </row>
    <row r="369" spans="1:27" s="103" customFormat="1" x14ac:dyDescent="0.2">
      <c r="A369" s="138" t="s">
        <v>732</v>
      </c>
      <c r="B369" s="179" t="s">
        <v>733</v>
      </c>
      <c r="C369" s="237">
        <v>76</v>
      </c>
      <c r="D369" s="139">
        <v>69.3</v>
      </c>
      <c r="E369" s="139">
        <v>62.5</v>
      </c>
      <c r="F369" s="139">
        <v>64.599999999999994</v>
      </c>
      <c r="G369" s="206">
        <v>70.2</v>
      </c>
      <c r="H369" s="237">
        <v>50.9</v>
      </c>
      <c r="I369" s="139">
        <v>42.4</v>
      </c>
      <c r="J369" s="139">
        <v>36.799999999999997</v>
      </c>
      <c r="K369" s="139">
        <v>38.799999999999997</v>
      </c>
      <c r="L369" s="206">
        <v>54.2</v>
      </c>
      <c r="M369" s="237">
        <v>78.7</v>
      </c>
      <c r="N369" s="139">
        <v>72.099999999999994</v>
      </c>
      <c r="O369" s="139">
        <v>64.8</v>
      </c>
      <c r="P369" s="139">
        <v>66.7</v>
      </c>
      <c r="Q369" s="206">
        <v>71</v>
      </c>
      <c r="R369" s="237">
        <v>56.7</v>
      </c>
      <c r="S369" s="139">
        <v>47</v>
      </c>
      <c r="T369" s="139">
        <v>40.4</v>
      </c>
      <c r="U369" s="139">
        <v>42.1</v>
      </c>
      <c r="V369" s="206">
        <v>56.1</v>
      </c>
      <c r="W369" s="237">
        <v>81.5</v>
      </c>
      <c r="X369" s="139">
        <v>75.5</v>
      </c>
      <c r="Y369" s="139">
        <v>67.900000000000006</v>
      </c>
      <c r="Z369" s="139">
        <v>69.599999999999994</v>
      </c>
      <c r="AA369" s="256">
        <v>72.3</v>
      </c>
    </row>
    <row r="370" spans="1:27" s="103" customFormat="1" x14ac:dyDescent="0.2">
      <c r="A370" s="138" t="s">
        <v>736</v>
      </c>
      <c r="B370" s="179" t="s">
        <v>737</v>
      </c>
      <c r="C370" s="237">
        <v>78.599999999999994</v>
      </c>
      <c r="D370" s="139">
        <v>71</v>
      </c>
      <c r="E370" s="139">
        <v>69.900000000000006</v>
      </c>
      <c r="F370" s="139">
        <v>68.7</v>
      </c>
      <c r="G370" s="206">
        <v>74.3</v>
      </c>
      <c r="H370" s="237">
        <v>67.400000000000006</v>
      </c>
      <c r="I370" s="139">
        <v>56.4</v>
      </c>
      <c r="J370" s="139">
        <v>58.1</v>
      </c>
      <c r="K370" s="139">
        <v>55.6</v>
      </c>
      <c r="L370" s="206">
        <v>66.7</v>
      </c>
      <c r="M370" s="237">
        <v>81.3</v>
      </c>
      <c r="N370" s="139">
        <v>74.5</v>
      </c>
      <c r="O370" s="139">
        <v>72.3</v>
      </c>
      <c r="P370" s="139">
        <v>71.3</v>
      </c>
      <c r="Q370" s="206">
        <v>75.7</v>
      </c>
      <c r="R370" s="237">
        <v>70.5</v>
      </c>
      <c r="S370" s="139">
        <v>59.8</v>
      </c>
      <c r="T370" s="139">
        <v>59.8</v>
      </c>
      <c r="U370" s="139">
        <v>57.2</v>
      </c>
      <c r="V370" s="206">
        <v>67.7</v>
      </c>
      <c r="W370" s="237">
        <v>83.8</v>
      </c>
      <c r="X370" s="139">
        <v>78.099999999999994</v>
      </c>
      <c r="Y370" s="139">
        <v>75.5</v>
      </c>
      <c r="Z370" s="139">
        <v>75</v>
      </c>
      <c r="AA370" s="256">
        <v>77.7</v>
      </c>
    </row>
    <row r="371" spans="1:27" s="103" customFormat="1" x14ac:dyDescent="0.2">
      <c r="A371" s="138" t="s">
        <v>734</v>
      </c>
      <c r="B371" s="179" t="s">
        <v>735</v>
      </c>
      <c r="C371" s="237">
        <v>77.099999999999994</v>
      </c>
      <c r="D371" s="139">
        <v>70.900000000000006</v>
      </c>
      <c r="E371" s="139">
        <v>66.8</v>
      </c>
      <c r="F371" s="139">
        <v>66.7</v>
      </c>
      <c r="G371" s="206">
        <v>71.099999999999994</v>
      </c>
      <c r="H371" s="237">
        <v>50.2</v>
      </c>
      <c r="I371" s="139">
        <v>41.6</v>
      </c>
      <c r="J371" s="139">
        <v>41</v>
      </c>
      <c r="K371" s="139">
        <v>37.1</v>
      </c>
      <c r="L371" s="206">
        <v>50.9</v>
      </c>
      <c r="M371" s="237">
        <v>79.8</v>
      </c>
      <c r="N371" s="139">
        <v>73.8</v>
      </c>
      <c r="O371" s="139">
        <v>68.8</v>
      </c>
      <c r="P371" s="139">
        <v>68.8</v>
      </c>
      <c r="Q371" s="206">
        <v>72</v>
      </c>
      <c r="R371" s="237">
        <v>55.6</v>
      </c>
      <c r="S371" s="139">
        <v>46.5</v>
      </c>
      <c r="T371" s="139">
        <v>43.7</v>
      </c>
      <c r="U371" s="139">
        <v>41.2</v>
      </c>
      <c r="V371" s="206">
        <v>53</v>
      </c>
      <c r="W371" s="237">
        <v>82.7</v>
      </c>
      <c r="X371" s="139">
        <v>77.2</v>
      </c>
      <c r="Y371" s="139">
        <v>71.599999999999994</v>
      </c>
      <c r="Z371" s="139">
        <v>71.599999999999994</v>
      </c>
      <c r="AA371" s="256">
        <v>73.5</v>
      </c>
    </row>
    <row r="372" spans="1:27" s="103" customFormat="1" ht="12" thickBot="1" x14ac:dyDescent="0.25">
      <c r="A372" s="140" t="s">
        <v>730</v>
      </c>
      <c r="B372" s="180" t="s">
        <v>731</v>
      </c>
      <c r="C372" s="238">
        <v>76</v>
      </c>
      <c r="D372" s="141">
        <v>69.599999999999994</v>
      </c>
      <c r="E372" s="141">
        <v>62.7</v>
      </c>
      <c r="F372" s="141">
        <v>65.599999999999994</v>
      </c>
      <c r="G372" s="208">
        <v>65.2</v>
      </c>
      <c r="H372" s="238">
        <v>50.9</v>
      </c>
      <c r="I372" s="141">
        <v>42</v>
      </c>
      <c r="J372" s="141">
        <v>36</v>
      </c>
      <c r="K372" s="141">
        <v>37.6</v>
      </c>
      <c r="L372" s="208">
        <v>43.5</v>
      </c>
      <c r="M372" s="238">
        <v>78.900000000000006</v>
      </c>
      <c r="N372" s="141">
        <v>72.8</v>
      </c>
      <c r="O372" s="141">
        <v>65.2</v>
      </c>
      <c r="P372" s="141">
        <v>68</v>
      </c>
      <c r="Q372" s="208">
        <v>66.5</v>
      </c>
      <c r="R372" s="238">
        <v>56</v>
      </c>
      <c r="S372" s="141">
        <v>47.6</v>
      </c>
      <c r="T372" s="141">
        <v>40.5</v>
      </c>
      <c r="U372" s="141">
        <v>42.2</v>
      </c>
      <c r="V372" s="208">
        <v>47.6</v>
      </c>
      <c r="W372" s="238">
        <v>81.5</v>
      </c>
      <c r="X372" s="141">
        <v>75.7</v>
      </c>
      <c r="Y372" s="141">
        <v>67.900000000000006</v>
      </c>
      <c r="Z372" s="141">
        <v>70.5</v>
      </c>
      <c r="AA372" s="257">
        <v>67.8</v>
      </c>
    </row>
    <row r="373" spans="1:27" x14ac:dyDescent="0.2">
      <c r="AA373" s="142" t="s">
        <v>1241</v>
      </c>
    </row>
    <row r="374" spans="1:27" x14ac:dyDescent="0.2">
      <c r="A374" s="324" t="s">
        <v>1192</v>
      </c>
    </row>
    <row r="376" spans="1:27" x14ac:dyDescent="0.2">
      <c r="A376" s="132"/>
    </row>
    <row r="377" spans="1:27" x14ac:dyDescent="0.2">
      <c r="A377" s="132"/>
    </row>
    <row r="378" spans="1:27" x14ac:dyDescent="0.2">
      <c r="A378" s="132"/>
    </row>
  </sheetData>
  <mergeCells count="9">
    <mergeCell ref="A6:A8"/>
    <mergeCell ref="B6:B8"/>
    <mergeCell ref="C6:G7"/>
    <mergeCell ref="H6:Q6"/>
    <mergeCell ref="R6:AA6"/>
    <mergeCell ref="H7:L7"/>
    <mergeCell ref="M7:Q7"/>
    <mergeCell ref="R7:V7"/>
    <mergeCell ref="W7:AA7"/>
  </mergeCells>
  <hyperlinks>
    <hyperlink ref="A374" location="'Seconday Attainment Footnotes'!A1" display="See Footnotes Tab for further information"/>
  </hyperlinks>
  <pageMargins left="0.70866141732283472" right="0.70866141732283472" top="0.74803149606299213" bottom="0.74803149606299213" header="0.31496062992125984" footer="0.31496062992125984"/>
  <pageSetup paperSize="9" scale="5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L378"/>
  <sheetViews>
    <sheetView zoomScaleNormal="100" workbookViewId="0">
      <pane xSplit="2" ySplit="9" topLeftCell="C10" activePane="bottomRight" state="frozen"/>
      <selection pane="topRight"/>
      <selection pane="bottomLeft"/>
      <selection pane="bottomRight"/>
    </sheetView>
  </sheetViews>
  <sheetFormatPr defaultColWidth="8.7109375" defaultRowHeight="11.25" x14ac:dyDescent="0.2"/>
  <cols>
    <col min="1" max="1" width="11.85546875" style="120" bestFit="1" customWidth="1"/>
    <col min="2" max="2" width="25.5703125" style="120" customWidth="1"/>
    <col min="3" max="12" width="12.5703125" style="120" customWidth="1"/>
    <col min="13" max="16384" width="8.7109375" style="120"/>
  </cols>
  <sheetData>
    <row r="1" spans="1:12" s="117" customFormat="1" ht="12.75" x14ac:dyDescent="0.2">
      <c r="A1" s="106" t="s">
        <v>1194</v>
      </c>
    </row>
    <row r="2" spans="1:12" s="117" customFormat="1" ht="14.25" x14ac:dyDescent="0.2">
      <c r="A2" s="105" t="s">
        <v>1210</v>
      </c>
    </row>
    <row r="3" spans="1:12" s="117" customFormat="1" ht="14.25" x14ac:dyDescent="0.2">
      <c r="A3" s="118" t="s">
        <v>1212</v>
      </c>
    </row>
    <row r="4" spans="1:12" s="117" customFormat="1" ht="14.25" x14ac:dyDescent="0.2">
      <c r="A4" s="149" t="s">
        <v>1217</v>
      </c>
    </row>
    <row r="5" spans="1:12" s="117" customFormat="1" ht="13.5" thickBot="1" x14ac:dyDescent="0.25">
      <c r="A5" s="119"/>
    </row>
    <row r="6" spans="1:12" ht="16.149999999999999" customHeight="1" x14ac:dyDescent="0.2">
      <c r="A6" s="384" t="s">
        <v>1121</v>
      </c>
      <c r="B6" s="381" t="s">
        <v>1122</v>
      </c>
      <c r="C6" s="373" t="s">
        <v>1179</v>
      </c>
      <c r="D6" s="373"/>
      <c r="E6" s="373" t="s">
        <v>1181</v>
      </c>
      <c r="F6" s="373"/>
      <c r="G6" s="373"/>
      <c r="H6" s="373"/>
      <c r="I6" s="373" t="s">
        <v>1182</v>
      </c>
      <c r="J6" s="373"/>
      <c r="K6" s="373"/>
      <c r="L6" s="374"/>
    </row>
    <row r="7" spans="1:12" ht="35.25" customHeight="1" x14ac:dyDescent="0.2">
      <c r="A7" s="385"/>
      <c r="B7" s="382"/>
      <c r="C7" s="379"/>
      <c r="D7" s="379"/>
      <c r="E7" s="379" t="s">
        <v>1180</v>
      </c>
      <c r="F7" s="379"/>
      <c r="G7" s="379" t="s">
        <v>1220</v>
      </c>
      <c r="H7" s="379"/>
      <c r="I7" s="379" t="s">
        <v>1191</v>
      </c>
      <c r="J7" s="379"/>
      <c r="K7" s="379" t="s">
        <v>1230</v>
      </c>
      <c r="L7" s="380"/>
    </row>
    <row r="8" spans="1:12" ht="57" thickBot="1" x14ac:dyDescent="0.25">
      <c r="A8" s="386"/>
      <c r="B8" s="383"/>
      <c r="C8" s="109" t="s">
        <v>1167</v>
      </c>
      <c r="D8" s="109" t="s">
        <v>1168</v>
      </c>
      <c r="E8" s="109" t="s">
        <v>1167</v>
      </c>
      <c r="F8" s="109" t="s">
        <v>1168</v>
      </c>
      <c r="G8" s="109" t="s">
        <v>1167</v>
      </c>
      <c r="H8" s="109" t="s">
        <v>1168</v>
      </c>
      <c r="I8" s="109" t="s">
        <v>1167</v>
      </c>
      <c r="J8" s="109" t="s">
        <v>1168</v>
      </c>
      <c r="K8" s="109" t="s">
        <v>1167</v>
      </c>
      <c r="L8" s="111" t="s">
        <v>1168</v>
      </c>
    </row>
    <row r="9" spans="1:12" x14ac:dyDescent="0.2">
      <c r="A9" s="47" t="s">
        <v>720</v>
      </c>
      <c r="B9" s="107" t="s">
        <v>1123</v>
      </c>
      <c r="C9" s="280">
        <v>340229</v>
      </c>
      <c r="D9" s="281">
        <v>63.3</v>
      </c>
      <c r="E9" s="280">
        <v>28340</v>
      </c>
      <c r="F9" s="281">
        <v>39.200000000000003</v>
      </c>
      <c r="G9" s="280">
        <v>311889</v>
      </c>
      <c r="H9" s="281">
        <v>67</v>
      </c>
      <c r="I9" s="280">
        <v>64616</v>
      </c>
      <c r="J9" s="281">
        <v>43.2</v>
      </c>
      <c r="K9" s="280">
        <v>275613</v>
      </c>
      <c r="L9" s="121">
        <v>71</v>
      </c>
    </row>
    <row r="10" spans="1:12" x14ac:dyDescent="0.2">
      <c r="A10" s="122" t="s">
        <v>26</v>
      </c>
      <c r="B10" s="150" t="s">
        <v>27</v>
      </c>
      <c r="C10" s="151">
        <v>636</v>
      </c>
      <c r="D10" s="152">
        <v>47.8</v>
      </c>
      <c r="E10" s="151">
        <v>80</v>
      </c>
      <c r="F10" s="152">
        <v>28.3</v>
      </c>
      <c r="G10" s="151">
        <v>556</v>
      </c>
      <c r="H10" s="152">
        <v>53.1</v>
      </c>
      <c r="I10" s="151">
        <v>174</v>
      </c>
      <c r="J10" s="152">
        <v>30.3</v>
      </c>
      <c r="K10" s="151">
        <v>462</v>
      </c>
      <c r="L10" s="241">
        <v>61</v>
      </c>
    </row>
    <row r="11" spans="1:12" x14ac:dyDescent="0.2">
      <c r="A11" s="122" t="s">
        <v>38</v>
      </c>
      <c r="B11" s="150" t="s">
        <v>39</v>
      </c>
      <c r="C11" s="151">
        <v>1511</v>
      </c>
      <c r="D11" s="152">
        <v>54.2</v>
      </c>
      <c r="E11" s="151">
        <v>135</v>
      </c>
      <c r="F11" s="152">
        <v>30.1</v>
      </c>
      <c r="G11" s="151">
        <v>1376</v>
      </c>
      <c r="H11" s="152">
        <v>58.8</v>
      </c>
      <c r="I11" s="151">
        <v>297</v>
      </c>
      <c r="J11" s="152">
        <v>32.5</v>
      </c>
      <c r="K11" s="151">
        <v>1214</v>
      </c>
      <c r="L11" s="241">
        <v>64.900000000000006</v>
      </c>
    </row>
    <row r="12" spans="1:12" x14ac:dyDescent="0.2">
      <c r="A12" s="122" t="s">
        <v>394</v>
      </c>
      <c r="B12" s="150" t="s">
        <v>395</v>
      </c>
      <c r="C12" s="151">
        <v>575</v>
      </c>
      <c r="D12" s="152">
        <v>55</v>
      </c>
      <c r="E12" s="151">
        <v>46</v>
      </c>
      <c r="F12" s="152">
        <v>27.1</v>
      </c>
      <c r="G12" s="151">
        <v>529</v>
      </c>
      <c r="H12" s="152">
        <v>60.5</v>
      </c>
      <c r="I12" s="151">
        <v>115</v>
      </c>
      <c r="J12" s="152">
        <v>34.5</v>
      </c>
      <c r="K12" s="151">
        <v>460</v>
      </c>
      <c r="L12" s="241">
        <v>64.599999999999994</v>
      </c>
    </row>
    <row r="13" spans="1:12" x14ac:dyDescent="0.2">
      <c r="A13" s="122" t="s">
        <v>426</v>
      </c>
      <c r="B13" s="150" t="s">
        <v>427</v>
      </c>
      <c r="C13" s="151">
        <v>570</v>
      </c>
      <c r="D13" s="152">
        <v>54.9</v>
      </c>
      <c r="E13" s="151">
        <v>44</v>
      </c>
      <c r="F13" s="152">
        <v>29.5</v>
      </c>
      <c r="G13" s="151">
        <v>526</v>
      </c>
      <c r="H13" s="152">
        <v>59.2</v>
      </c>
      <c r="I13" s="151">
        <v>118</v>
      </c>
      <c r="J13" s="152">
        <v>36.799999999999997</v>
      </c>
      <c r="K13" s="151">
        <v>452</v>
      </c>
      <c r="L13" s="241">
        <v>63</v>
      </c>
    </row>
    <row r="14" spans="1:12" x14ac:dyDescent="0.2">
      <c r="A14" s="122" t="s">
        <v>468</v>
      </c>
      <c r="B14" s="150" t="s">
        <v>469</v>
      </c>
      <c r="C14" s="151">
        <v>122</v>
      </c>
      <c r="D14" s="152">
        <v>57.5</v>
      </c>
      <c r="E14" s="151">
        <v>8</v>
      </c>
      <c r="F14" s="152">
        <v>33.299999999999997</v>
      </c>
      <c r="G14" s="151">
        <v>114</v>
      </c>
      <c r="H14" s="152">
        <v>60.6</v>
      </c>
      <c r="I14" s="151">
        <v>26</v>
      </c>
      <c r="J14" s="152">
        <v>41.9</v>
      </c>
      <c r="K14" s="151">
        <v>96</v>
      </c>
      <c r="L14" s="241">
        <v>64</v>
      </c>
    </row>
    <row r="15" spans="1:12" x14ac:dyDescent="0.2">
      <c r="A15" s="122" t="s">
        <v>584</v>
      </c>
      <c r="B15" s="150" t="s">
        <v>585</v>
      </c>
      <c r="C15" s="151">
        <v>1653</v>
      </c>
      <c r="D15" s="152">
        <v>56.6</v>
      </c>
      <c r="E15" s="151">
        <v>217</v>
      </c>
      <c r="F15" s="152">
        <v>37</v>
      </c>
      <c r="G15" s="151">
        <v>1436</v>
      </c>
      <c r="H15" s="152">
        <v>61.6</v>
      </c>
      <c r="I15" s="151">
        <v>409</v>
      </c>
      <c r="J15" s="152">
        <v>39</v>
      </c>
      <c r="K15" s="151">
        <v>1244</v>
      </c>
      <c r="L15" s="241">
        <v>66.5</v>
      </c>
    </row>
    <row r="16" spans="1:12" x14ac:dyDescent="0.2">
      <c r="A16" s="122" t="s">
        <v>50</v>
      </c>
      <c r="B16" s="150" t="s">
        <v>51</v>
      </c>
      <c r="C16" s="151">
        <v>1260</v>
      </c>
      <c r="D16" s="152">
        <v>55.8</v>
      </c>
      <c r="E16" s="151">
        <v>136</v>
      </c>
      <c r="F16" s="152">
        <v>33.799999999999997</v>
      </c>
      <c r="G16" s="151">
        <v>1124</v>
      </c>
      <c r="H16" s="152">
        <v>60.5</v>
      </c>
      <c r="I16" s="151">
        <v>339</v>
      </c>
      <c r="J16" s="152">
        <v>41.3</v>
      </c>
      <c r="K16" s="151">
        <v>921</v>
      </c>
      <c r="L16" s="241">
        <v>64</v>
      </c>
    </row>
    <row r="17" spans="1:12" x14ac:dyDescent="0.2">
      <c r="A17" s="122" t="s">
        <v>136</v>
      </c>
      <c r="B17" s="150" t="s">
        <v>137</v>
      </c>
      <c r="C17" s="151">
        <v>530</v>
      </c>
      <c r="D17" s="152">
        <v>65</v>
      </c>
      <c r="E17" s="151">
        <v>18</v>
      </c>
      <c r="F17" s="152">
        <v>34.6</v>
      </c>
      <c r="G17" s="151">
        <v>512</v>
      </c>
      <c r="H17" s="152">
        <v>67.099999999999994</v>
      </c>
      <c r="I17" s="151">
        <v>49</v>
      </c>
      <c r="J17" s="152">
        <v>37.700000000000003</v>
      </c>
      <c r="K17" s="151">
        <v>481</v>
      </c>
      <c r="L17" s="241">
        <v>70.2</v>
      </c>
    </row>
    <row r="18" spans="1:12" x14ac:dyDescent="0.2">
      <c r="A18" s="122" t="s">
        <v>138</v>
      </c>
      <c r="B18" s="150" t="s">
        <v>139</v>
      </c>
      <c r="C18" s="151">
        <v>522</v>
      </c>
      <c r="D18" s="152">
        <v>57.7</v>
      </c>
      <c r="E18" s="151">
        <v>55</v>
      </c>
      <c r="F18" s="152">
        <v>39</v>
      </c>
      <c r="G18" s="151">
        <v>467</v>
      </c>
      <c r="H18" s="152">
        <v>61.1</v>
      </c>
      <c r="I18" s="151">
        <v>105</v>
      </c>
      <c r="J18" s="152">
        <v>37.5</v>
      </c>
      <c r="K18" s="151">
        <v>417</v>
      </c>
      <c r="L18" s="241">
        <v>66.7</v>
      </c>
    </row>
    <row r="19" spans="1:12" x14ac:dyDescent="0.2">
      <c r="A19" s="122" t="s">
        <v>212</v>
      </c>
      <c r="B19" s="150" t="s">
        <v>213</v>
      </c>
      <c r="C19" s="151">
        <v>405</v>
      </c>
      <c r="D19" s="152">
        <v>50.1</v>
      </c>
      <c r="E19" s="151">
        <v>53</v>
      </c>
      <c r="F19" s="152">
        <v>28.3</v>
      </c>
      <c r="G19" s="151">
        <v>352</v>
      </c>
      <c r="H19" s="152">
        <v>56.6</v>
      </c>
      <c r="I19" s="151">
        <v>109</v>
      </c>
      <c r="J19" s="152">
        <v>33.700000000000003</v>
      </c>
      <c r="K19" s="151">
        <v>296</v>
      </c>
      <c r="L19" s="241">
        <v>60.9</v>
      </c>
    </row>
    <row r="20" spans="1:12" x14ac:dyDescent="0.2">
      <c r="A20" s="122" t="s">
        <v>494</v>
      </c>
      <c r="B20" s="150" t="s">
        <v>495</v>
      </c>
      <c r="C20" s="151">
        <v>779</v>
      </c>
      <c r="D20" s="152">
        <v>54.9</v>
      </c>
      <c r="E20" s="151">
        <v>68</v>
      </c>
      <c r="F20" s="152">
        <v>30.2</v>
      </c>
      <c r="G20" s="151">
        <v>711</v>
      </c>
      <c r="H20" s="152">
        <v>59.5</v>
      </c>
      <c r="I20" s="151">
        <v>141</v>
      </c>
      <c r="J20" s="152">
        <v>33.299999999999997</v>
      </c>
      <c r="K20" s="151">
        <v>638</v>
      </c>
      <c r="L20" s="241">
        <v>64.099999999999994</v>
      </c>
    </row>
    <row r="21" spans="1:12" x14ac:dyDescent="0.2">
      <c r="A21" s="122" t="s">
        <v>610</v>
      </c>
      <c r="B21" s="150" t="s">
        <v>611</v>
      </c>
      <c r="C21" s="151">
        <v>1799</v>
      </c>
      <c r="D21" s="152">
        <v>59.5</v>
      </c>
      <c r="E21" s="151">
        <v>178</v>
      </c>
      <c r="F21" s="152">
        <v>40</v>
      </c>
      <c r="G21" s="151">
        <v>1621</v>
      </c>
      <c r="H21" s="152">
        <v>62.8</v>
      </c>
      <c r="I21" s="151">
        <v>408</v>
      </c>
      <c r="J21" s="152">
        <v>42</v>
      </c>
      <c r="K21" s="151">
        <v>1391</v>
      </c>
      <c r="L21" s="241">
        <v>67.7</v>
      </c>
    </row>
    <row r="22" spans="1:12" x14ac:dyDescent="0.2">
      <c r="A22" s="122" t="s">
        <v>638</v>
      </c>
      <c r="B22" s="150" t="s">
        <v>639</v>
      </c>
      <c r="C22" s="151">
        <v>3051</v>
      </c>
      <c r="D22" s="152">
        <v>52.1</v>
      </c>
      <c r="E22" s="151">
        <v>396</v>
      </c>
      <c r="F22" s="152">
        <v>34</v>
      </c>
      <c r="G22" s="151">
        <v>2655</v>
      </c>
      <c r="H22" s="152">
        <v>56.6</v>
      </c>
      <c r="I22" s="151">
        <v>819</v>
      </c>
      <c r="J22" s="152">
        <v>36.5</v>
      </c>
      <c r="K22" s="151">
        <v>2232</v>
      </c>
      <c r="L22" s="241">
        <v>61.7</v>
      </c>
    </row>
    <row r="23" spans="1:12" x14ac:dyDescent="0.2">
      <c r="A23" s="101" t="s">
        <v>1124</v>
      </c>
      <c r="B23" s="108" t="s">
        <v>1125</v>
      </c>
      <c r="C23" s="221">
        <v>1052</v>
      </c>
      <c r="D23" s="214">
        <v>61.162790697674417</v>
      </c>
      <c r="E23" s="221">
        <v>73</v>
      </c>
      <c r="F23" s="214">
        <v>37.823834196891191</v>
      </c>
      <c r="G23" s="221">
        <v>979</v>
      </c>
      <c r="H23" s="214">
        <v>64.112639161755084</v>
      </c>
      <c r="I23" s="221">
        <v>154</v>
      </c>
      <c r="J23" s="214">
        <v>37.560975609756099</v>
      </c>
      <c r="K23" s="221">
        <v>898</v>
      </c>
      <c r="L23" s="242">
        <v>68.549618320610676</v>
      </c>
    </row>
    <row r="24" spans="1:12" x14ac:dyDescent="0.2">
      <c r="A24" s="122" t="s">
        <v>10</v>
      </c>
      <c r="B24" s="150" t="s">
        <v>11</v>
      </c>
      <c r="C24" s="151">
        <v>587</v>
      </c>
      <c r="D24" s="152">
        <v>55</v>
      </c>
      <c r="E24" s="151">
        <v>68</v>
      </c>
      <c r="F24" s="152">
        <v>30.4</v>
      </c>
      <c r="G24" s="151">
        <v>519</v>
      </c>
      <c r="H24" s="152">
        <v>61.5</v>
      </c>
      <c r="I24" s="151">
        <v>137</v>
      </c>
      <c r="J24" s="152">
        <v>33</v>
      </c>
      <c r="K24" s="151">
        <v>450</v>
      </c>
      <c r="L24" s="241">
        <v>68.900000000000006</v>
      </c>
    </row>
    <row r="25" spans="1:12" x14ac:dyDescent="0.2">
      <c r="A25" s="122" t="s">
        <v>12</v>
      </c>
      <c r="B25" s="150" t="s">
        <v>13</v>
      </c>
      <c r="C25" s="151">
        <v>804</v>
      </c>
      <c r="D25" s="152">
        <v>54.9</v>
      </c>
      <c r="E25" s="151">
        <v>150</v>
      </c>
      <c r="F25" s="152">
        <v>37.299999999999997</v>
      </c>
      <c r="G25" s="151">
        <v>654</v>
      </c>
      <c r="H25" s="152">
        <v>61.6</v>
      </c>
      <c r="I25" s="151">
        <v>278</v>
      </c>
      <c r="J25" s="152">
        <v>40.799999999999997</v>
      </c>
      <c r="K25" s="151">
        <v>526</v>
      </c>
      <c r="L25" s="241">
        <v>67.2</v>
      </c>
    </row>
    <row r="26" spans="1:12" x14ac:dyDescent="0.2">
      <c r="A26" s="122" t="s">
        <v>14</v>
      </c>
      <c r="B26" s="150" t="s">
        <v>15</v>
      </c>
      <c r="C26" s="151">
        <v>985</v>
      </c>
      <c r="D26" s="152">
        <v>60.8</v>
      </c>
      <c r="E26" s="151">
        <v>92</v>
      </c>
      <c r="F26" s="152">
        <v>34.799999999999997</v>
      </c>
      <c r="G26" s="151">
        <v>893</v>
      </c>
      <c r="H26" s="152">
        <v>65.900000000000006</v>
      </c>
      <c r="I26" s="151">
        <v>203</v>
      </c>
      <c r="J26" s="152">
        <v>40.4</v>
      </c>
      <c r="K26" s="151">
        <v>782</v>
      </c>
      <c r="L26" s="241">
        <v>70</v>
      </c>
    </row>
    <row r="27" spans="1:12" x14ac:dyDescent="0.2">
      <c r="A27" s="122" t="s">
        <v>16</v>
      </c>
      <c r="B27" s="150" t="s">
        <v>17</v>
      </c>
      <c r="C27" s="151">
        <v>1273</v>
      </c>
      <c r="D27" s="152">
        <v>63.8</v>
      </c>
      <c r="E27" s="151">
        <v>120</v>
      </c>
      <c r="F27" s="152">
        <v>35.200000000000003</v>
      </c>
      <c r="G27" s="151">
        <v>1153</v>
      </c>
      <c r="H27" s="152">
        <v>69.8</v>
      </c>
      <c r="I27" s="151">
        <v>230</v>
      </c>
      <c r="J27" s="152">
        <v>39.299999999999997</v>
      </c>
      <c r="K27" s="151">
        <v>1043</v>
      </c>
      <c r="L27" s="241">
        <v>74</v>
      </c>
    </row>
    <row r="28" spans="1:12" x14ac:dyDescent="0.2">
      <c r="A28" s="122" t="s">
        <v>18</v>
      </c>
      <c r="B28" s="150" t="s">
        <v>19</v>
      </c>
      <c r="C28" s="151">
        <v>702</v>
      </c>
      <c r="D28" s="152">
        <v>61.6</v>
      </c>
      <c r="E28" s="151">
        <v>61</v>
      </c>
      <c r="F28" s="152">
        <v>38.6</v>
      </c>
      <c r="G28" s="151">
        <v>641</v>
      </c>
      <c r="H28" s="152">
        <v>65.3</v>
      </c>
      <c r="I28" s="151">
        <v>138</v>
      </c>
      <c r="J28" s="152">
        <v>40.4</v>
      </c>
      <c r="K28" s="151">
        <v>564</v>
      </c>
      <c r="L28" s="241">
        <v>70.8</v>
      </c>
    </row>
    <row r="29" spans="1:12" x14ac:dyDescent="0.2">
      <c r="A29" s="122" t="s">
        <v>20</v>
      </c>
      <c r="B29" s="150" t="s">
        <v>21</v>
      </c>
      <c r="C29" s="151">
        <v>826</v>
      </c>
      <c r="D29" s="152">
        <v>60.2</v>
      </c>
      <c r="E29" s="151">
        <v>153</v>
      </c>
      <c r="F29" s="152">
        <v>40.4</v>
      </c>
      <c r="G29" s="151">
        <v>673</v>
      </c>
      <c r="H29" s="152">
        <v>67.7</v>
      </c>
      <c r="I29" s="151">
        <v>244</v>
      </c>
      <c r="J29" s="152">
        <v>43</v>
      </c>
      <c r="K29" s="151">
        <v>582</v>
      </c>
      <c r="L29" s="241">
        <v>72.3</v>
      </c>
    </row>
    <row r="30" spans="1:12" x14ac:dyDescent="0.2">
      <c r="A30" s="122" t="s">
        <v>22</v>
      </c>
      <c r="B30" s="150" t="s">
        <v>23</v>
      </c>
      <c r="C30" s="151">
        <v>1503</v>
      </c>
      <c r="D30" s="152">
        <v>63.6</v>
      </c>
      <c r="E30" s="151">
        <v>82</v>
      </c>
      <c r="F30" s="152">
        <v>36.6</v>
      </c>
      <c r="G30" s="151">
        <v>1421</v>
      </c>
      <c r="H30" s="152">
        <v>66.400000000000006</v>
      </c>
      <c r="I30" s="151">
        <v>185</v>
      </c>
      <c r="J30" s="152">
        <v>37.9</v>
      </c>
      <c r="K30" s="151">
        <v>1318</v>
      </c>
      <c r="L30" s="241">
        <v>70.2</v>
      </c>
    </row>
    <row r="31" spans="1:12" x14ac:dyDescent="0.2">
      <c r="A31" s="122" t="s">
        <v>24</v>
      </c>
      <c r="B31" s="150" t="s">
        <v>25</v>
      </c>
      <c r="C31" s="151">
        <v>1145</v>
      </c>
      <c r="D31" s="152">
        <v>65.3</v>
      </c>
      <c r="E31" s="151">
        <v>104</v>
      </c>
      <c r="F31" s="152">
        <v>42.8</v>
      </c>
      <c r="G31" s="151">
        <v>1041</v>
      </c>
      <c r="H31" s="152">
        <v>68.900000000000006</v>
      </c>
      <c r="I31" s="151">
        <v>260</v>
      </c>
      <c r="J31" s="152">
        <v>48.5</v>
      </c>
      <c r="K31" s="151">
        <v>885</v>
      </c>
      <c r="L31" s="241">
        <v>72.7</v>
      </c>
    </row>
    <row r="32" spans="1:12" x14ac:dyDescent="0.2">
      <c r="A32" s="122" t="s">
        <v>28</v>
      </c>
      <c r="B32" s="150" t="s">
        <v>29</v>
      </c>
      <c r="C32" s="151">
        <v>1152</v>
      </c>
      <c r="D32" s="152">
        <v>51.1</v>
      </c>
      <c r="E32" s="151">
        <v>163</v>
      </c>
      <c r="F32" s="152">
        <v>32.700000000000003</v>
      </c>
      <c r="G32" s="151">
        <v>989</v>
      </c>
      <c r="H32" s="152">
        <v>56.3</v>
      </c>
      <c r="I32" s="151">
        <v>357</v>
      </c>
      <c r="J32" s="152">
        <v>37.700000000000003</v>
      </c>
      <c r="K32" s="151">
        <v>795</v>
      </c>
      <c r="L32" s="241">
        <v>60.8</v>
      </c>
    </row>
    <row r="33" spans="1:12" x14ac:dyDescent="0.2">
      <c r="A33" s="122" t="s">
        <v>30</v>
      </c>
      <c r="B33" s="150" t="s">
        <v>31</v>
      </c>
      <c r="C33" s="151">
        <v>2250</v>
      </c>
      <c r="D33" s="152">
        <v>67.2</v>
      </c>
      <c r="E33" s="151">
        <v>148</v>
      </c>
      <c r="F33" s="152">
        <v>44.7</v>
      </c>
      <c r="G33" s="151">
        <v>2102</v>
      </c>
      <c r="H33" s="152">
        <v>69.7</v>
      </c>
      <c r="I33" s="151">
        <v>296</v>
      </c>
      <c r="J33" s="152">
        <v>45.1</v>
      </c>
      <c r="K33" s="151">
        <v>1954</v>
      </c>
      <c r="L33" s="241">
        <v>72.7</v>
      </c>
    </row>
    <row r="34" spans="1:12" x14ac:dyDescent="0.2">
      <c r="A34" s="122" t="s">
        <v>32</v>
      </c>
      <c r="B34" s="150" t="s">
        <v>33</v>
      </c>
      <c r="C34" s="151">
        <v>895</v>
      </c>
      <c r="D34" s="152">
        <v>56.1</v>
      </c>
      <c r="E34" s="151">
        <v>89</v>
      </c>
      <c r="F34" s="152">
        <v>37.9</v>
      </c>
      <c r="G34" s="151">
        <v>806</v>
      </c>
      <c r="H34" s="152">
        <v>59.2</v>
      </c>
      <c r="I34" s="151">
        <v>232</v>
      </c>
      <c r="J34" s="152">
        <v>43</v>
      </c>
      <c r="K34" s="151">
        <v>663</v>
      </c>
      <c r="L34" s="241">
        <v>62.8</v>
      </c>
    </row>
    <row r="35" spans="1:12" x14ac:dyDescent="0.2">
      <c r="A35" s="122" t="s">
        <v>34</v>
      </c>
      <c r="B35" s="150" t="s">
        <v>35</v>
      </c>
      <c r="C35" s="151">
        <v>1192</v>
      </c>
      <c r="D35" s="152">
        <v>64.2</v>
      </c>
      <c r="E35" s="151">
        <v>78</v>
      </c>
      <c r="F35" s="152">
        <v>37.299999999999997</v>
      </c>
      <c r="G35" s="151">
        <v>1114</v>
      </c>
      <c r="H35" s="152">
        <v>67.599999999999994</v>
      </c>
      <c r="I35" s="151">
        <v>208</v>
      </c>
      <c r="J35" s="152">
        <v>42.4</v>
      </c>
      <c r="K35" s="151">
        <v>984</v>
      </c>
      <c r="L35" s="241">
        <v>72.099999999999994</v>
      </c>
    </row>
    <row r="36" spans="1:12" x14ac:dyDescent="0.2">
      <c r="A36" s="122" t="s">
        <v>36</v>
      </c>
      <c r="B36" s="150" t="s">
        <v>37</v>
      </c>
      <c r="C36" s="151">
        <v>1088</v>
      </c>
      <c r="D36" s="152">
        <v>68.599999999999994</v>
      </c>
      <c r="E36" s="151">
        <v>39</v>
      </c>
      <c r="F36" s="152">
        <v>37.9</v>
      </c>
      <c r="G36" s="151">
        <v>1049</v>
      </c>
      <c r="H36" s="152">
        <v>70.8</v>
      </c>
      <c r="I36" s="151">
        <v>115</v>
      </c>
      <c r="J36" s="152">
        <v>42</v>
      </c>
      <c r="K36" s="151">
        <v>973</v>
      </c>
      <c r="L36" s="241">
        <v>74.2</v>
      </c>
    </row>
    <row r="37" spans="1:12" x14ac:dyDescent="0.2">
      <c r="A37" s="122" t="s">
        <v>40</v>
      </c>
      <c r="B37" s="150" t="s">
        <v>41</v>
      </c>
      <c r="C37" s="151">
        <v>1950</v>
      </c>
      <c r="D37" s="152">
        <v>57.2</v>
      </c>
      <c r="E37" s="151">
        <v>244</v>
      </c>
      <c r="F37" s="152">
        <v>37.1</v>
      </c>
      <c r="G37" s="151">
        <v>1706</v>
      </c>
      <c r="H37" s="152">
        <v>62</v>
      </c>
      <c r="I37" s="151">
        <v>570</v>
      </c>
      <c r="J37" s="152">
        <v>43.2</v>
      </c>
      <c r="K37" s="151">
        <v>1380</v>
      </c>
      <c r="L37" s="241">
        <v>66</v>
      </c>
    </row>
    <row r="38" spans="1:12" x14ac:dyDescent="0.2">
      <c r="A38" s="122" t="s">
        <v>42</v>
      </c>
      <c r="B38" s="150" t="s">
        <v>43</v>
      </c>
      <c r="C38" s="151">
        <v>373</v>
      </c>
      <c r="D38" s="152">
        <v>76.3</v>
      </c>
      <c r="E38" s="151">
        <v>16</v>
      </c>
      <c r="F38" s="152">
        <v>55.2</v>
      </c>
      <c r="G38" s="151">
        <v>357</v>
      </c>
      <c r="H38" s="152">
        <v>77.599999999999994</v>
      </c>
      <c r="I38" s="151">
        <v>38</v>
      </c>
      <c r="J38" s="152">
        <v>59.4</v>
      </c>
      <c r="K38" s="151">
        <v>335</v>
      </c>
      <c r="L38" s="241">
        <v>78.8</v>
      </c>
    </row>
    <row r="39" spans="1:12" x14ac:dyDescent="0.2">
      <c r="A39" s="122" t="s">
        <v>44</v>
      </c>
      <c r="B39" s="150" t="s">
        <v>45</v>
      </c>
      <c r="C39" s="151">
        <v>1088</v>
      </c>
      <c r="D39" s="152">
        <v>48.9</v>
      </c>
      <c r="E39" s="151">
        <v>176</v>
      </c>
      <c r="F39" s="152">
        <v>33.6</v>
      </c>
      <c r="G39" s="151">
        <v>912</v>
      </c>
      <c r="H39" s="152">
        <v>53.6</v>
      </c>
      <c r="I39" s="151">
        <v>356</v>
      </c>
      <c r="J39" s="152">
        <v>34.9</v>
      </c>
      <c r="K39" s="151">
        <v>732</v>
      </c>
      <c r="L39" s="241">
        <v>60.8</v>
      </c>
    </row>
    <row r="40" spans="1:12" x14ac:dyDescent="0.2">
      <c r="A40" s="122" t="s">
        <v>46</v>
      </c>
      <c r="B40" s="150" t="s">
        <v>47</v>
      </c>
      <c r="C40" s="151">
        <v>1075</v>
      </c>
      <c r="D40" s="152">
        <v>62.1</v>
      </c>
      <c r="E40" s="151">
        <v>43</v>
      </c>
      <c r="F40" s="152">
        <v>42.6</v>
      </c>
      <c r="G40" s="151">
        <v>1032</v>
      </c>
      <c r="H40" s="152">
        <v>63.3</v>
      </c>
      <c r="I40" s="151">
        <v>123</v>
      </c>
      <c r="J40" s="152">
        <v>41</v>
      </c>
      <c r="K40" s="151">
        <v>952</v>
      </c>
      <c r="L40" s="241">
        <v>66.5</v>
      </c>
    </row>
    <row r="41" spans="1:12" x14ac:dyDescent="0.2">
      <c r="A41" s="122" t="s">
        <v>48</v>
      </c>
      <c r="B41" s="150" t="s">
        <v>49</v>
      </c>
      <c r="C41" s="151">
        <v>1181</v>
      </c>
      <c r="D41" s="152">
        <v>58.6</v>
      </c>
      <c r="E41" s="151">
        <v>86</v>
      </c>
      <c r="F41" s="152">
        <v>30.2</v>
      </c>
      <c r="G41" s="151">
        <v>1095</v>
      </c>
      <c r="H41" s="152">
        <v>63.3</v>
      </c>
      <c r="I41" s="151">
        <v>217</v>
      </c>
      <c r="J41" s="152">
        <v>35.299999999999997</v>
      </c>
      <c r="K41" s="151">
        <v>964</v>
      </c>
      <c r="L41" s="241">
        <v>68.900000000000006</v>
      </c>
    </row>
    <row r="42" spans="1:12" x14ac:dyDescent="0.2">
      <c r="A42" s="122" t="s">
        <v>52</v>
      </c>
      <c r="B42" s="150" t="s">
        <v>53</v>
      </c>
      <c r="C42" s="151">
        <v>1409</v>
      </c>
      <c r="D42" s="152">
        <v>69.599999999999994</v>
      </c>
      <c r="E42" s="151">
        <v>54</v>
      </c>
      <c r="F42" s="152">
        <v>33.299999999999997</v>
      </c>
      <c r="G42" s="151">
        <v>1355</v>
      </c>
      <c r="H42" s="152">
        <v>72.8</v>
      </c>
      <c r="I42" s="151">
        <v>164</v>
      </c>
      <c r="J42" s="152">
        <v>43.3</v>
      </c>
      <c r="K42" s="151">
        <v>1245</v>
      </c>
      <c r="L42" s="241">
        <v>75.7</v>
      </c>
    </row>
    <row r="43" spans="1:12" x14ac:dyDescent="0.2">
      <c r="A43" s="122" t="s">
        <v>54</v>
      </c>
      <c r="B43" s="150" t="s">
        <v>55</v>
      </c>
      <c r="C43" s="151">
        <v>1867</v>
      </c>
      <c r="D43" s="152">
        <v>59.7</v>
      </c>
      <c r="E43" s="151">
        <v>201</v>
      </c>
      <c r="F43" s="152">
        <v>36.4</v>
      </c>
      <c r="G43" s="151">
        <v>1666</v>
      </c>
      <c r="H43" s="152">
        <v>64.599999999999994</v>
      </c>
      <c r="I43" s="151">
        <v>449</v>
      </c>
      <c r="J43" s="152">
        <v>40.9</v>
      </c>
      <c r="K43" s="151">
        <v>1418</v>
      </c>
      <c r="L43" s="241">
        <v>69.8</v>
      </c>
    </row>
    <row r="44" spans="1:12" x14ac:dyDescent="0.2">
      <c r="A44" s="122" t="s">
        <v>56</v>
      </c>
      <c r="B44" s="150" t="s">
        <v>57</v>
      </c>
      <c r="C44" s="151">
        <v>1371</v>
      </c>
      <c r="D44" s="152">
        <v>63</v>
      </c>
      <c r="E44" s="151">
        <v>58</v>
      </c>
      <c r="F44" s="152">
        <v>30.9</v>
      </c>
      <c r="G44" s="151">
        <v>1313</v>
      </c>
      <c r="H44" s="152">
        <v>66</v>
      </c>
      <c r="I44" s="151">
        <v>168</v>
      </c>
      <c r="J44" s="152">
        <v>37.700000000000003</v>
      </c>
      <c r="K44" s="151">
        <v>1203</v>
      </c>
      <c r="L44" s="241">
        <v>69.5</v>
      </c>
    </row>
    <row r="45" spans="1:12" x14ac:dyDescent="0.2">
      <c r="A45" s="122" t="s">
        <v>58</v>
      </c>
      <c r="B45" s="150" t="s">
        <v>59</v>
      </c>
      <c r="C45" s="151">
        <v>1666</v>
      </c>
      <c r="D45" s="152">
        <v>60.1</v>
      </c>
      <c r="E45" s="151">
        <v>66</v>
      </c>
      <c r="F45" s="152">
        <v>29.3</v>
      </c>
      <c r="G45" s="151">
        <v>1600</v>
      </c>
      <c r="H45" s="152">
        <v>62.9</v>
      </c>
      <c r="I45" s="151">
        <v>167</v>
      </c>
      <c r="J45" s="152">
        <v>34.1</v>
      </c>
      <c r="K45" s="151">
        <v>1499</v>
      </c>
      <c r="L45" s="241">
        <v>65.7</v>
      </c>
    </row>
    <row r="46" spans="1:12" x14ac:dyDescent="0.2">
      <c r="A46" s="122" t="s">
        <v>60</v>
      </c>
      <c r="B46" s="150" t="s">
        <v>61</v>
      </c>
      <c r="C46" s="151">
        <v>1531</v>
      </c>
      <c r="D46" s="152">
        <v>58</v>
      </c>
      <c r="E46" s="151">
        <v>113</v>
      </c>
      <c r="F46" s="152">
        <v>28.6</v>
      </c>
      <c r="G46" s="151">
        <v>1418</v>
      </c>
      <c r="H46" s="152">
        <v>63.2</v>
      </c>
      <c r="I46" s="151">
        <v>263</v>
      </c>
      <c r="J46" s="152">
        <v>34.200000000000003</v>
      </c>
      <c r="K46" s="151">
        <v>1268</v>
      </c>
      <c r="L46" s="241">
        <v>67.8</v>
      </c>
    </row>
    <row r="47" spans="1:12" x14ac:dyDescent="0.2">
      <c r="A47" s="122" t="s">
        <v>62</v>
      </c>
      <c r="B47" s="150" t="s">
        <v>63</v>
      </c>
      <c r="C47" s="151">
        <v>946</v>
      </c>
      <c r="D47" s="152">
        <v>62.6</v>
      </c>
      <c r="E47" s="151">
        <v>84</v>
      </c>
      <c r="F47" s="152">
        <v>35.9</v>
      </c>
      <c r="G47" s="151">
        <v>862</v>
      </c>
      <c r="H47" s="152">
        <v>67.5</v>
      </c>
      <c r="I47" s="151">
        <v>171</v>
      </c>
      <c r="J47" s="152">
        <v>41</v>
      </c>
      <c r="K47" s="151">
        <v>775</v>
      </c>
      <c r="L47" s="241">
        <v>70.8</v>
      </c>
    </row>
    <row r="48" spans="1:12" x14ac:dyDescent="0.2">
      <c r="A48" s="122" t="s">
        <v>64</v>
      </c>
      <c r="B48" s="150" t="s">
        <v>65</v>
      </c>
      <c r="C48" s="151">
        <v>1081</v>
      </c>
      <c r="D48" s="152">
        <v>66.900000000000006</v>
      </c>
      <c r="E48" s="151">
        <v>61</v>
      </c>
      <c r="F48" s="152">
        <v>32.299999999999997</v>
      </c>
      <c r="G48" s="151">
        <v>1020</v>
      </c>
      <c r="H48" s="152">
        <v>71.400000000000006</v>
      </c>
      <c r="I48" s="151">
        <v>154</v>
      </c>
      <c r="J48" s="152">
        <v>39.200000000000003</v>
      </c>
      <c r="K48" s="151">
        <v>927</v>
      </c>
      <c r="L48" s="241">
        <v>75.7</v>
      </c>
    </row>
    <row r="49" spans="1:12" x14ac:dyDescent="0.2">
      <c r="A49" s="122" t="s">
        <v>66</v>
      </c>
      <c r="B49" s="150" t="s">
        <v>67</v>
      </c>
      <c r="C49" s="151">
        <v>982</v>
      </c>
      <c r="D49" s="152">
        <v>68.3</v>
      </c>
      <c r="E49" s="151">
        <v>41</v>
      </c>
      <c r="F49" s="152">
        <v>41</v>
      </c>
      <c r="G49" s="151">
        <v>941</v>
      </c>
      <c r="H49" s="152">
        <v>70.3</v>
      </c>
      <c r="I49" s="151" t="s">
        <v>1169</v>
      </c>
      <c r="J49" s="152" t="s">
        <v>1169</v>
      </c>
      <c r="K49" s="151" t="s">
        <v>1169</v>
      </c>
      <c r="L49" s="241" t="s">
        <v>1169</v>
      </c>
    </row>
    <row r="50" spans="1:12" x14ac:dyDescent="0.2">
      <c r="A50" s="122" t="s">
        <v>68</v>
      </c>
      <c r="B50" s="150" t="s">
        <v>69</v>
      </c>
      <c r="C50" s="151">
        <v>1286</v>
      </c>
      <c r="D50" s="152">
        <v>61</v>
      </c>
      <c r="E50" s="151">
        <v>76</v>
      </c>
      <c r="F50" s="152">
        <v>36</v>
      </c>
      <c r="G50" s="151">
        <v>1210</v>
      </c>
      <c r="H50" s="152">
        <v>63.8</v>
      </c>
      <c r="I50" s="151">
        <v>190</v>
      </c>
      <c r="J50" s="152">
        <v>42.2</v>
      </c>
      <c r="K50" s="151">
        <v>1096</v>
      </c>
      <c r="L50" s="241">
        <v>66.099999999999994</v>
      </c>
    </row>
    <row r="51" spans="1:12" x14ac:dyDescent="0.2">
      <c r="A51" s="122" t="s">
        <v>70</v>
      </c>
      <c r="B51" s="150" t="s">
        <v>71</v>
      </c>
      <c r="C51" s="151">
        <v>1260</v>
      </c>
      <c r="D51" s="152">
        <v>55</v>
      </c>
      <c r="E51" s="151">
        <v>93</v>
      </c>
      <c r="F51" s="152">
        <v>32.299999999999997</v>
      </c>
      <c r="G51" s="151">
        <v>1167</v>
      </c>
      <c r="H51" s="152">
        <v>58.2</v>
      </c>
      <c r="I51" s="151">
        <v>228</v>
      </c>
      <c r="J51" s="152">
        <v>35.1</v>
      </c>
      <c r="K51" s="151">
        <v>1032</v>
      </c>
      <c r="L51" s="241">
        <v>62.9</v>
      </c>
    </row>
    <row r="52" spans="1:12" x14ac:dyDescent="0.2">
      <c r="A52" s="122" t="s">
        <v>72</v>
      </c>
      <c r="B52" s="150" t="s">
        <v>73</v>
      </c>
      <c r="C52" s="151">
        <v>1358</v>
      </c>
      <c r="D52" s="152">
        <v>55.6</v>
      </c>
      <c r="E52" s="151">
        <v>182</v>
      </c>
      <c r="F52" s="152">
        <v>41.1</v>
      </c>
      <c r="G52" s="151">
        <v>1176</v>
      </c>
      <c r="H52" s="152">
        <v>58.8</v>
      </c>
      <c r="I52" s="151">
        <v>401</v>
      </c>
      <c r="J52" s="152">
        <v>43.1</v>
      </c>
      <c r="K52" s="151">
        <v>957</v>
      </c>
      <c r="L52" s="241">
        <v>63.3</v>
      </c>
    </row>
    <row r="53" spans="1:12" x14ac:dyDescent="0.2">
      <c r="A53" s="122" t="s">
        <v>74</v>
      </c>
      <c r="B53" s="150" t="s">
        <v>75</v>
      </c>
      <c r="C53" s="151">
        <v>1412</v>
      </c>
      <c r="D53" s="152">
        <v>69</v>
      </c>
      <c r="E53" s="151">
        <v>70</v>
      </c>
      <c r="F53" s="152">
        <v>40.200000000000003</v>
      </c>
      <c r="G53" s="151">
        <v>1342</v>
      </c>
      <c r="H53" s="152">
        <v>71.599999999999994</v>
      </c>
      <c r="I53" s="151">
        <v>197</v>
      </c>
      <c r="J53" s="152">
        <v>39.799999999999997</v>
      </c>
      <c r="K53" s="151">
        <v>1215</v>
      </c>
      <c r="L53" s="241">
        <v>78.3</v>
      </c>
    </row>
    <row r="54" spans="1:12" x14ac:dyDescent="0.2">
      <c r="A54" s="122" t="s">
        <v>76</v>
      </c>
      <c r="B54" s="150" t="s">
        <v>77</v>
      </c>
      <c r="C54" s="151">
        <v>1058</v>
      </c>
      <c r="D54" s="152">
        <v>61.5</v>
      </c>
      <c r="E54" s="151">
        <v>68</v>
      </c>
      <c r="F54" s="152">
        <v>31.1</v>
      </c>
      <c r="G54" s="151">
        <v>990</v>
      </c>
      <c r="H54" s="152">
        <v>65.900000000000006</v>
      </c>
      <c r="I54" s="151">
        <v>171</v>
      </c>
      <c r="J54" s="152">
        <v>37.700000000000003</v>
      </c>
      <c r="K54" s="151">
        <v>887</v>
      </c>
      <c r="L54" s="241">
        <v>70</v>
      </c>
    </row>
    <row r="55" spans="1:12" x14ac:dyDescent="0.2">
      <c r="A55" s="122" t="s">
        <v>78</v>
      </c>
      <c r="B55" s="150" t="s">
        <v>79</v>
      </c>
      <c r="C55" s="151">
        <v>1918</v>
      </c>
      <c r="D55" s="152">
        <v>64.599999999999994</v>
      </c>
      <c r="E55" s="151">
        <v>102</v>
      </c>
      <c r="F55" s="152">
        <v>33.9</v>
      </c>
      <c r="G55" s="151">
        <v>1816</v>
      </c>
      <c r="H55" s="152">
        <v>68.099999999999994</v>
      </c>
      <c r="I55" s="151">
        <v>310</v>
      </c>
      <c r="J55" s="152">
        <v>42.9</v>
      </c>
      <c r="K55" s="151">
        <v>1608</v>
      </c>
      <c r="L55" s="241">
        <v>71.7</v>
      </c>
    </row>
    <row r="56" spans="1:12" x14ac:dyDescent="0.2">
      <c r="A56" s="122" t="s">
        <v>80</v>
      </c>
      <c r="B56" s="150" t="s">
        <v>81</v>
      </c>
      <c r="C56" s="151">
        <v>657</v>
      </c>
      <c r="D56" s="152">
        <v>61.1</v>
      </c>
      <c r="E56" s="151">
        <v>25</v>
      </c>
      <c r="F56" s="152">
        <v>40.299999999999997</v>
      </c>
      <c r="G56" s="151">
        <v>632</v>
      </c>
      <c r="H56" s="152">
        <v>62.3</v>
      </c>
      <c r="I56" s="151">
        <v>66</v>
      </c>
      <c r="J56" s="152">
        <v>38.6</v>
      </c>
      <c r="K56" s="151">
        <v>591</v>
      </c>
      <c r="L56" s="241">
        <v>65.3</v>
      </c>
    </row>
    <row r="57" spans="1:12" x14ac:dyDescent="0.2">
      <c r="A57" s="122" t="s">
        <v>82</v>
      </c>
      <c r="B57" s="150" t="s">
        <v>83</v>
      </c>
      <c r="C57" s="151">
        <v>1246</v>
      </c>
      <c r="D57" s="152">
        <v>65.400000000000006</v>
      </c>
      <c r="E57" s="151">
        <v>36</v>
      </c>
      <c r="F57" s="152">
        <v>32.1</v>
      </c>
      <c r="G57" s="151">
        <v>1210</v>
      </c>
      <c r="H57" s="152">
        <v>67.400000000000006</v>
      </c>
      <c r="I57" s="151">
        <v>109</v>
      </c>
      <c r="J57" s="152">
        <v>37.700000000000003</v>
      </c>
      <c r="K57" s="151">
        <v>1137</v>
      </c>
      <c r="L57" s="241">
        <v>70.3</v>
      </c>
    </row>
    <row r="58" spans="1:12" x14ac:dyDescent="0.2">
      <c r="A58" s="122" t="s">
        <v>84</v>
      </c>
      <c r="B58" s="150" t="s">
        <v>85</v>
      </c>
      <c r="C58" s="151">
        <v>749</v>
      </c>
      <c r="D58" s="152">
        <v>64.099999999999994</v>
      </c>
      <c r="E58" s="151">
        <v>55</v>
      </c>
      <c r="F58" s="152">
        <v>35.299999999999997</v>
      </c>
      <c r="G58" s="151">
        <v>694</v>
      </c>
      <c r="H58" s="152">
        <v>68.5</v>
      </c>
      <c r="I58" s="151">
        <v>114</v>
      </c>
      <c r="J58" s="152">
        <v>36.299999999999997</v>
      </c>
      <c r="K58" s="151">
        <v>635</v>
      </c>
      <c r="L58" s="241">
        <v>74.3</v>
      </c>
    </row>
    <row r="59" spans="1:12" x14ac:dyDescent="0.2">
      <c r="A59" s="122" t="s">
        <v>86</v>
      </c>
      <c r="B59" s="150" t="s">
        <v>87</v>
      </c>
      <c r="C59" s="151">
        <v>1180</v>
      </c>
      <c r="D59" s="152">
        <v>73.2</v>
      </c>
      <c r="E59" s="151">
        <v>78</v>
      </c>
      <c r="F59" s="152">
        <v>54.2</v>
      </c>
      <c r="G59" s="151">
        <v>1102</v>
      </c>
      <c r="H59" s="152">
        <v>75</v>
      </c>
      <c r="I59" s="151">
        <v>234</v>
      </c>
      <c r="J59" s="152">
        <v>58.2</v>
      </c>
      <c r="K59" s="151">
        <v>946</v>
      </c>
      <c r="L59" s="241">
        <v>78.099999999999994</v>
      </c>
    </row>
    <row r="60" spans="1:12" x14ac:dyDescent="0.2">
      <c r="A60" s="122" t="s">
        <v>88</v>
      </c>
      <c r="B60" s="150" t="s">
        <v>89</v>
      </c>
      <c r="C60" s="151">
        <v>1064</v>
      </c>
      <c r="D60" s="152">
        <v>72.400000000000006</v>
      </c>
      <c r="E60" s="151">
        <v>48</v>
      </c>
      <c r="F60" s="152">
        <v>50.5</v>
      </c>
      <c r="G60" s="151">
        <v>1016</v>
      </c>
      <c r="H60" s="152">
        <v>73.900000000000006</v>
      </c>
      <c r="I60" s="151">
        <v>129</v>
      </c>
      <c r="J60" s="152">
        <v>53.1</v>
      </c>
      <c r="K60" s="151">
        <v>935</v>
      </c>
      <c r="L60" s="241">
        <v>76.2</v>
      </c>
    </row>
    <row r="61" spans="1:12" x14ac:dyDescent="0.2">
      <c r="A61" s="122" t="s">
        <v>90</v>
      </c>
      <c r="B61" s="150" t="s">
        <v>91</v>
      </c>
      <c r="C61" s="151">
        <v>1170</v>
      </c>
      <c r="D61" s="152">
        <v>73.099999999999994</v>
      </c>
      <c r="E61" s="151">
        <v>43</v>
      </c>
      <c r="F61" s="152">
        <v>39.4</v>
      </c>
      <c r="G61" s="151">
        <v>1127</v>
      </c>
      <c r="H61" s="152">
        <v>75.5</v>
      </c>
      <c r="I61" s="151">
        <v>102</v>
      </c>
      <c r="J61" s="152">
        <v>44</v>
      </c>
      <c r="K61" s="151">
        <v>1068</v>
      </c>
      <c r="L61" s="241">
        <v>78</v>
      </c>
    </row>
    <row r="62" spans="1:12" x14ac:dyDescent="0.2">
      <c r="A62" s="122" t="s">
        <v>92</v>
      </c>
      <c r="B62" s="150" t="s">
        <v>93</v>
      </c>
      <c r="C62" s="151">
        <v>1678</v>
      </c>
      <c r="D62" s="152">
        <v>59.9</v>
      </c>
      <c r="E62" s="151">
        <v>92</v>
      </c>
      <c r="F62" s="152">
        <v>30.8</v>
      </c>
      <c r="G62" s="151">
        <v>1586</v>
      </c>
      <c r="H62" s="152">
        <v>63.4</v>
      </c>
      <c r="I62" s="151">
        <v>286</v>
      </c>
      <c r="J62" s="152">
        <v>38.5</v>
      </c>
      <c r="K62" s="151">
        <v>1392</v>
      </c>
      <c r="L62" s="241">
        <v>67.7</v>
      </c>
    </row>
    <row r="63" spans="1:12" x14ac:dyDescent="0.2">
      <c r="A63" s="122" t="s">
        <v>94</v>
      </c>
      <c r="B63" s="150" t="s">
        <v>95</v>
      </c>
      <c r="C63" s="151">
        <v>1398</v>
      </c>
      <c r="D63" s="152">
        <v>65.400000000000006</v>
      </c>
      <c r="E63" s="151">
        <v>85</v>
      </c>
      <c r="F63" s="152">
        <v>30.4</v>
      </c>
      <c r="G63" s="151">
        <v>1313</v>
      </c>
      <c r="H63" s="152">
        <v>70.599999999999994</v>
      </c>
      <c r="I63" s="151">
        <v>236</v>
      </c>
      <c r="J63" s="152">
        <v>40.5</v>
      </c>
      <c r="K63" s="151">
        <v>1162</v>
      </c>
      <c r="L63" s="241">
        <v>74.599999999999994</v>
      </c>
    </row>
    <row r="64" spans="1:12" x14ac:dyDescent="0.2">
      <c r="A64" s="122" t="s">
        <v>96</v>
      </c>
      <c r="B64" s="150" t="s">
        <v>97</v>
      </c>
      <c r="C64" s="151">
        <v>1008</v>
      </c>
      <c r="D64" s="152">
        <v>58.3</v>
      </c>
      <c r="E64" s="151">
        <v>115</v>
      </c>
      <c r="F64" s="152">
        <v>40.799999999999997</v>
      </c>
      <c r="G64" s="151">
        <v>893</v>
      </c>
      <c r="H64" s="152">
        <v>61.7</v>
      </c>
      <c r="I64" s="151">
        <v>269</v>
      </c>
      <c r="J64" s="152">
        <v>45.1</v>
      </c>
      <c r="K64" s="151">
        <v>739</v>
      </c>
      <c r="L64" s="241">
        <v>65.2</v>
      </c>
    </row>
    <row r="65" spans="1:12" x14ac:dyDescent="0.2">
      <c r="A65" s="122" t="s">
        <v>98</v>
      </c>
      <c r="B65" s="150" t="s">
        <v>99</v>
      </c>
      <c r="C65" s="151">
        <v>1114</v>
      </c>
      <c r="D65" s="152">
        <v>57.2</v>
      </c>
      <c r="E65" s="151">
        <v>115</v>
      </c>
      <c r="F65" s="152">
        <v>33.9</v>
      </c>
      <c r="G65" s="151">
        <v>999</v>
      </c>
      <c r="H65" s="152">
        <v>62.1</v>
      </c>
      <c r="I65" s="151">
        <v>277</v>
      </c>
      <c r="J65" s="152">
        <v>38.1</v>
      </c>
      <c r="K65" s="151">
        <v>837</v>
      </c>
      <c r="L65" s="241">
        <v>68.599999999999994</v>
      </c>
    </row>
    <row r="66" spans="1:12" x14ac:dyDescent="0.2">
      <c r="A66" s="122" t="s">
        <v>100</v>
      </c>
      <c r="B66" s="150" t="s">
        <v>101</v>
      </c>
      <c r="C66" s="151">
        <v>676</v>
      </c>
      <c r="D66" s="152">
        <v>51.8</v>
      </c>
      <c r="E66" s="151">
        <v>42</v>
      </c>
      <c r="F66" s="152">
        <v>27.1</v>
      </c>
      <c r="G66" s="151">
        <v>634</v>
      </c>
      <c r="H66" s="152">
        <v>55.1</v>
      </c>
      <c r="I66" s="151">
        <v>132</v>
      </c>
      <c r="J66" s="152">
        <v>35.4</v>
      </c>
      <c r="K66" s="151">
        <v>544</v>
      </c>
      <c r="L66" s="241">
        <v>58.4</v>
      </c>
    </row>
    <row r="67" spans="1:12" x14ac:dyDescent="0.2">
      <c r="A67" s="122" t="s">
        <v>102</v>
      </c>
      <c r="B67" s="150" t="s">
        <v>103</v>
      </c>
      <c r="C67" s="151">
        <v>3103</v>
      </c>
      <c r="D67" s="152">
        <v>62.3</v>
      </c>
      <c r="E67" s="151">
        <v>315</v>
      </c>
      <c r="F67" s="152">
        <v>38.9</v>
      </c>
      <c r="G67" s="151">
        <v>2788</v>
      </c>
      <c r="H67" s="152">
        <v>66.900000000000006</v>
      </c>
      <c r="I67" s="151">
        <v>735</v>
      </c>
      <c r="J67" s="152">
        <v>43.9</v>
      </c>
      <c r="K67" s="151">
        <v>2368</v>
      </c>
      <c r="L67" s="241">
        <v>71.7</v>
      </c>
    </row>
    <row r="68" spans="1:12" x14ac:dyDescent="0.2">
      <c r="A68" s="122" t="s">
        <v>104</v>
      </c>
      <c r="B68" s="150" t="s">
        <v>105</v>
      </c>
      <c r="C68" s="151">
        <v>2525</v>
      </c>
      <c r="D68" s="152">
        <v>67.400000000000006</v>
      </c>
      <c r="E68" s="151">
        <v>81</v>
      </c>
      <c r="F68" s="152">
        <v>32.700000000000003</v>
      </c>
      <c r="G68" s="151">
        <v>2444</v>
      </c>
      <c r="H68" s="152">
        <v>69.900000000000006</v>
      </c>
      <c r="I68" s="151">
        <v>253</v>
      </c>
      <c r="J68" s="152">
        <v>37.799999999999997</v>
      </c>
      <c r="K68" s="151">
        <v>2272</v>
      </c>
      <c r="L68" s="241">
        <v>73.900000000000006</v>
      </c>
    </row>
    <row r="69" spans="1:12" x14ac:dyDescent="0.2">
      <c r="A69" s="122" t="s">
        <v>106</v>
      </c>
      <c r="B69" s="150" t="s">
        <v>107</v>
      </c>
      <c r="C69" s="151">
        <v>2256</v>
      </c>
      <c r="D69" s="152">
        <v>65.5</v>
      </c>
      <c r="E69" s="151">
        <v>116</v>
      </c>
      <c r="F69" s="152">
        <v>33.299999999999997</v>
      </c>
      <c r="G69" s="151">
        <v>2140</v>
      </c>
      <c r="H69" s="152">
        <v>69.099999999999994</v>
      </c>
      <c r="I69" s="151">
        <v>308</v>
      </c>
      <c r="J69" s="152">
        <v>39.700000000000003</v>
      </c>
      <c r="K69" s="151">
        <v>1948</v>
      </c>
      <c r="L69" s="241">
        <v>73</v>
      </c>
    </row>
    <row r="70" spans="1:12" x14ac:dyDescent="0.2">
      <c r="A70" s="122" t="s">
        <v>108</v>
      </c>
      <c r="B70" s="150" t="s">
        <v>109</v>
      </c>
      <c r="C70" s="151">
        <v>1886</v>
      </c>
      <c r="D70" s="152">
        <v>63.2</v>
      </c>
      <c r="E70" s="151">
        <v>81</v>
      </c>
      <c r="F70" s="152">
        <v>32.299999999999997</v>
      </c>
      <c r="G70" s="151">
        <v>1805</v>
      </c>
      <c r="H70" s="152">
        <v>66</v>
      </c>
      <c r="I70" s="151">
        <v>239</v>
      </c>
      <c r="J70" s="152">
        <v>39.4</v>
      </c>
      <c r="K70" s="151">
        <v>1647</v>
      </c>
      <c r="L70" s="241">
        <v>69.2</v>
      </c>
    </row>
    <row r="71" spans="1:12" x14ac:dyDescent="0.2">
      <c r="A71" s="122" t="s">
        <v>110</v>
      </c>
      <c r="B71" s="150" t="s">
        <v>111</v>
      </c>
      <c r="C71" s="151">
        <v>3491</v>
      </c>
      <c r="D71" s="152">
        <v>64.3</v>
      </c>
      <c r="E71" s="151">
        <v>223</v>
      </c>
      <c r="F71" s="152">
        <v>37.200000000000003</v>
      </c>
      <c r="G71" s="151">
        <v>3268</v>
      </c>
      <c r="H71" s="152">
        <v>67.599999999999994</v>
      </c>
      <c r="I71" s="151">
        <v>594</v>
      </c>
      <c r="J71" s="152">
        <v>44.8</v>
      </c>
      <c r="K71" s="151">
        <v>2897</v>
      </c>
      <c r="L71" s="241">
        <v>70.599999999999994</v>
      </c>
    </row>
    <row r="72" spans="1:12" x14ac:dyDescent="0.2">
      <c r="A72" s="122" t="s">
        <v>112</v>
      </c>
      <c r="B72" s="150" t="s">
        <v>113</v>
      </c>
      <c r="C72" s="151">
        <v>16</v>
      </c>
      <c r="D72" s="152">
        <v>69.599999999999994</v>
      </c>
      <c r="E72" s="151" t="s">
        <v>1151</v>
      </c>
      <c r="F72" s="152">
        <v>0</v>
      </c>
      <c r="G72" s="151">
        <v>16</v>
      </c>
      <c r="H72" s="152">
        <v>72.7</v>
      </c>
      <c r="I72" s="151" t="s">
        <v>1169</v>
      </c>
      <c r="J72" s="152" t="s">
        <v>1169</v>
      </c>
      <c r="K72" s="151" t="s">
        <v>1169</v>
      </c>
      <c r="L72" s="241" t="s">
        <v>1169</v>
      </c>
    </row>
    <row r="73" spans="1:12" x14ac:dyDescent="0.2">
      <c r="A73" s="122" t="s">
        <v>114</v>
      </c>
      <c r="B73" s="150" t="s">
        <v>115</v>
      </c>
      <c r="C73" s="151">
        <v>3242</v>
      </c>
      <c r="D73" s="152">
        <v>66.099999999999994</v>
      </c>
      <c r="E73" s="151">
        <v>115</v>
      </c>
      <c r="F73" s="152">
        <v>36.200000000000003</v>
      </c>
      <c r="G73" s="151">
        <v>3127</v>
      </c>
      <c r="H73" s="152">
        <v>68.099999999999994</v>
      </c>
      <c r="I73" s="151">
        <v>304</v>
      </c>
      <c r="J73" s="152">
        <v>37.299999999999997</v>
      </c>
      <c r="K73" s="151">
        <v>2938</v>
      </c>
      <c r="L73" s="241">
        <v>71.8</v>
      </c>
    </row>
    <row r="74" spans="1:12" x14ac:dyDescent="0.2">
      <c r="A74" s="122" t="s">
        <v>116</v>
      </c>
      <c r="B74" s="150" t="s">
        <v>117</v>
      </c>
      <c r="C74" s="151">
        <v>1101</v>
      </c>
      <c r="D74" s="152">
        <v>59.1</v>
      </c>
      <c r="E74" s="151">
        <v>77</v>
      </c>
      <c r="F74" s="152">
        <v>35.5</v>
      </c>
      <c r="G74" s="151">
        <v>1024</v>
      </c>
      <c r="H74" s="152">
        <v>62.2</v>
      </c>
      <c r="I74" s="151">
        <v>202</v>
      </c>
      <c r="J74" s="152">
        <v>41.4</v>
      </c>
      <c r="K74" s="151">
        <v>899</v>
      </c>
      <c r="L74" s="241">
        <v>65.400000000000006</v>
      </c>
    </row>
    <row r="75" spans="1:12" x14ac:dyDescent="0.2">
      <c r="A75" s="122" t="s">
        <v>118</v>
      </c>
      <c r="B75" s="150" t="s">
        <v>119</v>
      </c>
      <c r="C75" s="151">
        <v>1664</v>
      </c>
      <c r="D75" s="152">
        <v>64.099999999999994</v>
      </c>
      <c r="E75" s="151">
        <v>69</v>
      </c>
      <c r="F75" s="152">
        <v>31.4</v>
      </c>
      <c r="G75" s="151">
        <v>1595</v>
      </c>
      <c r="H75" s="152">
        <v>67.099999999999994</v>
      </c>
      <c r="I75" s="151">
        <v>180</v>
      </c>
      <c r="J75" s="152">
        <v>38.1</v>
      </c>
      <c r="K75" s="151">
        <v>1484</v>
      </c>
      <c r="L75" s="241">
        <v>69.900000000000006</v>
      </c>
    </row>
    <row r="76" spans="1:12" x14ac:dyDescent="0.2">
      <c r="A76" s="122" t="s">
        <v>120</v>
      </c>
      <c r="B76" s="150" t="s">
        <v>121</v>
      </c>
      <c r="C76" s="151">
        <v>1960</v>
      </c>
      <c r="D76" s="152">
        <v>61.3</v>
      </c>
      <c r="E76" s="151">
        <v>107</v>
      </c>
      <c r="F76" s="152">
        <v>30.7</v>
      </c>
      <c r="G76" s="151">
        <v>1853</v>
      </c>
      <c r="H76" s="152">
        <v>65</v>
      </c>
      <c r="I76" s="151">
        <v>274</v>
      </c>
      <c r="J76" s="152">
        <v>36.200000000000003</v>
      </c>
      <c r="K76" s="151">
        <v>1686</v>
      </c>
      <c r="L76" s="241">
        <v>69</v>
      </c>
    </row>
    <row r="77" spans="1:12" x14ac:dyDescent="0.2">
      <c r="A77" s="122" t="s">
        <v>122</v>
      </c>
      <c r="B77" s="150" t="s">
        <v>123</v>
      </c>
      <c r="C77" s="151">
        <v>1417</v>
      </c>
      <c r="D77" s="152">
        <v>71.8</v>
      </c>
      <c r="E77" s="151">
        <v>34</v>
      </c>
      <c r="F77" s="152">
        <v>34.299999999999997</v>
      </c>
      <c r="G77" s="151">
        <v>1383</v>
      </c>
      <c r="H77" s="152">
        <v>73.8</v>
      </c>
      <c r="I77" s="151">
        <v>104</v>
      </c>
      <c r="J77" s="152">
        <v>40</v>
      </c>
      <c r="K77" s="151">
        <v>1313</v>
      </c>
      <c r="L77" s="241">
        <v>76.599999999999994</v>
      </c>
    </row>
    <row r="78" spans="1:12" x14ac:dyDescent="0.2">
      <c r="A78" s="122" t="s">
        <v>126</v>
      </c>
      <c r="B78" s="150" t="s">
        <v>127</v>
      </c>
      <c r="C78" s="151">
        <v>1061</v>
      </c>
      <c r="D78" s="152">
        <v>76.2</v>
      </c>
      <c r="E78" s="151">
        <v>25</v>
      </c>
      <c r="F78" s="152">
        <v>36.799999999999997</v>
      </c>
      <c r="G78" s="151">
        <v>1036</v>
      </c>
      <c r="H78" s="152">
        <v>78.2</v>
      </c>
      <c r="I78" s="151">
        <v>80</v>
      </c>
      <c r="J78" s="152">
        <v>43</v>
      </c>
      <c r="K78" s="151">
        <v>981</v>
      </c>
      <c r="L78" s="241">
        <v>81.3</v>
      </c>
    </row>
    <row r="79" spans="1:12" x14ac:dyDescent="0.2">
      <c r="A79" s="122" t="s">
        <v>128</v>
      </c>
      <c r="B79" s="150" t="s">
        <v>129</v>
      </c>
      <c r="C79" s="151">
        <v>410</v>
      </c>
      <c r="D79" s="152">
        <v>73.599999999999994</v>
      </c>
      <c r="E79" s="151">
        <v>11</v>
      </c>
      <c r="F79" s="152">
        <v>39.299999999999997</v>
      </c>
      <c r="G79" s="151">
        <v>399</v>
      </c>
      <c r="H79" s="152">
        <v>75.400000000000006</v>
      </c>
      <c r="I79" s="151">
        <v>26</v>
      </c>
      <c r="J79" s="152">
        <v>36.6</v>
      </c>
      <c r="K79" s="151">
        <v>384</v>
      </c>
      <c r="L79" s="241">
        <v>79</v>
      </c>
    </row>
    <row r="80" spans="1:12" x14ac:dyDescent="0.2">
      <c r="A80" s="122" t="s">
        <v>130</v>
      </c>
      <c r="B80" s="150" t="s">
        <v>131</v>
      </c>
      <c r="C80" s="151">
        <v>1256</v>
      </c>
      <c r="D80" s="152">
        <v>73.099999999999994</v>
      </c>
      <c r="E80" s="151">
        <v>33</v>
      </c>
      <c r="F80" s="152">
        <v>32.700000000000003</v>
      </c>
      <c r="G80" s="151">
        <v>1223</v>
      </c>
      <c r="H80" s="152">
        <v>75.599999999999994</v>
      </c>
      <c r="I80" s="151">
        <v>115</v>
      </c>
      <c r="J80" s="152">
        <v>42.3</v>
      </c>
      <c r="K80" s="151">
        <v>1141</v>
      </c>
      <c r="L80" s="241">
        <v>78.900000000000006</v>
      </c>
    </row>
    <row r="81" spans="1:12" x14ac:dyDescent="0.2">
      <c r="A81" s="122" t="s">
        <v>132</v>
      </c>
      <c r="B81" s="150" t="s">
        <v>133</v>
      </c>
      <c r="C81" s="151">
        <v>654</v>
      </c>
      <c r="D81" s="152">
        <v>72.3</v>
      </c>
      <c r="E81" s="151">
        <v>37</v>
      </c>
      <c r="F81" s="152">
        <v>43.5</v>
      </c>
      <c r="G81" s="151">
        <v>617</v>
      </c>
      <c r="H81" s="152">
        <v>75.3</v>
      </c>
      <c r="I81" s="151">
        <v>94</v>
      </c>
      <c r="J81" s="152">
        <v>48.5</v>
      </c>
      <c r="K81" s="151">
        <v>560</v>
      </c>
      <c r="L81" s="241">
        <v>78.900000000000006</v>
      </c>
    </row>
    <row r="82" spans="1:12" x14ac:dyDescent="0.2">
      <c r="A82" s="122" t="s">
        <v>140</v>
      </c>
      <c r="B82" s="150" t="s">
        <v>141</v>
      </c>
      <c r="C82" s="151">
        <v>1053</v>
      </c>
      <c r="D82" s="152">
        <v>65.5</v>
      </c>
      <c r="E82" s="151">
        <v>44</v>
      </c>
      <c r="F82" s="152">
        <v>34.4</v>
      </c>
      <c r="G82" s="151">
        <v>1009</v>
      </c>
      <c r="H82" s="152">
        <v>68.2</v>
      </c>
      <c r="I82" s="151">
        <v>128</v>
      </c>
      <c r="J82" s="152">
        <v>42.8</v>
      </c>
      <c r="K82" s="151">
        <v>925</v>
      </c>
      <c r="L82" s="241">
        <v>70.7</v>
      </c>
    </row>
    <row r="83" spans="1:12" x14ac:dyDescent="0.2">
      <c r="A83" s="122" t="s">
        <v>142</v>
      </c>
      <c r="B83" s="150" t="s">
        <v>143</v>
      </c>
      <c r="C83" s="151">
        <v>1103</v>
      </c>
      <c r="D83" s="152">
        <v>74.7</v>
      </c>
      <c r="E83" s="151">
        <v>29</v>
      </c>
      <c r="F83" s="152">
        <v>35.4</v>
      </c>
      <c r="G83" s="151">
        <v>1074</v>
      </c>
      <c r="H83" s="152">
        <v>77</v>
      </c>
      <c r="I83" s="151">
        <v>93</v>
      </c>
      <c r="J83" s="152">
        <v>44.9</v>
      </c>
      <c r="K83" s="151">
        <v>1010</v>
      </c>
      <c r="L83" s="241">
        <v>79.599999999999994</v>
      </c>
    </row>
    <row r="84" spans="1:12" x14ac:dyDescent="0.2">
      <c r="A84" s="122" t="s">
        <v>144</v>
      </c>
      <c r="B84" s="150" t="s">
        <v>145</v>
      </c>
      <c r="C84" s="151">
        <v>729</v>
      </c>
      <c r="D84" s="152">
        <v>63.1</v>
      </c>
      <c r="E84" s="151">
        <v>29</v>
      </c>
      <c r="F84" s="152">
        <v>26.1</v>
      </c>
      <c r="G84" s="151">
        <v>700</v>
      </c>
      <c r="H84" s="152">
        <v>67</v>
      </c>
      <c r="I84" s="151">
        <v>89</v>
      </c>
      <c r="J84" s="152">
        <v>35.5</v>
      </c>
      <c r="K84" s="151">
        <v>640</v>
      </c>
      <c r="L84" s="241">
        <v>70.7</v>
      </c>
    </row>
    <row r="85" spans="1:12" x14ac:dyDescent="0.2">
      <c r="A85" s="122" t="s">
        <v>148</v>
      </c>
      <c r="B85" s="150" t="s">
        <v>149</v>
      </c>
      <c r="C85" s="151">
        <v>414</v>
      </c>
      <c r="D85" s="152">
        <v>55.2</v>
      </c>
      <c r="E85" s="151">
        <v>29</v>
      </c>
      <c r="F85" s="152">
        <v>27.9</v>
      </c>
      <c r="G85" s="151">
        <v>385</v>
      </c>
      <c r="H85" s="152">
        <v>59.6</v>
      </c>
      <c r="I85" s="151">
        <v>56</v>
      </c>
      <c r="J85" s="152">
        <v>27.6</v>
      </c>
      <c r="K85" s="151">
        <v>358</v>
      </c>
      <c r="L85" s="241">
        <v>65.400000000000006</v>
      </c>
    </row>
    <row r="86" spans="1:12" x14ac:dyDescent="0.2">
      <c r="A86" s="122" t="s">
        <v>150</v>
      </c>
      <c r="B86" s="150" t="s">
        <v>151</v>
      </c>
      <c r="C86" s="151">
        <v>593</v>
      </c>
      <c r="D86" s="152">
        <v>59.6</v>
      </c>
      <c r="E86" s="151">
        <v>28</v>
      </c>
      <c r="F86" s="152">
        <v>29.2</v>
      </c>
      <c r="G86" s="151">
        <v>565</v>
      </c>
      <c r="H86" s="152">
        <v>62.8</v>
      </c>
      <c r="I86" s="151">
        <v>76</v>
      </c>
      <c r="J86" s="152">
        <v>34.9</v>
      </c>
      <c r="K86" s="151">
        <v>517</v>
      </c>
      <c r="L86" s="241">
        <v>66.5</v>
      </c>
    </row>
    <row r="87" spans="1:12" x14ac:dyDescent="0.2">
      <c r="A87" s="122" t="s">
        <v>152</v>
      </c>
      <c r="B87" s="150" t="s">
        <v>153</v>
      </c>
      <c r="C87" s="151">
        <v>302</v>
      </c>
      <c r="D87" s="152">
        <v>55.8</v>
      </c>
      <c r="E87" s="151">
        <v>20</v>
      </c>
      <c r="F87" s="152">
        <v>27.8</v>
      </c>
      <c r="G87" s="151">
        <v>282</v>
      </c>
      <c r="H87" s="152">
        <v>60.1</v>
      </c>
      <c r="I87" s="151">
        <v>42</v>
      </c>
      <c r="J87" s="152">
        <v>29.8</v>
      </c>
      <c r="K87" s="151">
        <v>260</v>
      </c>
      <c r="L87" s="241">
        <v>65</v>
      </c>
    </row>
    <row r="88" spans="1:12" x14ac:dyDescent="0.2">
      <c r="A88" s="122" t="s">
        <v>154</v>
      </c>
      <c r="B88" s="150" t="s">
        <v>155</v>
      </c>
      <c r="C88" s="151">
        <v>409</v>
      </c>
      <c r="D88" s="152">
        <v>72.099999999999994</v>
      </c>
      <c r="E88" s="151">
        <v>10</v>
      </c>
      <c r="F88" s="152">
        <v>50</v>
      </c>
      <c r="G88" s="151">
        <v>399</v>
      </c>
      <c r="H88" s="152">
        <v>72.900000000000006</v>
      </c>
      <c r="I88" s="151">
        <v>36</v>
      </c>
      <c r="J88" s="152">
        <v>48.6</v>
      </c>
      <c r="K88" s="151">
        <v>373</v>
      </c>
      <c r="L88" s="241">
        <v>75.7</v>
      </c>
    </row>
    <row r="89" spans="1:12" x14ac:dyDescent="0.2">
      <c r="A89" s="122" t="s">
        <v>156</v>
      </c>
      <c r="B89" s="150" t="s">
        <v>157</v>
      </c>
      <c r="C89" s="151">
        <v>804</v>
      </c>
      <c r="D89" s="152">
        <v>71.5</v>
      </c>
      <c r="E89" s="151">
        <v>19</v>
      </c>
      <c r="F89" s="152">
        <v>43.2</v>
      </c>
      <c r="G89" s="151">
        <v>785</v>
      </c>
      <c r="H89" s="152">
        <v>72.599999999999994</v>
      </c>
      <c r="I89" s="151">
        <v>64</v>
      </c>
      <c r="J89" s="152">
        <v>48.9</v>
      </c>
      <c r="K89" s="151">
        <v>740</v>
      </c>
      <c r="L89" s="241">
        <v>74.400000000000006</v>
      </c>
    </row>
    <row r="90" spans="1:12" x14ac:dyDescent="0.2">
      <c r="A90" s="122" t="s">
        <v>158</v>
      </c>
      <c r="B90" s="150" t="s">
        <v>159</v>
      </c>
      <c r="C90" s="151">
        <v>848</v>
      </c>
      <c r="D90" s="152">
        <v>63.2</v>
      </c>
      <c r="E90" s="151">
        <v>40</v>
      </c>
      <c r="F90" s="152">
        <v>27.8</v>
      </c>
      <c r="G90" s="151">
        <v>808</v>
      </c>
      <c r="H90" s="152">
        <v>67.400000000000006</v>
      </c>
      <c r="I90" s="151">
        <v>110</v>
      </c>
      <c r="J90" s="152">
        <v>34.200000000000003</v>
      </c>
      <c r="K90" s="151">
        <v>738</v>
      </c>
      <c r="L90" s="241">
        <v>72.400000000000006</v>
      </c>
    </row>
    <row r="91" spans="1:12" x14ac:dyDescent="0.2">
      <c r="A91" s="122" t="s">
        <v>162</v>
      </c>
      <c r="B91" s="150" t="s">
        <v>163</v>
      </c>
      <c r="C91" s="151">
        <v>383</v>
      </c>
      <c r="D91" s="152">
        <v>51.1</v>
      </c>
      <c r="E91" s="151">
        <v>40</v>
      </c>
      <c r="F91" s="152">
        <v>31.7</v>
      </c>
      <c r="G91" s="151">
        <v>343</v>
      </c>
      <c r="H91" s="152">
        <v>55</v>
      </c>
      <c r="I91" s="151">
        <v>92</v>
      </c>
      <c r="J91" s="152">
        <v>36.4</v>
      </c>
      <c r="K91" s="151">
        <v>291</v>
      </c>
      <c r="L91" s="241">
        <v>58.6</v>
      </c>
    </row>
    <row r="92" spans="1:12" x14ac:dyDescent="0.2">
      <c r="A92" s="122" t="s">
        <v>164</v>
      </c>
      <c r="B92" s="150" t="s">
        <v>165</v>
      </c>
      <c r="C92" s="151">
        <v>851</v>
      </c>
      <c r="D92" s="152">
        <v>68.400000000000006</v>
      </c>
      <c r="E92" s="151">
        <v>82</v>
      </c>
      <c r="F92" s="152">
        <v>45.3</v>
      </c>
      <c r="G92" s="151">
        <v>769</v>
      </c>
      <c r="H92" s="152">
        <v>72.3</v>
      </c>
      <c r="I92" s="151">
        <v>166</v>
      </c>
      <c r="J92" s="152">
        <v>49.3</v>
      </c>
      <c r="K92" s="151">
        <v>685</v>
      </c>
      <c r="L92" s="241">
        <v>75.400000000000006</v>
      </c>
    </row>
    <row r="93" spans="1:12" x14ac:dyDescent="0.2">
      <c r="A93" s="122" t="s">
        <v>166</v>
      </c>
      <c r="B93" s="150" t="s">
        <v>167</v>
      </c>
      <c r="C93" s="151">
        <v>545</v>
      </c>
      <c r="D93" s="152">
        <v>70.8</v>
      </c>
      <c r="E93" s="151">
        <v>17</v>
      </c>
      <c r="F93" s="152">
        <v>40.5</v>
      </c>
      <c r="G93" s="151">
        <v>528</v>
      </c>
      <c r="H93" s="152">
        <v>72.5</v>
      </c>
      <c r="I93" s="151">
        <v>54</v>
      </c>
      <c r="J93" s="152">
        <v>47</v>
      </c>
      <c r="K93" s="151">
        <v>491</v>
      </c>
      <c r="L93" s="241">
        <v>75</v>
      </c>
    </row>
    <row r="94" spans="1:12" x14ac:dyDescent="0.2">
      <c r="A94" s="122" t="s">
        <v>168</v>
      </c>
      <c r="B94" s="150" t="s">
        <v>169</v>
      </c>
      <c r="C94" s="151">
        <v>605</v>
      </c>
      <c r="D94" s="152">
        <v>58.3</v>
      </c>
      <c r="E94" s="151">
        <v>43</v>
      </c>
      <c r="F94" s="152">
        <v>33.9</v>
      </c>
      <c r="G94" s="151">
        <v>562</v>
      </c>
      <c r="H94" s="152">
        <v>61.8</v>
      </c>
      <c r="I94" s="151">
        <v>109</v>
      </c>
      <c r="J94" s="152">
        <v>38.9</v>
      </c>
      <c r="K94" s="151">
        <v>496</v>
      </c>
      <c r="L94" s="241">
        <v>65.5</v>
      </c>
    </row>
    <row r="95" spans="1:12" x14ac:dyDescent="0.2">
      <c r="A95" s="122" t="s">
        <v>170</v>
      </c>
      <c r="B95" s="150" t="s">
        <v>171</v>
      </c>
      <c r="C95" s="151">
        <v>614</v>
      </c>
      <c r="D95" s="152">
        <v>62</v>
      </c>
      <c r="E95" s="151">
        <v>31</v>
      </c>
      <c r="F95" s="152">
        <v>31.6</v>
      </c>
      <c r="G95" s="151">
        <v>583</v>
      </c>
      <c r="H95" s="152">
        <v>65.400000000000006</v>
      </c>
      <c r="I95" s="151">
        <v>66</v>
      </c>
      <c r="J95" s="152">
        <v>35.700000000000003</v>
      </c>
      <c r="K95" s="151">
        <v>548</v>
      </c>
      <c r="L95" s="241">
        <v>68.099999999999994</v>
      </c>
    </row>
    <row r="96" spans="1:12" x14ac:dyDescent="0.2">
      <c r="A96" s="122" t="s">
        <v>172</v>
      </c>
      <c r="B96" s="150" t="s">
        <v>173</v>
      </c>
      <c r="C96" s="151">
        <v>502</v>
      </c>
      <c r="D96" s="152">
        <v>69.099999999999994</v>
      </c>
      <c r="E96" s="151">
        <v>24</v>
      </c>
      <c r="F96" s="152">
        <v>33.799999999999997</v>
      </c>
      <c r="G96" s="151">
        <v>478</v>
      </c>
      <c r="H96" s="152">
        <v>72.900000000000006</v>
      </c>
      <c r="I96" s="151">
        <v>69</v>
      </c>
      <c r="J96" s="152">
        <v>45.4</v>
      </c>
      <c r="K96" s="151">
        <v>433</v>
      </c>
      <c r="L96" s="241">
        <v>75.3</v>
      </c>
    </row>
    <row r="97" spans="1:12" x14ac:dyDescent="0.2">
      <c r="A97" s="122" t="s">
        <v>174</v>
      </c>
      <c r="B97" s="150" t="s">
        <v>175</v>
      </c>
      <c r="C97" s="151">
        <v>409</v>
      </c>
      <c r="D97" s="152">
        <v>53.3</v>
      </c>
      <c r="E97" s="151">
        <v>13</v>
      </c>
      <c r="F97" s="152">
        <v>20</v>
      </c>
      <c r="G97" s="151">
        <v>396</v>
      </c>
      <c r="H97" s="152">
        <v>56.4</v>
      </c>
      <c r="I97" s="151">
        <v>47</v>
      </c>
      <c r="J97" s="152">
        <v>27.6</v>
      </c>
      <c r="K97" s="151">
        <v>362</v>
      </c>
      <c r="L97" s="241">
        <v>60.6</v>
      </c>
    </row>
    <row r="98" spans="1:12" x14ac:dyDescent="0.2">
      <c r="A98" s="122" t="s">
        <v>176</v>
      </c>
      <c r="B98" s="150" t="s">
        <v>177</v>
      </c>
      <c r="C98" s="151">
        <v>884</v>
      </c>
      <c r="D98" s="152">
        <v>68.2</v>
      </c>
      <c r="E98" s="151">
        <v>50</v>
      </c>
      <c r="F98" s="152">
        <v>38.799999999999997</v>
      </c>
      <c r="G98" s="151">
        <v>834</v>
      </c>
      <c r="H98" s="152">
        <v>71.5</v>
      </c>
      <c r="I98" s="151">
        <v>102</v>
      </c>
      <c r="J98" s="152">
        <v>44.2</v>
      </c>
      <c r="K98" s="151">
        <v>782</v>
      </c>
      <c r="L98" s="241">
        <v>73.400000000000006</v>
      </c>
    </row>
    <row r="99" spans="1:12" x14ac:dyDescent="0.2">
      <c r="A99" s="122" t="s">
        <v>180</v>
      </c>
      <c r="B99" s="150" t="s">
        <v>181</v>
      </c>
      <c r="C99" s="151">
        <v>602</v>
      </c>
      <c r="D99" s="152">
        <v>62.1</v>
      </c>
      <c r="E99" s="151">
        <v>50</v>
      </c>
      <c r="F99" s="152">
        <v>36.5</v>
      </c>
      <c r="G99" s="151">
        <v>552</v>
      </c>
      <c r="H99" s="152">
        <v>66.3</v>
      </c>
      <c r="I99" s="151">
        <v>98</v>
      </c>
      <c r="J99" s="152">
        <v>40.700000000000003</v>
      </c>
      <c r="K99" s="151">
        <v>504</v>
      </c>
      <c r="L99" s="241">
        <v>69.099999999999994</v>
      </c>
    </row>
    <row r="100" spans="1:12" x14ac:dyDescent="0.2">
      <c r="A100" s="122" t="s">
        <v>182</v>
      </c>
      <c r="B100" s="150" t="s">
        <v>183</v>
      </c>
      <c r="C100" s="151">
        <v>514</v>
      </c>
      <c r="D100" s="152">
        <v>69.5</v>
      </c>
      <c r="E100" s="151">
        <v>25</v>
      </c>
      <c r="F100" s="152">
        <v>30.5</v>
      </c>
      <c r="G100" s="151">
        <v>489</v>
      </c>
      <c r="H100" s="152">
        <v>74.3</v>
      </c>
      <c r="I100" s="151">
        <v>59</v>
      </c>
      <c r="J100" s="152">
        <v>40.4</v>
      </c>
      <c r="K100" s="151">
        <v>455</v>
      </c>
      <c r="L100" s="241">
        <v>76.599999999999994</v>
      </c>
    </row>
    <row r="101" spans="1:12" x14ac:dyDescent="0.2">
      <c r="A101" s="122" t="s">
        <v>184</v>
      </c>
      <c r="B101" s="150" t="s">
        <v>185</v>
      </c>
      <c r="C101" s="151">
        <v>643</v>
      </c>
      <c r="D101" s="152">
        <v>61.8</v>
      </c>
      <c r="E101" s="151">
        <v>45</v>
      </c>
      <c r="F101" s="152">
        <v>37.200000000000003</v>
      </c>
      <c r="G101" s="151">
        <v>598</v>
      </c>
      <c r="H101" s="152">
        <v>65.099999999999994</v>
      </c>
      <c r="I101" s="151">
        <v>88</v>
      </c>
      <c r="J101" s="152">
        <v>38.1</v>
      </c>
      <c r="K101" s="151">
        <v>555</v>
      </c>
      <c r="L101" s="241">
        <v>68.599999999999994</v>
      </c>
    </row>
    <row r="102" spans="1:12" x14ac:dyDescent="0.2">
      <c r="A102" s="122" t="s">
        <v>186</v>
      </c>
      <c r="B102" s="150" t="s">
        <v>187</v>
      </c>
      <c r="C102" s="151">
        <v>592</v>
      </c>
      <c r="D102" s="152">
        <v>70.3</v>
      </c>
      <c r="E102" s="151">
        <v>27</v>
      </c>
      <c r="F102" s="152">
        <v>38</v>
      </c>
      <c r="G102" s="151">
        <v>565</v>
      </c>
      <c r="H102" s="152">
        <v>73.3</v>
      </c>
      <c r="I102" s="151">
        <v>64</v>
      </c>
      <c r="J102" s="152">
        <v>47.4</v>
      </c>
      <c r="K102" s="151">
        <v>528</v>
      </c>
      <c r="L102" s="241">
        <v>74.7</v>
      </c>
    </row>
    <row r="103" spans="1:12" x14ac:dyDescent="0.2">
      <c r="A103" s="122" t="s">
        <v>188</v>
      </c>
      <c r="B103" s="150" t="s">
        <v>189</v>
      </c>
      <c r="C103" s="151">
        <v>703</v>
      </c>
      <c r="D103" s="152">
        <v>61.9</v>
      </c>
      <c r="E103" s="151">
        <v>51</v>
      </c>
      <c r="F103" s="152">
        <v>38.6</v>
      </c>
      <c r="G103" s="151">
        <v>652</v>
      </c>
      <c r="H103" s="152">
        <v>65</v>
      </c>
      <c r="I103" s="151">
        <v>99</v>
      </c>
      <c r="J103" s="152">
        <v>39.799999999999997</v>
      </c>
      <c r="K103" s="151">
        <v>604</v>
      </c>
      <c r="L103" s="241">
        <v>68.2</v>
      </c>
    </row>
    <row r="104" spans="1:12" x14ac:dyDescent="0.2">
      <c r="A104" s="122" t="s">
        <v>190</v>
      </c>
      <c r="B104" s="150" t="s">
        <v>191</v>
      </c>
      <c r="C104" s="151">
        <v>306</v>
      </c>
      <c r="D104" s="152">
        <v>55.9</v>
      </c>
      <c r="E104" s="151">
        <v>22</v>
      </c>
      <c r="F104" s="152">
        <v>29.3</v>
      </c>
      <c r="G104" s="151">
        <v>284</v>
      </c>
      <c r="H104" s="152">
        <v>60.2</v>
      </c>
      <c r="I104" s="151">
        <v>40</v>
      </c>
      <c r="J104" s="152">
        <v>28.8</v>
      </c>
      <c r="K104" s="151">
        <v>266</v>
      </c>
      <c r="L104" s="241">
        <v>65.2</v>
      </c>
    </row>
    <row r="105" spans="1:12" x14ac:dyDescent="0.2">
      <c r="A105" s="122" t="s">
        <v>192</v>
      </c>
      <c r="B105" s="150" t="s">
        <v>193</v>
      </c>
      <c r="C105" s="151">
        <v>269</v>
      </c>
      <c r="D105" s="152">
        <v>67.099999999999994</v>
      </c>
      <c r="E105" s="151">
        <v>20</v>
      </c>
      <c r="F105" s="152">
        <v>44.4</v>
      </c>
      <c r="G105" s="151">
        <v>249</v>
      </c>
      <c r="H105" s="152">
        <v>69.900000000000006</v>
      </c>
      <c r="I105" s="151">
        <v>42</v>
      </c>
      <c r="J105" s="152">
        <v>51.9</v>
      </c>
      <c r="K105" s="151">
        <v>227</v>
      </c>
      <c r="L105" s="241">
        <v>70.900000000000006</v>
      </c>
    </row>
    <row r="106" spans="1:12" x14ac:dyDescent="0.2">
      <c r="A106" s="122" t="s">
        <v>194</v>
      </c>
      <c r="B106" s="150" t="s">
        <v>195</v>
      </c>
      <c r="C106" s="151">
        <v>411</v>
      </c>
      <c r="D106" s="152">
        <v>68.8</v>
      </c>
      <c r="E106" s="151">
        <v>35</v>
      </c>
      <c r="F106" s="152">
        <v>48.6</v>
      </c>
      <c r="G106" s="151">
        <v>376</v>
      </c>
      <c r="H106" s="152">
        <v>71.599999999999994</v>
      </c>
      <c r="I106" s="151">
        <v>54</v>
      </c>
      <c r="J106" s="152">
        <v>49.1</v>
      </c>
      <c r="K106" s="151">
        <v>357</v>
      </c>
      <c r="L106" s="241">
        <v>73.3</v>
      </c>
    </row>
    <row r="107" spans="1:12" x14ac:dyDescent="0.2">
      <c r="A107" s="122" t="s">
        <v>198</v>
      </c>
      <c r="B107" s="150" t="s">
        <v>199</v>
      </c>
      <c r="C107" s="151">
        <v>349</v>
      </c>
      <c r="D107" s="152">
        <v>61.6</v>
      </c>
      <c r="E107" s="151">
        <v>16</v>
      </c>
      <c r="F107" s="152">
        <v>29.6</v>
      </c>
      <c r="G107" s="151">
        <v>333</v>
      </c>
      <c r="H107" s="152">
        <v>64.900000000000006</v>
      </c>
      <c r="I107" s="151">
        <v>31</v>
      </c>
      <c r="J107" s="152">
        <v>36</v>
      </c>
      <c r="K107" s="151">
        <v>318</v>
      </c>
      <c r="L107" s="241">
        <v>66.099999999999994</v>
      </c>
    </row>
    <row r="108" spans="1:12" x14ac:dyDescent="0.2">
      <c r="A108" s="122" t="s">
        <v>200</v>
      </c>
      <c r="B108" s="150" t="s">
        <v>201</v>
      </c>
      <c r="C108" s="151">
        <v>438</v>
      </c>
      <c r="D108" s="152">
        <v>62.7</v>
      </c>
      <c r="E108" s="151">
        <v>33</v>
      </c>
      <c r="F108" s="152">
        <v>45.8</v>
      </c>
      <c r="G108" s="151">
        <v>405</v>
      </c>
      <c r="H108" s="152">
        <v>64.599999999999994</v>
      </c>
      <c r="I108" s="151">
        <v>60</v>
      </c>
      <c r="J108" s="152">
        <v>43.5</v>
      </c>
      <c r="K108" s="151">
        <v>378</v>
      </c>
      <c r="L108" s="241">
        <v>67.400000000000006</v>
      </c>
    </row>
    <row r="109" spans="1:12" x14ac:dyDescent="0.2">
      <c r="A109" s="122" t="s">
        <v>202</v>
      </c>
      <c r="B109" s="150" t="s">
        <v>203</v>
      </c>
      <c r="C109" s="151">
        <v>271</v>
      </c>
      <c r="D109" s="152">
        <v>64.400000000000006</v>
      </c>
      <c r="E109" s="151">
        <v>22</v>
      </c>
      <c r="F109" s="152">
        <v>44.9</v>
      </c>
      <c r="G109" s="151">
        <v>249</v>
      </c>
      <c r="H109" s="152">
        <v>66.900000000000006</v>
      </c>
      <c r="I109" s="151">
        <v>48</v>
      </c>
      <c r="J109" s="152">
        <v>55.2</v>
      </c>
      <c r="K109" s="151">
        <v>223</v>
      </c>
      <c r="L109" s="241">
        <v>66.8</v>
      </c>
    </row>
    <row r="110" spans="1:12" x14ac:dyDescent="0.2">
      <c r="A110" s="122" t="s">
        <v>204</v>
      </c>
      <c r="B110" s="150" t="s">
        <v>205</v>
      </c>
      <c r="C110" s="151">
        <v>982</v>
      </c>
      <c r="D110" s="152">
        <v>70.099999999999994</v>
      </c>
      <c r="E110" s="151">
        <v>66</v>
      </c>
      <c r="F110" s="152">
        <v>46.8</v>
      </c>
      <c r="G110" s="151">
        <v>916</v>
      </c>
      <c r="H110" s="152">
        <v>72.8</v>
      </c>
      <c r="I110" s="151">
        <v>118</v>
      </c>
      <c r="J110" s="152">
        <v>50.9</v>
      </c>
      <c r="K110" s="151">
        <v>864</v>
      </c>
      <c r="L110" s="241">
        <v>74</v>
      </c>
    </row>
    <row r="111" spans="1:12" x14ac:dyDescent="0.2">
      <c r="A111" s="122" t="s">
        <v>206</v>
      </c>
      <c r="B111" s="150" t="s">
        <v>207</v>
      </c>
      <c r="C111" s="151">
        <v>233</v>
      </c>
      <c r="D111" s="152">
        <v>49.7</v>
      </c>
      <c r="E111" s="151">
        <v>25</v>
      </c>
      <c r="F111" s="152">
        <v>26.9</v>
      </c>
      <c r="G111" s="151">
        <v>208</v>
      </c>
      <c r="H111" s="152">
        <v>55.3</v>
      </c>
      <c r="I111" s="151">
        <v>40</v>
      </c>
      <c r="J111" s="152">
        <v>30.5</v>
      </c>
      <c r="K111" s="151">
        <v>193</v>
      </c>
      <c r="L111" s="241">
        <v>57.1</v>
      </c>
    </row>
    <row r="112" spans="1:12" x14ac:dyDescent="0.2">
      <c r="A112" s="122" t="s">
        <v>208</v>
      </c>
      <c r="B112" s="150" t="s">
        <v>209</v>
      </c>
      <c r="C112" s="151">
        <v>560</v>
      </c>
      <c r="D112" s="152">
        <v>61.8</v>
      </c>
      <c r="E112" s="151">
        <v>45</v>
      </c>
      <c r="F112" s="152">
        <v>36</v>
      </c>
      <c r="G112" s="151">
        <v>515</v>
      </c>
      <c r="H112" s="152">
        <v>65.900000000000006</v>
      </c>
      <c r="I112" s="151">
        <v>101</v>
      </c>
      <c r="J112" s="152">
        <v>41.2</v>
      </c>
      <c r="K112" s="151">
        <v>459</v>
      </c>
      <c r="L112" s="241">
        <v>69.400000000000006</v>
      </c>
    </row>
    <row r="113" spans="1:12" x14ac:dyDescent="0.2">
      <c r="A113" s="122" t="s">
        <v>214</v>
      </c>
      <c r="B113" s="150" t="s">
        <v>215</v>
      </c>
      <c r="C113" s="151">
        <v>651</v>
      </c>
      <c r="D113" s="152">
        <v>65.599999999999994</v>
      </c>
      <c r="E113" s="151">
        <v>32</v>
      </c>
      <c r="F113" s="152">
        <v>31.7</v>
      </c>
      <c r="G113" s="151">
        <v>619</v>
      </c>
      <c r="H113" s="152">
        <v>69.5</v>
      </c>
      <c r="I113" s="151">
        <v>86</v>
      </c>
      <c r="J113" s="152">
        <v>38.700000000000003</v>
      </c>
      <c r="K113" s="151">
        <v>565</v>
      </c>
      <c r="L113" s="241">
        <v>73.400000000000006</v>
      </c>
    </row>
    <row r="114" spans="1:12" x14ac:dyDescent="0.2">
      <c r="A114" s="122" t="s">
        <v>216</v>
      </c>
      <c r="B114" s="150" t="s">
        <v>217</v>
      </c>
      <c r="C114" s="151">
        <v>630</v>
      </c>
      <c r="D114" s="152">
        <v>65.400000000000006</v>
      </c>
      <c r="E114" s="151">
        <v>36</v>
      </c>
      <c r="F114" s="152">
        <v>36</v>
      </c>
      <c r="G114" s="151">
        <v>594</v>
      </c>
      <c r="H114" s="152">
        <v>68.8</v>
      </c>
      <c r="I114" s="151">
        <v>90</v>
      </c>
      <c r="J114" s="152">
        <v>39</v>
      </c>
      <c r="K114" s="151">
        <v>540</v>
      </c>
      <c r="L114" s="241">
        <v>73.8</v>
      </c>
    </row>
    <row r="115" spans="1:12" x14ac:dyDescent="0.2">
      <c r="A115" s="122" t="s">
        <v>218</v>
      </c>
      <c r="B115" s="150" t="s">
        <v>219</v>
      </c>
      <c r="C115" s="151">
        <v>867</v>
      </c>
      <c r="D115" s="152">
        <v>68.3</v>
      </c>
      <c r="E115" s="151">
        <v>25</v>
      </c>
      <c r="F115" s="152">
        <v>30.5</v>
      </c>
      <c r="G115" s="151">
        <v>842</v>
      </c>
      <c r="H115" s="152">
        <v>70.900000000000006</v>
      </c>
      <c r="I115" s="151">
        <v>83</v>
      </c>
      <c r="J115" s="152">
        <v>41.1</v>
      </c>
      <c r="K115" s="151">
        <v>784</v>
      </c>
      <c r="L115" s="241">
        <v>73.5</v>
      </c>
    </row>
    <row r="116" spans="1:12" x14ac:dyDescent="0.2">
      <c r="A116" s="122" t="s">
        <v>220</v>
      </c>
      <c r="B116" s="150" t="s">
        <v>221</v>
      </c>
      <c r="C116" s="151">
        <v>1027</v>
      </c>
      <c r="D116" s="152">
        <v>58.2</v>
      </c>
      <c r="E116" s="151">
        <v>75</v>
      </c>
      <c r="F116" s="152">
        <v>34.200000000000003</v>
      </c>
      <c r="G116" s="151">
        <v>952</v>
      </c>
      <c r="H116" s="152">
        <v>61.6</v>
      </c>
      <c r="I116" s="151">
        <v>180</v>
      </c>
      <c r="J116" s="152">
        <v>34.700000000000003</v>
      </c>
      <c r="K116" s="151">
        <v>847</v>
      </c>
      <c r="L116" s="241">
        <v>67.900000000000006</v>
      </c>
    </row>
    <row r="117" spans="1:12" x14ac:dyDescent="0.2">
      <c r="A117" s="122" t="s">
        <v>224</v>
      </c>
      <c r="B117" s="150" t="s">
        <v>225</v>
      </c>
      <c r="C117" s="151">
        <v>803</v>
      </c>
      <c r="D117" s="152">
        <v>57.4</v>
      </c>
      <c r="E117" s="151">
        <v>45</v>
      </c>
      <c r="F117" s="152">
        <v>36</v>
      </c>
      <c r="G117" s="151">
        <v>758</v>
      </c>
      <c r="H117" s="152">
        <v>59.5</v>
      </c>
      <c r="I117" s="151">
        <v>129</v>
      </c>
      <c r="J117" s="152">
        <v>41.3</v>
      </c>
      <c r="K117" s="151">
        <v>674</v>
      </c>
      <c r="L117" s="241">
        <v>61.9</v>
      </c>
    </row>
    <row r="118" spans="1:12" x14ac:dyDescent="0.2">
      <c r="A118" s="122" t="s">
        <v>226</v>
      </c>
      <c r="B118" s="150" t="s">
        <v>227</v>
      </c>
      <c r="C118" s="151">
        <v>814</v>
      </c>
      <c r="D118" s="152">
        <v>73.900000000000006</v>
      </c>
      <c r="E118" s="151">
        <v>25</v>
      </c>
      <c r="F118" s="152">
        <v>44.6</v>
      </c>
      <c r="G118" s="151">
        <v>789</v>
      </c>
      <c r="H118" s="152">
        <v>75.5</v>
      </c>
      <c r="I118" s="151">
        <v>65</v>
      </c>
      <c r="J118" s="152">
        <v>47.1</v>
      </c>
      <c r="K118" s="151">
        <v>749</v>
      </c>
      <c r="L118" s="241">
        <v>77.8</v>
      </c>
    </row>
    <row r="119" spans="1:12" x14ac:dyDescent="0.2">
      <c r="A119" s="122" t="s">
        <v>228</v>
      </c>
      <c r="B119" s="150" t="s">
        <v>229</v>
      </c>
      <c r="C119" s="151">
        <v>624</v>
      </c>
      <c r="D119" s="152">
        <v>59.2</v>
      </c>
      <c r="E119" s="151">
        <v>33</v>
      </c>
      <c r="F119" s="152">
        <v>35.5</v>
      </c>
      <c r="G119" s="151">
        <v>591</v>
      </c>
      <c r="H119" s="152">
        <v>61.5</v>
      </c>
      <c r="I119" s="151">
        <v>83</v>
      </c>
      <c r="J119" s="152">
        <v>37.4</v>
      </c>
      <c r="K119" s="151">
        <v>541</v>
      </c>
      <c r="L119" s="241">
        <v>65</v>
      </c>
    </row>
    <row r="120" spans="1:12" x14ac:dyDescent="0.2">
      <c r="A120" s="122" t="s">
        <v>230</v>
      </c>
      <c r="B120" s="150" t="s">
        <v>231</v>
      </c>
      <c r="C120" s="151">
        <v>1415</v>
      </c>
      <c r="D120" s="152">
        <v>72.2</v>
      </c>
      <c r="E120" s="151">
        <v>59</v>
      </c>
      <c r="F120" s="152">
        <v>46.1</v>
      </c>
      <c r="G120" s="151">
        <v>1356</v>
      </c>
      <c r="H120" s="152">
        <v>74.099999999999994</v>
      </c>
      <c r="I120" s="151">
        <v>159</v>
      </c>
      <c r="J120" s="152">
        <v>51.5</v>
      </c>
      <c r="K120" s="151">
        <v>1256</v>
      </c>
      <c r="L120" s="241">
        <v>76.099999999999994</v>
      </c>
    </row>
    <row r="121" spans="1:12" x14ac:dyDescent="0.2">
      <c r="A121" s="122" t="s">
        <v>232</v>
      </c>
      <c r="B121" s="150" t="s">
        <v>233</v>
      </c>
      <c r="C121" s="151">
        <v>1226</v>
      </c>
      <c r="D121" s="152">
        <v>67.900000000000006</v>
      </c>
      <c r="E121" s="151">
        <v>61</v>
      </c>
      <c r="F121" s="152">
        <v>37.200000000000003</v>
      </c>
      <c r="G121" s="151">
        <v>1165</v>
      </c>
      <c r="H121" s="152">
        <v>71</v>
      </c>
      <c r="I121" s="151">
        <v>198</v>
      </c>
      <c r="J121" s="152">
        <v>47.4</v>
      </c>
      <c r="K121" s="151">
        <v>1028</v>
      </c>
      <c r="L121" s="241">
        <v>74.099999999999994</v>
      </c>
    </row>
    <row r="122" spans="1:12" x14ac:dyDescent="0.2">
      <c r="A122" s="122" t="s">
        <v>234</v>
      </c>
      <c r="B122" s="150" t="s">
        <v>235</v>
      </c>
      <c r="C122" s="151">
        <v>659</v>
      </c>
      <c r="D122" s="152">
        <v>65.2</v>
      </c>
      <c r="E122" s="151">
        <v>35</v>
      </c>
      <c r="F122" s="152">
        <v>41.7</v>
      </c>
      <c r="G122" s="151">
        <v>624</v>
      </c>
      <c r="H122" s="152">
        <v>67.3</v>
      </c>
      <c r="I122" s="151">
        <v>118</v>
      </c>
      <c r="J122" s="152">
        <v>47.8</v>
      </c>
      <c r="K122" s="151">
        <v>541</v>
      </c>
      <c r="L122" s="241">
        <v>70.8</v>
      </c>
    </row>
    <row r="123" spans="1:12" x14ac:dyDescent="0.2">
      <c r="A123" s="122" t="s">
        <v>236</v>
      </c>
      <c r="B123" s="150" t="s">
        <v>237</v>
      </c>
      <c r="C123" s="151">
        <v>562</v>
      </c>
      <c r="D123" s="152">
        <v>61.3</v>
      </c>
      <c r="E123" s="151">
        <v>49</v>
      </c>
      <c r="F123" s="152">
        <v>46.7</v>
      </c>
      <c r="G123" s="151">
        <v>513</v>
      </c>
      <c r="H123" s="152">
        <v>63.2</v>
      </c>
      <c r="I123" s="151">
        <v>118</v>
      </c>
      <c r="J123" s="152">
        <v>49.6</v>
      </c>
      <c r="K123" s="151">
        <v>444</v>
      </c>
      <c r="L123" s="241">
        <v>65.400000000000006</v>
      </c>
    </row>
    <row r="124" spans="1:12" x14ac:dyDescent="0.2">
      <c r="A124" s="122" t="s">
        <v>238</v>
      </c>
      <c r="B124" s="150" t="s">
        <v>239</v>
      </c>
      <c r="C124" s="151">
        <v>257</v>
      </c>
      <c r="D124" s="152">
        <v>65.099999999999994</v>
      </c>
      <c r="E124" s="151">
        <v>18</v>
      </c>
      <c r="F124" s="152">
        <v>38.299999999999997</v>
      </c>
      <c r="G124" s="151">
        <v>239</v>
      </c>
      <c r="H124" s="152">
        <v>68.7</v>
      </c>
      <c r="I124" s="151">
        <v>37</v>
      </c>
      <c r="J124" s="152">
        <v>40.700000000000003</v>
      </c>
      <c r="K124" s="151">
        <v>220</v>
      </c>
      <c r="L124" s="241">
        <v>72.400000000000006</v>
      </c>
    </row>
    <row r="125" spans="1:12" x14ac:dyDescent="0.2">
      <c r="A125" s="122" t="s">
        <v>240</v>
      </c>
      <c r="B125" s="150" t="s">
        <v>241</v>
      </c>
      <c r="C125" s="151">
        <v>697</v>
      </c>
      <c r="D125" s="152">
        <v>67</v>
      </c>
      <c r="E125" s="151">
        <v>24</v>
      </c>
      <c r="F125" s="152">
        <v>42.1</v>
      </c>
      <c r="G125" s="151">
        <v>673</v>
      </c>
      <c r="H125" s="152">
        <v>68.400000000000006</v>
      </c>
      <c r="I125" s="151">
        <v>78</v>
      </c>
      <c r="J125" s="152">
        <v>45.9</v>
      </c>
      <c r="K125" s="151">
        <v>619</v>
      </c>
      <c r="L125" s="241">
        <v>71.099999999999994</v>
      </c>
    </row>
    <row r="126" spans="1:12" x14ac:dyDescent="0.2">
      <c r="A126" s="122" t="s">
        <v>242</v>
      </c>
      <c r="B126" s="150" t="s">
        <v>243</v>
      </c>
      <c r="C126" s="151">
        <v>794</v>
      </c>
      <c r="D126" s="152">
        <v>53.9</v>
      </c>
      <c r="E126" s="151">
        <v>73</v>
      </c>
      <c r="F126" s="152">
        <v>36</v>
      </c>
      <c r="G126" s="151">
        <v>721</v>
      </c>
      <c r="H126" s="152">
        <v>56.8</v>
      </c>
      <c r="I126" s="151">
        <v>167</v>
      </c>
      <c r="J126" s="152">
        <v>35.1</v>
      </c>
      <c r="K126" s="151">
        <v>627</v>
      </c>
      <c r="L126" s="241">
        <v>63</v>
      </c>
    </row>
    <row r="127" spans="1:12" x14ac:dyDescent="0.2">
      <c r="A127" s="122" t="s">
        <v>244</v>
      </c>
      <c r="B127" s="150" t="s">
        <v>245</v>
      </c>
      <c r="C127" s="151">
        <v>507</v>
      </c>
      <c r="D127" s="152">
        <v>73.900000000000006</v>
      </c>
      <c r="E127" s="151">
        <v>17</v>
      </c>
      <c r="F127" s="152">
        <v>68</v>
      </c>
      <c r="G127" s="151">
        <v>490</v>
      </c>
      <c r="H127" s="152">
        <v>74.099999999999994</v>
      </c>
      <c r="I127" s="151">
        <v>45</v>
      </c>
      <c r="J127" s="152">
        <v>57</v>
      </c>
      <c r="K127" s="151">
        <v>462</v>
      </c>
      <c r="L127" s="241">
        <v>76.099999999999994</v>
      </c>
    </row>
    <row r="128" spans="1:12" x14ac:dyDescent="0.2">
      <c r="A128" s="122" t="s">
        <v>246</v>
      </c>
      <c r="B128" s="150" t="s">
        <v>247</v>
      </c>
      <c r="C128" s="151">
        <v>596</v>
      </c>
      <c r="D128" s="152">
        <v>67.599999999999994</v>
      </c>
      <c r="E128" s="151">
        <v>27</v>
      </c>
      <c r="F128" s="152">
        <v>31.8</v>
      </c>
      <c r="G128" s="151">
        <v>569</v>
      </c>
      <c r="H128" s="152">
        <v>71.400000000000006</v>
      </c>
      <c r="I128" s="151">
        <v>68</v>
      </c>
      <c r="J128" s="152">
        <v>37.4</v>
      </c>
      <c r="K128" s="151">
        <v>528</v>
      </c>
      <c r="L128" s="241">
        <v>75.400000000000006</v>
      </c>
    </row>
    <row r="129" spans="1:12" x14ac:dyDescent="0.2">
      <c r="A129" s="122" t="s">
        <v>250</v>
      </c>
      <c r="B129" s="150" t="s">
        <v>251</v>
      </c>
      <c r="C129" s="151">
        <v>710</v>
      </c>
      <c r="D129" s="152">
        <v>72.099999999999994</v>
      </c>
      <c r="E129" s="151">
        <v>16</v>
      </c>
      <c r="F129" s="152">
        <v>36.4</v>
      </c>
      <c r="G129" s="151">
        <v>694</v>
      </c>
      <c r="H129" s="152">
        <v>73.8</v>
      </c>
      <c r="I129" s="151">
        <v>57</v>
      </c>
      <c r="J129" s="152">
        <v>45.2</v>
      </c>
      <c r="K129" s="151">
        <v>653</v>
      </c>
      <c r="L129" s="241">
        <v>76</v>
      </c>
    </row>
    <row r="130" spans="1:12" x14ac:dyDescent="0.2">
      <c r="A130" s="122" t="s">
        <v>252</v>
      </c>
      <c r="B130" s="150" t="s">
        <v>253</v>
      </c>
      <c r="C130" s="151">
        <v>500</v>
      </c>
      <c r="D130" s="152">
        <v>57.2</v>
      </c>
      <c r="E130" s="151">
        <v>25</v>
      </c>
      <c r="F130" s="152">
        <v>34.700000000000003</v>
      </c>
      <c r="G130" s="151">
        <v>475</v>
      </c>
      <c r="H130" s="152">
        <v>59.2</v>
      </c>
      <c r="I130" s="151">
        <v>56</v>
      </c>
      <c r="J130" s="152">
        <v>34.1</v>
      </c>
      <c r="K130" s="151">
        <v>444</v>
      </c>
      <c r="L130" s="241">
        <v>62.5</v>
      </c>
    </row>
    <row r="131" spans="1:12" x14ac:dyDescent="0.2">
      <c r="A131" s="122" t="s">
        <v>254</v>
      </c>
      <c r="B131" s="150" t="s">
        <v>255</v>
      </c>
      <c r="C131" s="151">
        <v>924</v>
      </c>
      <c r="D131" s="152">
        <v>65.8</v>
      </c>
      <c r="E131" s="151">
        <v>52</v>
      </c>
      <c r="F131" s="152">
        <v>33.799999999999997</v>
      </c>
      <c r="G131" s="151">
        <v>872</v>
      </c>
      <c r="H131" s="152">
        <v>69.8</v>
      </c>
      <c r="I131" s="151">
        <v>101</v>
      </c>
      <c r="J131" s="152">
        <v>34.200000000000003</v>
      </c>
      <c r="K131" s="151">
        <v>823</v>
      </c>
      <c r="L131" s="241">
        <v>74.2</v>
      </c>
    </row>
    <row r="132" spans="1:12" x14ac:dyDescent="0.2">
      <c r="A132" s="122" t="s">
        <v>256</v>
      </c>
      <c r="B132" s="150" t="s">
        <v>257</v>
      </c>
      <c r="C132" s="151">
        <v>815</v>
      </c>
      <c r="D132" s="152">
        <v>71.7</v>
      </c>
      <c r="E132" s="151">
        <v>26</v>
      </c>
      <c r="F132" s="152">
        <v>38.200000000000003</v>
      </c>
      <c r="G132" s="151">
        <v>789</v>
      </c>
      <c r="H132" s="152">
        <v>73.900000000000006</v>
      </c>
      <c r="I132" s="151">
        <v>85</v>
      </c>
      <c r="J132" s="152">
        <v>46.4</v>
      </c>
      <c r="K132" s="151">
        <v>730</v>
      </c>
      <c r="L132" s="241">
        <v>76.599999999999994</v>
      </c>
    </row>
    <row r="133" spans="1:12" x14ac:dyDescent="0.2">
      <c r="A133" s="122" t="s">
        <v>258</v>
      </c>
      <c r="B133" s="150" t="s">
        <v>259</v>
      </c>
      <c r="C133" s="151">
        <v>697</v>
      </c>
      <c r="D133" s="152">
        <v>63.1</v>
      </c>
      <c r="E133" s="151">
        <v>29</v>
      </c>
      <c r="F133" s="152">
        <v>36.700000000000003</v>
      </c>
      <c r="G133" s="151">
        <v>668</v>
      </c>
      <c r="H133" s="152">
        <v>65.2</v>
      </c>
      <c r="I133" s="151">
        <v>83</v>
      </c>
      <c r="J133" s="152">
        <v>41.3</v>
      </c>
      <c r="K133" s="151">
        <v>614</v>
      </c>
      <c r="L133" s="241">
        <v>68</v>
      </c>
    </row>
    <row r="134" spans="1:12" x14ac:dyDescent="0.2">
      <c r="A134" s="122" t="s">
        <v>260</v>
      </c>
      <c r="B134" s="150" t="s">
        <v>261</v>
      </c>
      <c r="C134" s="151">
        <v>981</v>
      </c>
      <c r="D134" s="152">
        <v>59.8</v>
      </c>
      <c r="E134" s="151">
        <v>53</v>
      </c>
      <c r="F134" s="152">
        <v>34.6</v>
      </c>
      <c r="G134" s="151">
        <v>928</v>
      </c>
      <c r="H134" s="152">
        <v>62.4</v>
      </c>
      <c r="I134" s="151">
        <v>103</v>
      </c>
      <c r="J134" s="152">
        <v>33.700000000000003</v>
      </c>
      <c r="K134" s="151">
        <v>878</v>
      </c>
      <c r="L134" s="241">
        <v>65.8</v>
      </c>
    </row>
    <row r="135" spans="1:12" x14ac:dyDescent="0.2">
      <c r="A135" s="122" t="s">
        <v>264</v>
      </c>
      <c r="B135" s="150" t="s">
        <v>265</v>
      </c>
      <c r="C135" s="151">
        <v>873</v>
      </c>
      <c r="D135" s="152">
        <v>73.7</v>
      </c>
      <c r="E135" s="151">
        <v>29</v>
      </c>
      <c r="F135" s="152">
        <v>42</v>
      </c>
      <c r="G135" s="151">
        <v>844</v>
      </c>
      <c r="H135" s="152">
        <v>75.7</v>
      </c>
      <c r="I135" s="151">
        <v>77</v>
      </c>
      <c r="J135" s="152">
        <v>45.6</v>
      </c>
      <c r="K135" s="151">
        <v>796</v>
      </c>
      <c r="L135" s="241">
        <v>78.400000000000006</v>
      </c>
    </row>
    <row r="136" spans="1:12" x14ac:dyDescent="0.2">
      <c r="A136" s="122" t="s">
        <v>266</v>
      </c>
      <c r="B136" s="150" t="s">
        <v>267</v>
      </c>
      <c r="C136" s="151">
        <v>1029</v>
      </c>
      <c r="D136" s="152">
        <v>70.2</v>
      </c>
      <c r="E136" s="151">
        <v>35</v>
      </c>
      <c r="F136" s="152">
        <v>34</v>
      </c>
      <c r="G136" s="151">
        <v>994</v>
      </c>
      <c r="H136" s="152">
        <v>73</v>
      </c>
      <c r="I136" s="151">
        <v>99</v>
      </c>
      <c r="J136" s="152">
        <v>41.6</v>
      </c>
      <c r="K136" s="151">
        <v>930</v>
      </c>
      <c r="L136" s="241">
        <v>75.8</v>
      </c>
    </row>
    <row r="137" spans="1:12" x14ac:dyDescent="0.2">
      <c r="A137" s="122" t="s">
        <v>268</v>
      </c>
      <c r="B137" s="150" t="s">
        <v>269</v>
      </c>
      <c r="C137" s="151">
        <v>816</v>
      </c>
      <c r="D137" s="152">
        <v>65.400000000000006</v>
      </c>
      <c r="E137" s="151">
        <v>36</v>
      </c>
      <c r="F137" s="152">
        <v>37.9</v>
      </c>
      <c r="G137" s="151">
        <v>780</v>
      </c>
      <c r="H137" s="152">
        <v>67.599999999999994</v>
      </c>
      <c r="I137" s="151">
        <v>85</v>
      </c>
      <c r="J137" s="152">
        <v>38.799999999999997</v>
      </c>
      <c r="K137" s="151">
        <v>731</v>
      </c>
      <c r="L137" s="241">
        <v>71</v>
      </c>
    </row>
    <row r="138" spans="1:12" x14ac:dyDescent="0.2">
      <c r="A138" s="122" t="s">
        <v>270</v>
      </c>
      <c r="B138" s="150" t="s">
        <v>271</v>
      </c>
      <c r="C138" s="151">
        <v>400</v>
      </c>
      <c r="D138" s="152">
        <v>52.2</v>
      </c>
      <c r="E138" s="151">
        <v>19</v>
      </c>
      <c r="F138" s="152">
        <v>22.9</v>
      </c>
      <c r="G138" s="151">
        <v>381</v>
      </c>
      <c r="H138" s="152">
        <v>55.8</v>
      </c>
      <c r="I138" s="151">
        <v>68</v>
      </c>
      <c r="J138" s="152">
        <v>29.2</v>
      </c>
      <c r="K138" s="151">
        <v>332</v>
      </c>
      <c r="L138" s="241">
        <v>62.3</v>
      </c>
    </row>
    <row r="139" spans="1:12" x14ac:dyDescent="0.2">
      <c r="A139" s="122" t="s">
        <v>272</v>
      </c>
      <c r="B139" s="150" t="s">
        <v>273</v>
      </c>
      <c r="C139" s="151">
        <v>818</v>
      </c>
      <c r="D139" s="152">
        <v>79.7</v>
      </c>
      <c r="E139" s="151">
        <v>15</v>
      </c>
      <c r="F139" s="152">
        <v>55.6</v>
      </c>
      <c r="G139" s="151">
        <v>803</v>
      </c>
      <c r="H139" s="152">
        <v>80.400000000000006</v>
      </c>
      <c r="I139" s="151">
        <v>44</v>
      </c>
      <c r="J139" s="152">
        <v>52.4</v>
      </c>
      <c r="K139" s="151">
        <v>774</v>
      </c>
      <c r="L139" s="241">
        <v>82.2</v>
      </c>
    </row>
    <row r="140" spans="1:12" x14ac:dyDescent="0.2">
      <c r="A140" s="122" t="s">
        <v>274</v>
      </c>
      <c r="B140" s="150" t="s">
        <v>275</v>
      </c>
      <c r="C140" s="151">
        <v>660</v>
      </c>
      <c r="D140" s="152">
        <v>56</v>
      </c>
      <c r="E140" s="151">
        <v>50</v>
      </c>
      <c r="F140" s="152">
        <v>30.1</v>
      </c>
      <c r="G140" s="151">
        <v>610</v>
      </c>
      <c r="H140" s="152">
        <v>60.2</v>
      </c>
      <c r="I140" s="151">
        <v>133</v>
      </c>
      <c r="J140" s="152">
        <v>37.700000000000003</v>
      </c>
      <c r="K140" s="151">
        <v>527</v>
      </c>
      <c r="L140" s="241">
        <v>63.8</v>
      </c>
    </row>
    <row r="141" spans="1:12" x14ac:dyDescent="0.2">
      <c r="A141" s="122" t="s">
        <v>276</v>
      </c>
      <c r="B141" s="150" t="s">
        <v>277</v>
      </c>
      <c r="C141" s="151">
        <v>1092</v>
      </c>
      <c r="D141" s="152">
        <v>68.7</v>
      </c>
      <c r="E141" s="151">
        <v>46</v>
      </c>
      <c r="F141" s="152">
        <v>41.8</v>
      </c>
      <c r="G141" s="151">
        <v>1046</v>
      </c>
      <c r="H141" s="152">
        <v>70.7</v>
      </c>
      <c r="I141" s="151">
        <v>123</v>
      </c>
      <c r="J141" s="152">
        <v>43.6</v>
      </c>
      <c r="K141" s="151">
        <v>969</v>
      </c>
      <c r="L141" s="241">
        <v>74.099999999999994</v>
      </c>
    </row>
    <row r="142" spans="1:12" x14ac:dyDescent="0.2">
      <c r="A142" s="122" t="s">
        <v>278</v>
      </c>
      <c r="B142" s="150" t="s">
        <v>279</v>
      </c>
      <c r="C142" s="151">
        <v>360</v>
      </c>
      <c r="D142" s="152">
        <v>52.9</v>
      </c>
      <c r="E142" s="151">
        <v>14</v>
      </c>
      <c r="F142" s="152">
        <v>17.5</v>
      </c>
      <c r="G142" s="151">
        <v>346</v>
      </c>
      <c r="H142" s="152">
        <v>57.6</v>
      </c>
      <c r="I142" s="151">
        <v>43</v>
      </c>
      <c r="J142" s="152">
        <v>26.1</v>
      </c>
      <c r="K142" s="151">
        <v>317</v>
      </c>
      <c r="L142" s="241">
        <v>61.4</v>
      </c>
    </row>
    <row r="143" spans="1:12" x14ac:dyDescent="0.2">
      <c r="A143" s="122" t="s">
        <v>280</v>
      </c>
      <c r="B143" s="150" t="s">
        <v>281</v>
      </c>
      <c r="C143" s="151">
        <v>748</v>
      </c>
      <c r="D143" s="152">
        <v>67.900000000000006</v>
      </c>
      <c r="E143" s="151">
        <v>30</v>
      </c>
      <c r="F143" s="152">
        <v>36.1</v>
      </c>
      <c r="G143" s="151">
        <v>718</v>
      </c>
      <c r="H143" s="152">
        <v>70.5</v>
      </c>
      <c r="I143" s="151">
        <v>87</v>
      </c>
      <c r="J143" s="152">
        <v>42.2</v>
      </c>
      <c r="K143" s="151">
        <v>661</v>
      </c>
      <c r="L143" s="241">
        <v>73.8</v>
      </c>
    </row>
    <row r="144" spans="1:12" x14ac:dyDescent="0.2">
      <c r="A144" s="122" t="s">
        <v>282</v>
      </c>
      <c r="B144" s="150" t="s">
        <v>283</v>
      </c>
      <c r="C144" s="151">
        <v>961</v>
      </c>
      <c r="D144" s="152">
        <v>78.400000000000006</v>
      </c>
      <c r="E144" s="151">
        <v>36</v>
      </c>
      <c r="F144" s="152">
        <v>50</v>
      </c>
      <c r="G144" s="151">
        <v>925</v>
      </c>
      <c r="H144" s="152">
        <v>80.2</v>
      </c>
      <c r="I144" s="151">
        <v>84</v>
      </c>
      <c r="J144" s="152">
        <v>55.3</v>
      </c>
      <c r="K144" s="151">
        <v>877</v>
      </c>
      <c r="L144" s="241">
        <v>81.7</v>
      </c>
    </row>
    <row r="145" spans="1:12" x14ac:dyDescent="0.2">
      <c r="A145" s="122" t="s">
        <v>284</v>
      </c>
      <c r="B145" s="150" t="s">
        <v>285</v>
      </c>
      <c r="C145" s="151">
        <v>701</v>
      </c>
      <c r="D145" s="152">
        <v>63.8</v>
      </c>
      <c r="E145" s="151">
        <v>52</v>
      </c>
      <c r="F145" s="152">
        <v>47.7</v>
      </c>
      <c r="G145" s="151">
        <v>649</v>
      </c>
      <c r="H145" s="152">
        <v>65.599999999999994</v>
      </c>
      <c r="I145" s="151">
        <v>127</v>
      </c>
      <c r="J145" s="152">
        <v>50.4</v>
      </c>
      <c r="K145" s="151">
        <v>574</v>
      </c>
      <c r="L145" s="241">
        <v>67.8</v>
      </c>
    </row>
    <row r="146" spans="1:12" x14ac:dyDescent="0.2">
      <c r="A146" s="122" t="s">
        <v>288</v>
      </c>
      <c r="B146" s="150" t="s">
        <v>289</v>
      </c>
      <c r="C146" s="151">
        <v>927</v>
      </c>
      <c r="D146" s="152">
        <v>63.1</v>
      </c>
      <c r="E146" s="151">
        <v>33</v>
      </c>
      <c r="F146" s="152">
        <v>28.4</v>
      </c>
      <c r="G146" s="151">
        <v>894</v>
      </c>
      <c r="H146" s="152">
        <v>66</v>
      </c>
      <c r="I146" s="151">
        <v>94</v>
      </c>
      <c r="J146" s="152">
        <v>33.200000000000003</v>
      </c>
      <c r="K146" s="151">
        <v>833</v>
      </c>
      <c r="L146" s="241">
        <v>70.2</v>
      </c>
    </row>
    <row r="147" spans="1:12" x14ac:dyDescent="0.2">
      <c r="A147" s="122" t="s">
        <v>290</v>
      </c>
      <c r="B147" s="150" t="s">
        <v>291</v>
      </c>
      <c r="C147" s="151">
        <v>944</v>
      </c>
      <c r="D147" s="152">
        <v>71.099999999999994</v>
      </c>
      <c r="E147" s="151">
        <v>46</v>
      </c>
      <c r="F147" s="152">
        <v>41.4</v>
      </c>
      <c r="G147" s="151">
        <v>898</v>
      </c>
      <c r="H147" s="152">
        <v>73.8</v>
      </c>
      <c r="I147" s="151">
        <v>134</v>
      </c>
      <c r="J147" s="152">
        <v>48.9</v>
      </c>
      <c r="K147" s="151">
        <v>810</v>
      </c>
      <c r="L147" s="241">
        <v>76.900000000000006</v>
      </c>
    </row>
    <row r="148" spans="1:12" x14ac:dyDescent="0.2">
      <c r="A148" s="122" t="s">
        <v>292</v>
      </c>
      <c r="B148" s="150" t="s">
        <v>293</v>
      </c>
      <c r="C148" s="151">
        <v>716</v>
      </c>
      <c r="D148" s="152">
        <v>66</v>
      </c>
      <c r="E148" s="151">
        <v>20</v>
      </c>
      <c r="F148" s="152">
        <v>25.6</v>
      </c>
      <c r="G148" s="151">
        <v>696</v>
      </c>
      <c r="H148" s="152">
        <v>69.099999999999994</v>
      </c>
      <c r="I148" s="151">
        <v>72</v>
      </c>
      <c r="J148" s="152">
        <v>35.799999999999997</v>
      </c>
      <c r="K148" s="151">
        <v>644</v>
      </c>
      <c r="L148" s="241">
        <v>72.900000000000006</v>
      </c>
    </row>
    <row r="149" spans="1:12" x14ac:dyDescent="0.2">
      <c r="A149" s="122" t="s">
        <v>294</v>
      </c>
      <c r="B149" s="150" t="s">
        <v>295</v>
      </c>
      <c r="C149" s="151">
        <v>792</v>
      </c>
      <c r="D149" s="152">
        <v>79.599999999999994</v>
      </c>
      <c r="E149" s="151">
        <v>16</v>
      </c>
      <c r="F149" s="152">
        <v>41</v>
      </c>
      <c r="G149" s="151">
        <v>776</v>
      </c>
      <c r="H149" s="152">
        <v>81.2</v>
      </c>
      <c r="I149" s="151">
        <v>36</v>
      </c>
      <c r="J149" s="152">
        <v>43.4</v>
      </c>
      <c r="K149" s="151">
        <v>756</v>
      </c>
      <c r="L149" s="241">
        <v>82.9</v>
      </c>
    </row>
    <row r="150" spans="1:12" x14ac:dyDescent="0.2">
      <c r="A150" s="122" t="s">
        <v>296</v>
      </c>
      <c r="B150" s="150" t="s">
        <v>297</v>
      </c>
      <c r="C150" s="151">
        <v>528</v>
      </c>
      <c r="D150" s="152">
        <v>71.3</v>
      </c>
      <c r="E150" s="151">
        <v>24</v>
      </c>
      <c r="F150" s="152">
        <v>38.700000000000003</v>
      </c>
      <c r="G150" s="151">
        <v>504</v>
      </c>
      <c r="H150" s="152">
        <v>74.2</v>
      </c>
      <c r="I150" s="151">
        <v>58</v>
      </c>
      <c r="J150" s="152">
        <v>43.6</v>
      </c>
      <c r="K150" s="151">
        <v>470</v>
      </c>
      <c r="L150" s="241">
        <v>77.3</v>
      </c>
    </row>
    <row r="151" spans="1:12" x14ac:dyDescent="0.2">
      <c r="A151" s="122" t="s">
        <v>298</v>
      </c>
      <c r="B151" s="150" t="s">
        <v>299</v>
      </c>
      <c r="C151" s="151">
        <v>765</v>
      </c>
      <c r="D151" s="152">
        <v>58.8</v>
      </c>
      <c r="E151" s="151">
        <v>42</v>
      </c>
      <c r="F151" s="152">
        <v>29.2</v>
      </c>
      <c r="G151" s="151">
        <v>723</v>
      </c>
      <c r="H151" s="152">
        <v>62.5</v>
      </c>
      <c r="I151" s="151">
        <v>109</v>
      </c>
      <c r="J151" s="152">
        <v>32.200000000000003</v>
      </c>
      <c r="K151" s="151">
        <v>656</v>
      </c>
      <c r="L151" s="241">
        <v>68.099999999999994</v>
      </c>
    </row>
    <row r="152" spans="1:12" x14ac:dyDescent="0.2">
      <c r="A152" s="122" t="s">
        <v>302</v>
      </c>
      <c r="B152" s="150" t="s">
        <v>303</v>
      </c>
      <c r="C152" s="151">
        <v>909</v>
      </c>
      <c r="D152" s="152">
        <v>61.1</v>
      </c>
      <c r="E152" s="151">
        <v>46</v>
      </c>
      <c r="F152" s="152">
        <v>29.5</v>
      </c>
      <c r="G152" s="151">
        <v>863</v>
      </c>
      <c r="H152" s="152">
        <v>64.8</v>
      </c>
      <c r="I152" s="151">
        <v>115</v>
      </c>
      <c r="J152" s="152">
        <v>33.799999999999997</v>
      </c>
      <c r="K152" s="151">
        <v>794</v>
      </c>
      <c r="L152" s="241">
        <v>69.2</v>
      </c>
    </row>
    <row r="153" spans="1:12" x14ac:dyDescent="0.2">
      <c r="A153" s="122" t="s">
        <v>304</v>
      </c>
      <c r="B153" s="150" t="s">
        <v>305</v>
      </c>
      <c r="C153" s="151">
        <v>1024</v>
      </c>
      <c r="D153" s="152">
        <v>74.8</v>
      </c>
      <c r="E153" s="151">
        <v>51</v>
      </c>
      <c r="F153" s="152">
        <v>48.6</v>
      </c>
      <c r="G153" s="151">
        <v>973</v>
      </c>
      <c r="H153" s="152">
        <v>77</v>
      </c>
      <c r="I153" s="151">
        <v>111</v>
      </c>
      <c r="J153" s="152">
        <v>46.3</v>
      </c>
      <c r="K153" s="151">
        <v>913</v>
      </c>
      <c r="L153" s="241">
        <v>80.900000000000006</v>
      </c>
    </row>
    <row r="154" spans="1:12" x14ac:dyDescent="0.2">
      <c r="A154" s="122" t="s">
        <v>306</v>
      </c>
      <c r="B154" s="150" t="s">
        <v>307</v>
      </c>
      <c r="C154" s="151">
        <v>752</v>
      </c>
      <c r="D154" s="152">
        <v>59.4</v>
      </c>
      <c r="E154" s="151">
        <v>55</v>
      </c>
      <c r="F154" s="152">
        <v>37.200000000000003</v>
      </c>
      <c r="G154" s="151">
        <v>697</v>
      </c>
      <c r="H154" s="152">
        <v>62.3</v>
      </c>
      <c r="I154" s="151">
        <v>124</v>
      </c>
      <c r="J154" s="152">
        <v>37</v>
      </c>
      <c r="K154" s="151">
        <v>628</v>
      </c>
      <c r="L154" s="241">
        <v>67.400000000000006</v>
      </c>
    </row>
    <row r="155" spans="1:12" x14ac:dyDescent="0.2">
      <c r="A155" s="122" t="s">
        <v>308</v>
      </c>
      <c r="B155" s="150" t="s">
        <v>309</v>
      </c>
      <c r="C155" s="151">
        <v>829</v>
      </c>
      <c r="D155" s="152">
        <v>71.3</v>
      </c>
      <c r="E155" s="151">
        <v>52</v>
      </c>
      <c r="F155" s="152">
        <v>38.5</v>
      </c>
      <c r="G155" s="151">
        <v>777</v>
      </c>
      <c r="H155" s="152">
        <v>75.599999999999994</v>
      </c>
      <c r="I155" s="151">
        <v>131</v>
      </c>
      <c r="J155" s="152">
        <v>46</v>
      </c>
      <c r="K155" s="151">
        <v>698</v>
      </c>
      <c r="L155" s="241">
        <v>79.5</v>
      </c>
    </row>
    <row r="156" spans="1:12" x14ac:dyDescent="0.2">
      <c r="A156" s="122" t="s">
        <v>310</v>
      </c>
      <c r="B156" s="150" t="s">
        <v>311</v>
      </c>
      <c r="C156" s="151">
        <v>1257</v>
      </c>
      <c r="D156" s="152">
        <v>69.8</v>
      </c>
      <c r="E156" s="151">
        <v>53</v>
      </c>
      <c r="F156" s="152">
        <v>38.4</v>
      </c>
      <c r="G156" s="151">
        <v>1204</v>
      </c>
      <c r="H156" s="152">
        <v>72.400000000000006</v>
      </c>
      <c r="I156" s="151">
        <v>120</v>
      </c>
      <c r="J156" s="152">
        <v>39</v>
      </c>
      <c r="K156" s="151">
        <v>1137</v>
      </c>
      <c r="L156" s="241">
        <v>76.2</v>
      </c>
    </row>
    <row r="157" spans="1:12" x14ac:dyDescent="0.2">
      <c r="A157" s="122" t="s">
        <v>312</v>
      </c>
      <c r="B157" s="150" t="s">
        <v>313</v>
      </c>
      <c r="C157" s="151">
        <v>166</v>
      </c>
      <c r="D157" s="152">
        <v>41.9</v>
      </c>
      <c r="E157" s="151">
        <v>14</v>
      </c>
      <c r="F157" s="152">
        <v>23.3</v>
      </c>
      <c r="G157" s="151">
        <v>152</v>
      </c>
      <c r="H157" s="152">
        <v>45.2</v>
      </c>
      <c r="I157" s="151">
        <v>31</v>
      </c>
      <c r="J157" s="152">
        <v>24</v>
      </c>
      <c r="K157" s="151">
        <v>135</v>
      </c>
      <c r="L157" s="241">
        <v>50.6</v>
      </c>
    </row>
    <row r="158" spans="1:12" x14ac:dyDescent="0.2">
      <c r="A158" s="122" t="s">
        <v>314</v>
      </c>
      <c r="B158" s="150" t="s">
        <v>315</v>
      </c>
      <c r="C158" s="151">
        <v>543</v>
      </c>
      <c r="D158" s="152">
        <v>53.2</v>
      </c>
      <c r="E158" s="151">
        <v>38</v>
      </c>
      <c r="F158" s="152">
        <v>27.5</v>
      </c>
      <c r="G158" s="151">
        <v>505</v>
      </c>
      <c r="H158" s="152">
        <v>57.3</v>
      </c>
      <c r="I158" s="151">
        <v>101</v>
      </c>
      <c r="J158" s="152">
        <v>33.9</v>
      </c>
      <c r="K158" s="151">
        <v>442</v>
      </c>
      <c r="L158" s="241">
        <v>61.2</v>
      </c>
    </row>
    <row r="159" spans="1:12" x14ac:dyDescent="0.2">
      <c r="A159" s="122" t="s">
        <v>316</v>
      </c>
      <c r="B159" s="150" t="s">
        <v>317</v>
      </c>
      <c r="C159" s="151">
        <v>941</v>
      </c>
      <c r="D159" s="152">
        <v>62.1</v>
      </c>
      <c r="E159" s="151">
        <v>65</v>
      </c>
      <c r="F159" s="152">
        <v>33.5</v>
      </c>
      <c r="G159" s="151">
        <v>876</v>
      </c>
      <c r="H159" s="152">
        <v>66.3</v>
      </c>
      <c r="I159" s="151">
        <v>148</v>
      </c>
      <c r="J159" s="152">
        <v>37.4</v>
      </c>
      <c r="K159" s="151">
        <v>793</v>
      </c>
      <c r="L159" s="241">
        <v>70.8</v>
      </c>
    </row>
    <row r="160" spans="1:12" x14ac:dyDescent="0.2">
      <c r="A160" s="122" t="s">
        <v>318</v>
      </c>
      <c r="B160" s="150" t="s">
        <v>319</v>
      </c>
      <c r="C160" s="151">
        <v>797</v>
      </c>
      <c r="D160" s="152">
        <v>52.6</v>
      </c>
      <c r="E160" s="151">
        <v>58</v>
      </c>
      <c r="F160" s="152">
        <v>26</v>
      </c>
      <c r="G160" s="151">
        <v>739</v>
      </c>
      <c r="H160" s="152">
        <v>57.2</v>
      </c>
      <c r="I160" s="151">
        <v>155</v>
      </c>
      <c r="J160" s="152">
        <v>31.3</v>
      </c>
      <c r="K160" s="151">
        <v>642</v>
      </c>
      <c r="L160" s="241">
        <v>63</v>
      </c>
    </row>
    <row r="161" spans="1:12" x14ac:dyDescent="0.2">
      <c r="A161" s="122" t="s">
        <v>320</v>
      </c>
      <c r="B161" s="150" t="s">
        <v>321</v>
      </c>
      <c r="C161" s="151">
        <v>942</v>
      </c>
      <c r="D161" s="152">
        <v>62</v>
      </c>
      <c r="E161" s="151">
        <v>34</v>
      </c>
      <c r="F161" s="152">
        <v>27.9</v>
      </c>
      <c r="G161" s="151">
        <v>908</v>
      </c>
      <c r="H161" s="152">
        <v>64.900000000000006</v>
      </c>
      <c r="I161" s="151">
        <v>90</v>
      </c>
      <c r="J161" s="152">
        <v>32.6</v>
      </c>
      <c r="K161" s="151">
        <v>852</v>
      </c>
      <c r="L161" s="241">
        <v>68.5</v>
      </c>
    </row>
    <row r="162" spans="1:12" x14ac:dyDescent="0.2">
      <c r="A162" s="122" t="s">
        <v>322</v>
      </c>
      <c r="B162" s="150" t="s">
        <v>323</v>
      </c>
      <c r="C162" s="151">
        <v>1093</v>
      </c>
      <c r="D162" s="152">
        <v>78.5</v>
      </c>
      <c r="E162" s="151">
        <v>30</v>
      </c>
      <c r="F162" s="152">
        <v>46.2</v>
      </c>
      <c r="G162" s="151">
        <v>1063</v>
      </c>
      <c r="H162" s="152">
        <v>80.099999999999994</v>
      </c>
      <c r="I162" s="151">
        <v>82</v>
      </c>
      <c r="J162" s="152">
        <v>49.1</v>
      </c>
      <c r="K162" s="151">
        <v>1011</v>
      </c>
      <c r="L162" s="241">
        <v>82.5</v>
      </c>
    </row>
    <row r="163" spans="1:12" x14ac:dyDescent="0.2">
      <c r="A163" s="122" t="s">
        <v>324</v>
      </c>
      <c r="B163" s="150" t="s">
        <v>325</v>
      </c>
      <c r="C163" s="151">
        <v>423</v>
      </c>
      <c r="D163" s="152">
        <v>51.5</v>
      </c>
      <c r="E163" s="151">
        <v>52</v>
      </c>
      <c r="F163" s="152">
        <v>33.799999999999997</v>
      </c>
      <c r="G163" s="151">
        <v>371</v>
      </c>
      <c r="H163" s="152">
        <v>55.5</v>
      </c>
      <c r="I163" s="151">
        <v>109</v>
      </c>
      <c r="J163" s="152">
        <v>36.1</v>
      </c>
      <c r="K163" s="151">
        <v>314</v>
      </c>
      <c r="L163" s="241">
        <v>60.4</v>
      </c>
    </row>
    <row r="164" spans="1:12" x14ac:dyDescent="0.2">
      <c r="A164" s="122" t="s">
        <v>328</v>
      </c>
      <c r="B164" s="150" t="s">
        <v>329</v>
      </c>
      <c r="C164" s="151">
        <v>943</v>
      </c>
      <c r="D164" s="152">
        <v>70.5</v>
      </c>
      <c r="E164" s="151">
        <v>45</v>
      </c>
      <c r="F164" s="152">
        <v>36</v>
      </c>
      <c r="G164" s="151">
        <v>898</v>
      </c>
      <c r="H164" s="152">
        <v>74.099999999999994</v>
      </c>
      <c r="I164" s="151">
        <v>122</v>
      </c>
      <c r="J164" s="152">
        <v>42.7</v>
      </c>
      <c r="K164" s="151">
        <v>821</v>
      </c>
      <c r="L164" s="241">
        <v>78.099999999999994</v>
      </c>
    </row>
    <row r="165" spans="1:12" x14ac:dyDescent="0.2">
      <c r="A165" s="122" t="s">
        <v>330</v>
      </c>
      <c r="B165" s="150" t="s">
        <v>331</v>
      </c>
      <c r="C165" s="151">
        <v>384</v>
      </c>
      <c r="D165" s="152">
        <v>65</v>
      </c>
      <c r="E165" s="151">
        <v>18</v>
      </c>
      <c r="F165" s="152">
        <v>36.700000000000003</v>
      </c>
      <c r="G165" s="151">
        <v>366</v>
      </c>
      <c r="H165" s="152">
        <v>67.5</v>
      </c>
      <c r="I165" s="151">
        <v>40</v>
      </c>
      <c r="J165" s="152">
        <v>39.6</v>
      </c>
      <c r="K165" s="151">
        <v>344</v>
      </c>
      <c r="L165" s="241">
        <v>70.2</v>
      </c>
    </row>
    <row r="166" spans="1:12" x14ac:dyDescent="0.2">
      <c r="A166" s="122" t="s">
        <v>332</v>
      </c>
      <c r="B166" s="150" t="s">
        <v>333</v>
      </c>
      <c r="C166" s="151">
        <v>518</v>
      </c>
      <c r="D166" s="152">
        <v>55</v>
      </c>
      <c r="E166" s="151">
        <v>44</v>
      </c>
      <c r="F166" s="152">
        <v>35.200000000000003</v>
      </c>
      <c r="G166" s="151">
        <v>474</v>
      </c>
      <c r="H166" s="152">
        <v>58.1</v>
      </c>
      <c r="I166" s="151">
        <v>93</v>
      </c>
      <c r="J166" s="152">
        <v>35.1</v>
      </c>
      <c r="K166" s="151">
        <v>425</v>
      </c>
      <c r="L166" s="241">
        <v>62.9</v>
      </c>
    </row>
    <row r="167" spans="1:12" x14ac:dyDescent="0.2">
      <c r="A167" s="122" t="s">
        <v>334</v>
      </c>
      <c r="B167" s="150" t="s">
        <v>335</v>
      </c>
      <c r="C167" s="151">
        <v>856</v>
      </c>
      <c r="D167" s="152">
        <v>64.599999999999994</v>
      </c>
      <c r="E167" s="151">
        <v>44</v>
      </c>
      <c r="F167" s="152">
        <v>24.9</v>
      </c>
      <c r="G167" s="151">
        <v>812</v>
      </c>
      <c r="H167" s="152">
        <v>70.7</v>
      </c>
      <c r="I167" s="151">
        <v>129</v>
      </c>
      <c r="J167" s="152">
        <v>36.1</v>
      </c>
      <c r="K167" s="151">
        <v>727</v>
      </c>
      <c r="L167" s="241">
        <v>75.099999999999994</v>
      </c>
    </row>
    <row r="168" spans="1:12" x14ac:dyDescent="0.2">
      <c r="A168" s="122" t="s">
        <v>336</v>
      </c>
      <c r="B168" s="150" t="s">
        <v>337</v>
      </c>
      <c r="C168" s="151">
        <v>414</v>
      </c>
      <c r="D168" s="152">
        <v>49.2</v>
      </c>
      <c r="E168" s="151">
        <v>42</v>
      </c>
      <c r="F168" s="152">
        <v>32.299999999999997</v>
      </c>
      <c r="G168" s="151">
        <v>372</v>
      </c>
      <c r="H168" s="152">
        <v>52.2</v>
      </c>
      <c r="I168" s="151">
        <v>96</v>
      </c>
      <c r="J168" s="152">
        <v>35.4</v>
      </c>
      <c r="K168" s="151">
        <v>318</v>
      </c>
      <c r="L168" s="241">
        <v>55.7</v>
      </c>
    </row>
    <row r="169" spans="1:12" x14ac:dyDescent="0.2">
      <c r="A169" s="122" t="s">
        <v>338</v>
      </c>
      <c r="B169" s="150" t="s">
        <v>339</v>
      </c>
      <c r="C169" s="151">
        <v>728</v>
      </c>
      <c r="D169" s="152">
        <v>63.7</v>
      </c>
      <c r="E169" s="151">
        <v>52</v>
      </c>
      <c r="F169" s="152">
        <v>33.299999999999997</v>
      </c>
      <c r="G169" s="151">
        <v>676</v>
      </c>
      <c r="H169" s="152">
        <v>68.599999999999994</v>
      </c>
      <c r="I169" s="151">
        <v>105</v>
      </c>
      <c r="J169" s="152">
        <v>36.700000000000003</v>
      </c>
      <c r="K169" s="151">
        <v>623</v>
      </c>
      <c r="L169" s="241">
        <v>72.8</v>
      </c>
    </row>
    <row r="170" spans="1:12" x14ac:dyDescent="0.2">
      <c r="A170" s="122" t="s">
        <v>340</v>
      </c>
      <c r="B170" s="150" t="s">
        <v>341</v>
      </c>
      <c r="C170" s="151">
        <v>628</v>
      </c>
      <c r="D170" s="152">
        <v>70.2</v>
      </c>
      <c r="E170" s="151">
        <v>18</v>
      </c>
      <c r="F170" s="152">
        <v>41.9</v>
      </c>
      <c r="G170" s="151">
        <v>610</v>
      </c>
      <c r="H170" s="152">
        <v>71.7</v>
      </c>
      <c r="I170" s="151">
        <v>45</v>
      </c>
      <c r="J170" s="152">
        <v>39.799999999999997</v>
      </c>
      <c r="K170" s="151">
        <v>583</v>
      </c>
      <c r="L170" s="241">
        <v>74.599999999999994</v>
      </c>
    </row>
    <row r="171" spans="1:12" x14ac:dyDescent="0.2">
      <c r="A171" s="122" t="s">
        <v>342</v>
      </c>
      <c r="B171" s="150" t="s">
        <v>343</v>
      </c>
      <c r="C171" s="151">
        <v>539</v>
      </c>
      <c r="D171" s="152">
        <v>63.7</v>
      </c>
      <c r="E171" s="151">
        <v>27</v>
      </c>
      <c r="F171" s="152">
        <v>31.8</v>
      </c>
      <c r="G171" s="151">
        <v>512</v>
      </c>
      <c r="H171" s="152">
        <v>67.3</v>
      </c>
      <c r="I171" s="151">
        <v>71</v>
      </c>
      <c r="J171" s="152">
        <v>37.200000000000003</v>
      </c>
      <c r="K171" s="151">
        <v>468</v>
      </c>
      <c r="L171" s="241">
        <v>71.5</v>
      </c>
    </row>
    <row r="172" spans="1:12" x14ac:dyDescent="0.2">
      <c r="A172" s="122" t="s">
        <v>344</v>
      </c>
      <c r="B172" s="150" t="s">
        <v>345</v>
      </c>
      <c r="C172" s="151">
        <v>963</v>
      </c>
      <c r="D172" s="152">
        <v>69</v>
      </c>
      <c r="E172" s="151">
        <v>57</v>
      </c>
      <c r="F172" s="152">
        <v>44.9</v>
      </c>
      <c r="G172" s="151">
        <v>906</v>
      </c>
      <c r="H172" s="152">
        <v>71.5</v>
      </c>
      <c r="I172" s="151">
        <v>130</v>
      </c>
      <c r="J172" s="152">
        <v>45.9</v>
      </c>
      <c r="K172" s="151">
        <v>833</v>
      </c>
      <c r="L172" s="241">
        <v>74.900000000000006</v>
      </c>
    </row>
    <row r="173" spans="1:12" x14ac:dyDescent="0.2">
      <c r="A173" s="122" t="s">
        <v>346</v>
      </c>
      <c r="B173" s="150" t="s">
        <v>347</v>
      </c>
      <c r="C173" s="151">
        <v>719</v>
      </c>
      <c r="D173" s="152">
        <v>65.2</v>
      </c>
      <c r="E173" s="151">
        <v>53</v>
      </c>
      <c r="F173" s="152">
        <v>39.799999999999997</v>
      </c>
      <c r="G173" s="151">
        <v>666</v>
      </c>
      <c r="H173" s="152">
        <v>68.7</v>
      </c>
      <c r="I173" s="151">
        <v>101</v>
      </c>
      <c r="J173" s="152">
        <v>39.9</v>
      </c>
      <c r="K173" s="151">
        <v>618</v>
      </c>
      <c r="L173" s="241">
        <v>72.7</v>
      </c>
    </row>
    <row r="174" spans="1:12" x14ac:dyDescent="0.2">
      <c r="A174" s="122" t="s">
        <v>348</v>
      </c>
      <c r="B174" s="150" t="s">
        <v>349</v>
      </c>
      <c r="C174" s="151">
        <v>791</v>
      </c>
      <c r="D174" s="152">
        <v>67.400000000000006</v>
      </c>
      <c r="E174" s="151">
        <v>52</v>
      </c>
      <c r="F174" s="152">
        <v>37.700000000000003</v>
      </c>
      <c r="G174" s="151">
        <v>739</v>
      </c>
      <c r="H174" s="152">
        <v>71.400000000000006</v>
      </c>
      <c r="I174" s="151">
        <v>124</v>
      </c>
      <c r="J174" s="152">
        <v>44.6</v>
      </c>
      <c r="K174" s="151">
        <v>667</v>
      </c>
      <c r="L174" s="241">
        <v>74.5</v>
      </c>
    </row>
    <row r="175" spans="1:12" x14ac:dyDescent="0.2">
      <c r="A175" s="122" t="s">
        <v>350</v>
      </c>
      <c r="B175" s="150" t="s">
        <v>351</v>
      </c>
      <c r="C175" s="151">
        <v>288</v>
      </c>
      <c r="D175" s="152">
        <v>59.1</v>
      </c>
      <c r="E175" s="151">
        <v>9</v>
      </c>
      <c r="F175" s="152">
        <v>18</v>
      </c>
      <c r="G175" s="151">
        <v>279</v>
      </c>
      <c r="H175" s="152">
        <v>63.8</v>
      </c>
      <c r="I175" s="151">
        <v>32</v>
      </c>
      <c r="J175" s="152">
        <v>29.6</v>
      </c>
      <c r="K175" s="151">
        <v>256</v>
      </c>
      <c r="L175" s="241">
        <v>67.5</v>
      </c>
    </row>
    <row r="176" spans="1:12" x14ac:dyDescent="0.2">
      <c r="A176" s="122" t="s">
        <v>354</v>
      </c>
      <c r="B176" s="150" t="s">
        <v>355</v>
      </c>
      <c r="C176" s="151">
        <v>1120</v>
      </c>
      <c r="D176" s="152">
        <v>62.2</v>
      </c>
      <c r="E176" s="151">
        <v>63</v>
      </c>
      <c r="F176" s="152">
        <v>43.2</v>
      </c>
      <c r="G176" s="151">
        <v>1057</v>
      </c>
      <c r="H176" s="152">
        <v>63.8</v>
      </c>
      <c r="I176" s="151">
        <v>154</v>
      </c>
      <c r="J176" s="152">
        <v>42.9</v>
      </c>
      <c r="K176" s="151">
        <v>966</v>
      </c>
      <c r="L176" s="241">
        <v>66.900000000000006</v>
      </c>
    </row>
    <row r="177" spans="1:12" x14ac:dyDescent="0.2">
      <c r="A177" s="122" t="s">
        <v>356</v>
      </c>
      <c r="B177" s="150" t="s">
        <v>357</v>
      </c>
      <c r="C177" s="151">
        <v>718</v>
      </c>
      <c r="D177" s="152">
        <v>74.099999999999994</v>
      </c>
      <c r="E177" s="151">
        <v>17</v>
      </c>
      <c r="F177" s="152">
        <v>45.9</v>
      </c>
      <c r="G177" s="151">
        <v>701</v>
      </c>
      <c r="H177" s="152">
        <v>75.2</v>
      </c>
      <c r="I177" s="151">
        <v>57</v>
      </c>
      <c r="J177" s="152">
        <v>57</v>
      </c>
      <c r="K177" s="151">
        <v>661</v>
      </c>
      <c r="L177" s="241">
        <v>76.099999999999994</v>
      </c>
    </row>
    <row r="178" spans="1:12" x14ac:dyDescent="0.2">
      <c r="A178" s="122" t="s">
        <v>358</v>
      </c>
      <c r="B178" s="150" t="s">
        <v>359</v>
      </c>
      <c r="C178" s="151">
        <v>935</v>
      </c>
      <c r="D178" s="152">
        <v>65.400000000000006</v>
      </c>
      <c r="E178" s="151">
        <v>36</v>
      </c>
      <c r="F178" s="152">
        <v>38.299999999999997</v>
      </c>
      <c r="G178" s="151">
        <v>899</v>
      </c>
      <c r="H178" s="152">
        <v>67.3</v>
      </c>
      <c r="I178" s="151">
        <v>101</v>
      </c>
      <c r="J178" s="152">
        <v>39.799999999999997</v>
      </c>
      <c r="K178" s="151">
        <v>834</v>
      </c>
      <c r="L178" s="241">
        <v>70.900000000000006</v>
      </c>
    </row>
    <row r="179" spans="1:12" x14ac:dyDescent="0.2">
      <c r="A179" s="122" t="s">
        <v>360</v>
      </c>
      <c r="B179" s="150" t="s">
        <v>361</v>
      </c>
      <c r="C179" s="151">
        <v>303</v>
      </c>
      <c r="D179" s="152">
        <v>66.3</v>
      </c>
      <c r="E179" s="151">
        <v>11</v>
      </c>
      <c r="F179" s="152">
        <v>32.4</v>
      </c>
      <c r="G179" s="151">
        <v>292</v>
      </c>
      <c r="H179" s="152">
        <v>69</v>
      </c>
      <c r="I179" s="151">
        <v>33</v>
      </c>
      <c r="J179" s="152">
        <v>37.9</v>
      </c>
      <c r="K179" s="151">
        <v>270</v>
      </c>
      <c r="L179" s="241">
        <v>73</v>
      </c>
    </row>
    <row r="180" spans="1:12" x14ac:dyDescent="0.2">
      <c r="A180" s="122" t="s">
        <v>362</v>
      </c>
      <c r="B180" s="150" t="s">
        <v>363</v>
      </c>
      <c r="C180" s="151">
        <v>567</v>
      </c>
      <c r="D180" s="152">
        <v>63.3</v>
      </c>
      <c r="E180" s="151">
        <v>24</v>
      </c>
      <c r="F180" s="152">
        <v>28.2</v>
      </c>
      <c r="G180" s="151">
        <v>543</v>
      </c>
      <c r="H180" s="152">
        <v>67</v>
      </c>
      <c r="I180" s="151">
        <v>70</v>
      </c>
      <c r="J180" s="152">
        <v>36.799999999999997</v>
      </c>
      <c r="K180" s="151">
        <v>497</v>
      </c>
      <c r="L180" s="241">
        <v>70.400000000000006</v>
      </c>
    </row>
    <row r="181" spans="1:12" x14ac:dyDescent="0.2">
      <c r="A181" s="122" t="s">
        <v>364</v>
      </c>
      <c r="B181" s="150" t="s">
        <v>365</v>
      </c>
      <c r="C181" s="151">
        <v>639</v>
      </c>
      <c r="D181" s="152">
        <v>65.5</v>
      </c>
      <c r="E181" s="151">
        <v>19</v>
      </c>
      <c r="F181" s="152">
        <v>27.5</v>
      </c>
      <c r="G181" s="151">
        <v>620</v>
      </c>
      <c r="H181" s="152">
        <v>68.400000000000006</v>
      </c>
      <c r="I181" s="151">
        <v>70</v>
      </c>
      <c r="J181" s="152">
        <v>38.700000000000003</v>
      </c>
      <c r="K181" s="151">
        <v>569</v>
      </c>
      <c r="L181" s="241">
        <v>71.599999999999994</v>
      </c>
    </row>
    <row r="182" spans="1:12" x14ac:dyDescent="0.2">
      <c r="A182" s="122" t="s">
        <v>366</v>
      </c>
      <c r="B182" s="150" t="s">
        <v>367</v>
      </c>
      <c r="C182" s="151">
        <v>364</v>
      </c>
      <c r="D182" s="152">
        <v>55.1</v>
      </c>
      <c r="E182" s="151">
        <v>23</v>
      </c>
      <c r="F182" s="152">
        <v>33.299999999999997</v>
      </c>
      <c r="G182" s="151">
        <v>341</v>
      </c>
      <c r="H182" s="152">
        <v>57.6</v>
      </c>
      <c r="I182" s="151">
        <v>51</v>
      </c>
      <c r="J182" s="152">
        <v>35.9</v>
      </c>
      <c r="K182" s="151">
        <v>313</v>
      </c>
      <c r="L182" s="241">
        <v>60.3</v>
      </c>
    </row>
    <row r="183" spans="1:12" x14ac:dyDescent="0.2">
      <c r="A183" s="122" t="s">
        <v>370</v>
      </c>
      <c r="B183" s="150" t="s">
        <v>371</v>
      </c>
      <c r="C183" s="151">
        <v>777</v>
      </c>
      <c r="D183" s="152">
        <v>58.3</v>
      </c>
      <c r="E183" s="151">
        <v>55</v>
      </c>
      <c r="F183" s="152">
        <v>27</v>
      </c>
      <c r="G183" s="151">
        <v>722</v>
      </c>
      <c r="H183" s="152">
        <v>64</v>
      </c>
      <c r="I183" s="151">
        <v>122</v>
      </c>
      <c r="J183" s="152">
        <v>31.4</v>
      </c>
      <c r="K183" s="151">
        <v>655</v>
      </c>
      <c r="L183" s="241">
        <v>69.400000000000006</v>
      </c>
    </row>
    <row r="184" spans="1:12" x14ac:dyDescent="0.2">
      <c r="A184" s="122" t="s">
        <v>372</v>
      </c>
      <c r="B184" s="150" t="s">
        <v>373</v>
      </c>
      <c r="C184" s="151">
        <v>564</v>
      </c>
      <c r="D184" s="152">
        <v>57.1</v>
      </c>
      <c r="E184" s="151">
        <v>49</v>
      </c>
      <c r="F184" s="152">
        <v>36</v>
      </c>
      <c r="G184" s="151">
        <v>515</v>
      </c>
      <c r="H184" s="152">
        <v>60.5</v>
      </c>
      <c r="I184" s="151">
        <v>89</v>
      </c>
      <c r="J184" s="152">
        <v>34.1</v>
      </c>
      <c r="K184" s="151">
        <v>475</v>
      </c>
      <c r="L184" s="241">
        <v>65.400000000000006</v>
      </c>
    </row>
    <row r="185" spans="1:12" x14ac:dyDescent="0.2">
      <c r="A185" s="122" t="s">
        <v>374</v>
      </c>
      <c r="B185" s="150" t="s">
        <v>375</v>
      </c>
      <c r="C185" s="151">
        <v>941</v>
      </c>
      <c r="D185" s="152">
        <v>69.400000000000006</v>
      </c>
      <c r="E185" s="151">
        <v>40</v>
      </c>
      <c r="F185" s="152">
        <v>47.6</v>
      </c>
      <c r="G185" s="151">
        <v>901</v>
      </c>
      <c r="H185" s="152">
        <v>70.8</v>
      </c>
      <c r="I185" s="151">
        <v>101</v>
      </c>
      <c r="J185" s="152">
        <v>47.4</v>
      </c>
      <c r="K185" s="151">
        <v>840</v>
      </c>
      <c r="L185" s="241">
        <v>73.5</v>
      </c>
    </row>
    <row r="186" spans="1:12" x14ac:dyDescent="0.2">
      <c r="A186" s="122" t="s">
        <v>376</v>
      </c>
      <c r="B186" s="150" t="s">
        <v>377</v>
      </c>
      <c r="C186" s="151">
        <v>594</v>
      </c>
      <c r="D186" s="152">
        <v>61.1</v>
      </c>
      <c r="E186" s="151">
        <v>31</v>
      </c>
      <c r="F186" s="152">
        <v>33</v>
      </c>
      <c r="G186" s="151">
        <v>563</v>
      </c>
      <c r="H186" s="152">
        <v>64.099999999999994</v>
      </c>
      <c r="I186" s="151">
        <v>90</v>
      </c>
      <c r="J186" s="152">
        <v>43.5</v>
      </c>
      <c r="K186" s="151">
        <v>504</v>
      </c>
      <c r="L186" s="241">
        <v>65.900000000000006</v>
      </c>
    </row>
    <row r="187" spans="1:12" x14ac:dyDescent="0.2">
      <c r="A187" s="122" t="s">
        <v>378</v>
      </c>
      <c r="B187" s="150" t="s">
        <v>379</v>
      </c>
      <c r="C187" s="151">
        <v>1015</v>
      </c>
      <c r="D187" s="152">
        <v>66</v>
      </c>
      <c r="E187" s="151">
        <v>44</v>
      </c>
      <c r="F187" s="152">
        <v>38.299999999999997</v>
      </c>
      <c r="G187" s="151">
        <v>971</v>
      </c>
      <c r="H187" s="152">
        <v>68.2</v>
      </c>
      <c r="I187" s="151">
        <v>116</v>
      </c>
      <c r="J187" s="152">
        <v>43</v>
      </c>
      <c r="K187" s="151">
        <v>899</v>
      </c>
      <c r="L187" s="241">
        <v>70.900000000000006</v>
      </c>
    </row>
    <row r="188" spans="1:12" x14ac:dyDescent="0.2">
      <c r="A188" s="122" t="s">
        <v>380</v>
      </c>
      <c r="B188" s="150" t="s">
        <v>381</v>
      </c>
      <c r="C188" s="151">
        <v>606</v>
      </c>
      <c r="D188" s="152">
        <v>63.1</v>
      </c>
      <c r="E188" s="151">
        <v>21</v>
      </c>
      <c r="F188" s="152">
        <v>22.6</v>
      </c>
      <c r="G188" s="151">
        <v>585</v>
      </c>
      <c r="H188" s="152">
        <v>67.5</v>
      </c>
      <c r="I188" s="151">
        <v>58</v>
      </c>
      <c r="J188" s="152">
        <v>29.4</v>
      </c>
      <c r="K188" s="151">
        <v>548</v>
      </c>
      <c r="L188" s="241">
        <v>71.8</v>
      </c>
    </row>
    <row r="189" spans="1:12" x14ac:dyDescent="0.2">
      <c r="A189" s="122" t="s">
        <v>382</v>
      </c>
      <c r="B189" s="150" t="s">
        <v>383</v>
      </c>
      <c r="C189" s="151">
        <v>700</v>
      </c>
      <c r="D189" s="152">
        <v>58.8</v>
      </c>
      <c r="E189" s="151">
        <v>42</v>
      </c>
      <c r="F189" s="152">
        <v>34.4</v>
      </c>
      <c r="G189" s="151">
        <v>658</v>
      </c>
      <c r="H189" s="152">
        <v>61.6</v>
      </c>
      <c r="I189" s="151">
        <v>85</v>
      </c>
      <c r="J189" s="152">
        <v>35.299999999999997</v>
      </c>
      <c r="K189" s="151">
        <v>615</v>
      </c>
      <c r="L189" s="241">
        <v>64.8</v>
      </c>
    </row>
    <row r="190" spans="1:12" x14ac:dyDescent="0.2">
      <c r="A190" s="122" t="s">
        <v>386</v>
      </c>
      <c r="B190" s="150" t="s">
        <v>387</v>
      </c>
      <c r="C190" s="151">
        <v>962</v>
      </c>
      <c r="D190" s="152">
        <v>68.7</v>
      </c>
      <c r="E190" s="151">
        <v>26</v>
      </c>
      <c r="F190" s="152">
        <v>29.2</v>
      </c>
      <c r="G190" s="151">
        <v>936</v>
      </c>
      <c r="H190" s="152">
        <v>71.3</v>
      </c>
      <c r="I190" s="151">
        <v>99</v>
      </c>
      <c r="J190" s="152">
        <v>43.4</v>
      </c>
      <c r="K190" s="151">
        <v>863</v>
      </c>
      <c r="L190" s="241">
        <v>73.599999999999994</v>
      </c>
    </row>
    <row r="191" spans="1:12" x14ac:dyDescent="0.2">
      <c r="A191" s="122" t="s">
        <v>388</v>
      </c>
      <c r="B191" s="150" t="s">
        <v>389</v>
      </c>
      <c r="C191" s="151">
        <v>539</v>
      </c>
      <c r="D191" s="152">
        <v>55.1</v>
      </c>
      <c r="E191" s="151">
        <v>60</v>
      </c>
      <c r="F191" s="152">
        <v>33.9</v>
      </c>
      <c r="G191" s="151">
        <v>479</v>
      </c>
      <c r="H191" s="152">
        <v>59.8</v>
      </c>
      <c r="I191" s="151">
        <v>115</v>
      </c>
      <c r="J191" s="152">
        <v>35.799999999999997</v>
      </c>
      <c r="K191" s="151">
        <v>424</v>
      </c>
      <c r="L191" s="241">
        <v>64.5</v>
      </c>
    </row>
    <row r="192" spans="1:12" x14ac:dyDescent="0.2">
      <c r="A192" s="122" t="s">
        <v>390</v>
      </c>
      <c r="B192" s="150" t="s">
        <v>391</v>
      </c>
      <c r="C192" s="151">
        <v>713</v>
      </c>
      <c r="D192" s="152">
        <v>53.3</v>
      </c>
      <c r="E192" s="151">
        <v>35</v>
      </c>
      <c r="F192" s="152">
        <v>22.6</v>
      </c>
      <c r="G192" s="151">
        <v>678</v>
      </c>
      <c r="H192" s="152">
        <v>57.4</v>
      </c>
      <c r="I192" s="151">
        <v>91</v>
      </c>
      <c r="J192" s="152">
        <v>28.9</v>
      </c>
      <c r="K192" s="151">
        <v>622</v>
      </c>
      <c r="L192" s="241">
        <v>60.9</v>
      </c>
    </row>
    <row r="193" spans="1:12" x14ac:dyDescent="0.2">
      <c r="A193" s="122" t="s">
        <v>392</v>
      </c>
      <c r="B193" s="150" t="s">
        <v>393</v>
      </c>
      <c r="C193" s="151">
        <v>458</v>
      </c>
      <c r="D193" s="152">
        <v>61.5</v>
      </c>
      <c r="E193" s="151">
        <v>16</v>
      </c>
      <c r="F193" s="152">
        <v>24.2</v>
      </c>
      <c r="G193" s="151">
        <v>442</v>
      </c>
      <c r="H193" s="152">
        <v>65.099999999999994</v>
      </c>
      <c r="I193" s="151">
        <v>69</v>
      </c>
      <c r="J193" s="152">
        <v>39.9</v>
      </c>
      <c r="K193" s="151">
        <v>389</v>
      </c>
      <c r="L193" s="241">
        <v>68</v>
      </c>
    </row>
    <row r="194" spans="1:12" x14ac:dyDescent="0.2">
      <c r="A194" s="122" t="s">
        <v>396</v>
      </c>
      <c r="B194" s="150" t="s">
        <v>397</v>
      </c>
      <c r="C194" s="151">
        <v>937</v>
      </c>
      <c r="D194" s="152">
        <v>71.099999999999994</v>
      </c>
      <c r="E194" s="151">
        <v>35</v>
      </c>
      <c r="F194" s="152">
        <v>36.5</v>
      </c>
      <c r="G194" s="151">
        <v>902</v>
      </c>
      <c r="H194" s="152">
        <v>73.8</v>
      </c>
      <c r="I194" s="151">
        <v>93</v>
      </c>
      <c r="J194" s="152">
        <v>44.7</v>
      </c>
      <c r="K194" s="151">
        <v>844</v>
      </c>
      <c r="L194" s="241">
        <v>76</v>
      </c>
    </row>
    <row r="195" spans="1:12" x14ac:dyDescent="0.2">
      <c r="A195" s="122" t="s">
        <v>398</v>
      </c>
      <c r="B195" s="150" t="s">
        <v>399</v>
      </c>
      <c r="C195" s="151">
        <v>438</v>
      </c>
      <c r="D195" s="152">
        <v>56.9</v>
      </c>
      <c r="E195" s="151">
        <v>39</v>
      </c>
      <c r="F195" s="152">
        <v>32.200000000000003</v>
      </c>
      <c r="G195" s="151">
        <v>399</v>
      </c>
      <c r="H195" s="152">
        <v>61.5</v>
      </c>
      <c r="I195" s="151">
        <v>73</v>
      </c>
      <c r="J195" s="152">
        <v>33.799999999999997</v>
      </c>
      <c r="K195" s="151">
        <v>365</v>
      </c>
      <c r="L195" s="241">
        <v>65.900000000000006</v>
      </c>
    </row>
    <row r="196" spans="1:12" x14ac:dyDescent="0.2">
      <c r="A196" s="122" t="s">
        <v>402</v>
      </c>
      <c r="B196" s="150" t="s">
        <v>403</v>
      </c>
      <c r="C196" s="151">
        <v>483</v>
      </c>
      <c r="D196" s="152">
        <v>59.9</v>
      </c>
      <c r="E196" s="151">
        <v>22</v>
      </c>
      <c r="F196" s="152">
        <v>36.1</v>
      </c>
      <c r="G196" s="151">
        <v>461</v>
      </c>
      <c r="H196" s="152">
        <v>61.9</v>
      </c>
      <c r="I196" s="151">
        <v>56</v>
      </c>
      <c r="J196" s="152">
        <v>35.9</v>
      </c>
      <c r="K196" s="151">
        <v>427</v>
      </c>
      <c r="L196" s="241">
        <v>65.7</v>
      </c>
    </row>
    <row r="197" spans="1:12" x14ac:dyDescent="0.2">
      <c r="A197" s="122" t="s">
        <v>404</v>
      </c>
      <c r="B197" s="150" t="s">
        <v>405</v>
      </c>
      <c r="C197" s="151">
        <v>466</v>
      </c>
      <c r="D197" s="152">
        <v>54.8</v>
      </c>
      <c r="E197" s="151">
        <v>24</v>
      </c>
      <c r="F197" s="152">
        <v>30.4</v>
      </c>
      <c r="G197" s="151">
        <v>442</v>
      </c>
      <c r="H197" s="152">
        <v>57.3</v>
      </c>
      <c r="I197" s="151">
        <v>60</v>
      </c>
      <c r="J197" s="152">
        <v>33.700000000000003</v>
      </c>
      <c r="K197" s="151">
        <v>406</v>
      </c>
      <c r="L197" s="241">
        <v>60.3</v>
      </c>
    </row>
    <row r="198" spans="1:12" x14ac:dyDescent="0.2">
      <c r="A198" s="122" t="s">
        <v>406</v>
      </c>
      <c r="B198" s="150" t="s">
        <v>407</v>
      </c>
      <c r="C198" s="151">
        <v>667</v>
      </c>
      <c r="D198" s="152">
        <v>58.9</v>
      </c>
      <c r="E198" s="151">
        <v>48</v>
      </c>
      <c r="F198" s="152">
        <v>36.6</v>
      </c>
      <c r="G198" s="151">
        <v>619</v>
      </c>
      <c r="H198" s="152">
        <v>61.8</v>
      </c>
      <c r="I198" s="151">
        <v>94</v>
      </c>
      <c r="J198" s="152">
        <v>38.1</v>
      </c>
      <c r="K198" s="151">
        <v>573</v>
      </c>
      <c r="L198" s="241">
        <v>64.7</v>
      </c>
    </row>
    <row r="199" spans="1:12" x14ac:dyDescent="0.2">
      <c r="A199" s="122" t="s">
        <v>408</v>
      </c>
      <c r="B199" s="150" t="s">
        <v>409</v>
      </c>
      <c r="C199" s="151">
        <v>1129</v>
      </c>
      <c r="D199" s="152">
        <v>58.6</v>
      </c>
      <c r="E199" s="151">
        <v>101</v>
      </c>
      <c r="F199" s="152">
        <v>36.200000000000003</v>
      </c>
      <c r="G199" s="151">
        <v>1028</v>
      </c>
      <c r="H199" s="152">
        <v>62.4</v>
      </c>
      <c r="I199" s="151">
        <v>217</v>
      </c>
      <c r="J199" s="152">
        <v>39.5</v>
      </c>
      <c r="K199" s="151">
        <v>912</v>
      </c>
      <c r="L199" s="241">
        <v>66.2</v>
      </c>
    </row>
    <row r="200" spans="1:12" x14ac:dyDescent="0.2">
      <c r="A200" s="122" t="s">
        <v>410</v>
      </c>
      <c r="B200" s="150" t="s">
        <v>411</v>
      </c>
      <c r="C200" s="151">
        <v>935</v>
      </c>
      <c r="D200" s="152">
        <v>69.400000000000006</v>
      </c>
      <c r="E200" s="151">
        <v>30</v>
      </c>
      <c r="F200" s="152">
        <v>50</v>
      </c>
      <c r="G200" s="151">
        <v>905</v>
      </c>
      <c r="H200" s="152">
        <v>70.3</v>
      </c>
      <c r="I200" s="151">
        <v>69</v>
      </c>
      <c r="J200" s="152">
        <v>44.8</v>
      </c>
      <c r="K200" s="151">
        <v>866</v>
      </c>
      <c r="L200" s="241">
        <v>72.5</v>
      </c>
    </row>
    <row r="201" spans="1:12" x14ac:dyDescent="0.2">
      <c r="A201" s="122" t="s">
        <v>412</v>
      </c>
      <c r="B201" s="150" t="s">
        <v>413</v>
      </c>
      <c r="C201" s="151">
        <v>447</v>
      </c>
      <c r="D201" s="152">
        <v>54.7</v>
      </c>
      <c r="E201" s="151">
        <v>38</v>
      </c>
      <c r="F201" s="152">
        <v>37.299999999999997</v>
      </c>
      <c r="G201" s="151">
        <v>409</v>
      </c>
      <c r="H201" s="152">
        <v>57.2</v>
      </c>
      <c r="I201" s="151">
        <v>67</v>
      </c>
      <c r="J201" s="152">
        <v>36.799999999999997</v>
      </c>
      <c r="K201" s="151">
        <v>380</v>
      </c>
      <c r="L201" s="241">
        <v>59.8</v>
      </c>
    </row>
    <row r="202" spans="1:12" x14ac:dyDescent="0.2">
      <c r="A202" s="122" t="s">
        <v>414</v>
      </c>
      <c r="B202" s="150" t="s">
        <v>415</v>
      </c>
      <c r="C202" s="151">
        <v>559</v>
      </c>
      <c r="D202" s="152">
        <v>73.2</v>
      </c>
      <c r="E202" s="151">
        <v>13</v>
      </c>
      <c r="F202" s="152">
        <v>39.4</v>
      </c>
      <c r="G202" s="151">
        <v>546</v>
      </c>
      <c r="H202" s="152">
        <v>74.7</v>
      </c>
      <c r="I202" s="151">
        <v>44</v>
      </c>
      <c r="J202" s="152">
        <v>47.3</v>
      </c>
      <c r="K202" s="151">
        <v>515</v>
      </c>
      <c r="L202" s="241">
        <v>76.8</v>
      </c>
    </row>
    <row r="203" spans="1:12" x14ac:dyDescent="0.2">
      <c r="A203" s="122" t="s">
        <v>418</v>
      </c>
      <c r="B203" s="150" t="s">
        <v>419</v>
      </c>
      <c r="C203" s="151">
        <v>580</v>
      </c>
      <c r="D203" s="152">
        <v>66.2</v>
      </c>
      <c r="E203" s="151">
        <v>11</v>
      </c>
      <c r="F203" s="152">
        <v>29.7</v>
      </c>
      <c r="G203" s="151">
        <v>569</v>
      </c>
      <c r="H203" s="152">
        <v>67.8</v>
      </c>
      <c r="I203" s="151">
        <v>50</v>
      </c>
      <c r="J203" s="152">
        <v>37.6</v>
      </c>
      <c r="K203" s="151">
        <v>530</v>
      </c>
      <c r="L203" s="241">
        <v>71.3</v>
      </c>
    </row>
    <row r="204" spans="1:12" x14ac:dyDescent="0.2">
      <c r="A204" s="122" t="s">
        <v>420</v>
      </c>
      <c r="B204" s="150" t="s">
        <v>421</v>
      </c>
      <c r="C204" s="151">
        <v>1259</v>
      </c>
      <c r="D204" s="152">
        <v>74.8</v>
      </c>
      <c r="E204" s="151">
        <v>34</v>
      </c>
      <c r="F204" s="152">
        <v>43</v>
      </c>
      <c r="G204" s="151">
        <v>1225</v>
      </c>
      <c r="H204" s="152">
        <v>76.400000000000006</v>
      </c>
      <c r="I204" s="151">
        <v>108</v>
      </c>
      <c r="J204" s="152">
        <v>46.2</v>
      </c>
      <c r="K204" s="151">
        <v>1151</v>
      </c>
      <c r="L204" s="241">
        <v>79.400000000000006</v>
      </c>
    </row>
    <row r="205" spans="1:12" x14ac:dyDescent="0.2">
      <c r="A205" s="122" t="s">
        <v>422</v>
      </c>
      <c r="B205" s="150" t="s">
        <v>423</v>
      </c>
      <c r="C205" s="151">
        <v>322</v>
      </c>
      <c r="D205" s="152">
        <v>65.8</v>
      </c>
      <c r="E205" s="151">
        <v>12</v>
      </c>
      <c r="F205" s="152">
        <v>27.9</v>
      </c>
      <c r="G205" s="151">
        <v>310</v>
      </c>
      <c r="H205" s="152">
        <v>69.5</v>
      </c>
      <c r="I205" s="151">
        <v>36</v>
      </c>
      <c r="J205" s="152">
        <v>39.1</v>
      </c>
      <c r="K205" s="151">
        <v>286</v>
      </c>
      <c r="L205" s="241">
        <v>72</v>
      </c>
    </row>
    <row r="206" spans="1:12" x14ac:dyDescent="0.2">
      <c r="A206" s="122" t="s">
        <v>424</v>
      </c>
      <c r="B206" s="150" t="s">
        <v>425</v>
      </c>
      <c r="C206" s="151">
        <v>314</v>
      </c>
      <c r="D206" s="152">
        <v>64.7</v>
      </c>
      <c r="E206" s="151">
        <v>9</v>
      </c>
      <c r="F206" s="152">
        <v>37.5</v>
      </c>
      <c r="G206" s="151">
        <v>305</v>
      </c>
      <c r="H206" s="152">
        <v>66.2</v>
      </c>
      <c r="I206" s="151">
        <v>25</v>
      </c>
      <c r="J206" s="152">
        <v>33.799999999999997</v>
      </c>
      <c r="K206" s="151">
        <v>289</v>
      </c>
      <c r="L206" s="241">
        <v>70.3</v>
      </c>
    </row>
    <row r="207" spans="1:12" x14ac:dyDescent="0.2">
      <c r="A207" s="122" t="s">
        <v>428</v>
      </c>
      <c r="B207" s="150" t="s">
        <v>429</v>
      </c>
      <c r="C207" s="151">
        <v>571</v>
      </c>
      <c r="D207" s="152">
        <v>66.900000000000006</v>
      </c>
      <c r="E207" s="151">
        <v>20</v>
      </c>
      <c r="F207" s="152">
        <v>39.200000000000003</v>
      </c>
      <c r="G207" s="151">
        <v>551</v>
      </c>
      <c r="H207" s="152">
        <v>68.7</v>
      </c>
      <c r="I207" s="151">
        <v>54</v>
      </c>
      <c r="J207" s="152">
        <v>38.6</v>
      </c>
      <c r="K207" s="151">
        <v>517</v>
      </c>
      <c r="L207" s="241">
        <v>72.5</v>
      </c>
    </row>
    <row r="208" spans="1:12" x14ac:dyDescent="0.2">
      <c r="A208" s="122" t="s">
        <v>430</v>
      </c>
      <c r="B208" s="150" t="s">
        <v>431</v>
      </c>
      <c r="C208" s="151">
        <v>699</v>
      </c>
      <c r="D208" s="152">
        <v>55.3</v>
      </c>
      <c r="E208" s="151">
        <v>50</v>
      </c>
      <c r="F208" s="152">
        <v>25.4</v>
      </c>
      <c r="G208" s="151">
        <v>649</v>
      </c>
      <c r="H208" s="152">
        <v>60.8</v>
      </c>
      <c r="I208" s="151">
        <v>128</v>
      </c>
      <c r="J208" s="152">
        <v>33.6</v>
      </c>
      <c r="K208" s="151">
        <v>571</v>
      </c>
      <c r="L208" s="241">
        <v>64.7</v>
      </c>
    </row>
    <row r="209" spans="1:12" x14ac:dyDescent="0.2">
      <c r="A209" s="122" t="s">
        <v>434</v>
      </c>
      <c r="B209" s="150" t="s">
        <v>435</v>
      </c>
      <c r="C209" s="151">
        <v>801</v>
      </c>
      <c r="D209" s="152">
        <v>71.3</v>
      </c>
      <c r="E209" s="151">
        <v>72</v>
      </c>
      <c r="F209" s="152">
        <v>53.3</v>
      </c>
      <c r="G209" s="151">
        <v>729</v>
      </c>
      <c r="H209" s="152">
        <v>73.7</v>
      </c>
      <c r="I209" s="151">
        <v>154</v>
      </c>
      <c r="J209" s="152">
        <v>57.9</v>
      </c>
      <c r="K209" s="151">
        <v>647</v>
      </c>
      <c r="L209" s="241">
        <v>75.400000000000006</v>
      </c>
    </row>
    <row r="210" spans="1:12" x14ac:dyDescent="0.2">
      <c r="A210" s="122" t="s">
        <v>436</v>
      </c>
      <c r="B210" s="150" t="s">
        <v>437</v>
      </c>
      <c r="C210" s="151">
        <v>619</v>
      </c>
      <c r="D210" s="152">
        <v>67.400000000000006</v>
      </c>
      <c r="E210" s="151">
        <v>32</v>
      </c>
      <c r="F210" s="152">
        <v>36.799999999999997</v>
      </c>
      <c r="G210" s="151">
        <v>587</v>
      </c>
      <c r="H210" s="152">
        <v>70.599999999999994</v>
      </c>
      <c r="I210" s="151">
        <v>81</v>
      </c>
      <c r="J210" s="152">
        <v>43.8</v>
      </c>
      <c r="K210" s="151">
        <v>538</v>
      </c>
      <c r="L210" s="241">
        <v>73.400000000000006</v>
      </c>
    </row>
    <row r="211" spans="1:12" x14ac:dyDescent="0.2">
      <c r="A211" s="122" t="s">
        <v>438</v>
      </c>
      <c r="B211" s="150" t="s">
        <v>439</v>
      </c>
      <c r="C211" s="151">
        <v>879</v>
      </c>
      <c r="D211" s="152">
        <v>67.5</v>
      </c>
      <c r="E211" s="151">
        <v>64</v>
      </c>
      <c r="F211" s="152">
        <v>46</v>
      </c>
      <c r="G211" s="151">
        <v>815</v>
      </c>
      <c r="H211" s="152">
        <v>70.099999999999994</v>
      </c>
      <c r="I211" s="151">
        <v>148</v>
      </c>
      <c r="J211" s="152">
        <v>48.4</v>
      </c>
      <c r="K211" s="151">
        <v>731</v>
      </c>
      <c r="L211" s="241">
        <v>73.400000000000006</v>
      </c>
    </row>
    <row r="212" spans="1:12" x14ac:dyDescent="0.2">
      <c r="A212" s="122" t="s">
        <v>440</v>
      </c>
      <c r="B212" s="150" t="s">
        <v>441</v>
      </c>
      <c r="C212" s="151">
        <v>690</v>
      </c>
      <c r="D212" s="152">
        <v>57.4</v>
      </c>
      <c r="E212" s="151">
        <v>75</v>
      </c>
      <c r="F212" s="152">
        <v>35.4</v>
      </c>
      <c r="G212" s="151">
        <v>615</v>
      </c>
      <c r="H212" s="152">
        <v>62.1</v>
      </c>
      <c r="I212" s="151">
        <v>136</v>
      </c>
      <c r="J212" s="152">
        <v>34.299999999999997</v>
      </c>
      <c r="K212" s="151">
        <v>554</v>
      </c>
      <c r="L212" s="241">
        <v>68.8</v>
      </c>
    </row>
    <row r="213" spans="1:12" x14ac:dyDescent="0.2">
      <c r="A213" s="122" t="s">
        <v>442</v>
      </c>
      <c r="B213" s="150" t="s">
        <v>443</v>
      </c>
      <c r="C213" s="151">
        <v>570</v>
      </c>
      <c r="D213" s="152">
        <v>62.3</v>
      </c>
      <c r="E213" s="151">
        <v>36</v>
      </c>
      <c r="F213" s="152">
        <v>34</v>
      </c>
      <c r="G213" s="151">
        <v>534</v>
      </c>
      <c r="H213" s="152">
        <v>66</v>
      </c>
      <c r="I213" s="151">
        <v>85</v>
      </c>
      <c r="J213" s="152">
        <v>37.799999999999997</v>
      </c>
      <c r="K213" s="151">
        <v>485</v>
      </c>
      <c r="L213" s="241">
        <v>70.3</v>
      </c>
    </row>
    <row r="214" spans="1:12" x14ac:dyDescent="0.2">
      <c r="A214" s="122" t="s">
        <v>444</v>
      </c>
      <c r="B214" s="150" t="s">
        <v>445</v>
      </c>
      <c r="C214" s="151">
        <v>1129</v>
      </c>
      <c r="D214" s="152">
        <v>77</v>
      </c>
      <c r="E214" s="151">
        <v>57</v>
      </c>
      <c r="F214" s="152">
        <v>50.9</v>
      </c>
      <c r="G214" s="151">
        <v>1072</v>
      </c>
      <c r="H214" s="152">
        <v>79.099999999999994</v>
      </c>
      <c r="I214" s="151">
        <v>132</v>
      </c>
      <c r="J214" s="152">
        <v>53.2</v>
      </c>
      <c r="K214" s="151">
        <v>997</v>
      </c>
      <c r="L214" s="241">
        <v>81.8</v>
      </c>
    </row>
    <row r="215" spans="1:12" x14ac:dyDescent="0.2">
      <c r="A215" s="122" t="s">
        <v>446</v>
      </c>
      <c r="B215" s="150" t="s">
        <v>447</v>
      </c>
      <c r="C215" s="151">
        <v>774</v>
      </c>
      <c r="D215" s="152">
        <v>62.8</v>
      </c>
      <c r="E215" s="151">
        <v>32</v>
      </c>
      <c r="F215" s="152">
        <v>34.4</v>
      </c>
      <c r="G215" s="151">
        <v>742</v>
      </c>
      <c r="H215" s="152">
        <v>65.099999999999994</v>
      </c>
      <c r="I215" s="151">
        <v>98</v>
      </c>
      <c r="J215" s="152">
        <v>41.5</v>
      </c>
      <c r="K215" s="151">
        <v>676</v>
      </c>
      <c r="L215" s="241">
        <v>67.8</v>
      </c>
    </row>
    <row r="216" spans="1:12" x14ac:dyDescent="0.2">
      <c r="A216" s="122" t="s">
        <v>450</v>
      </c>
      <c r="B216" s="150" t="s">
        <v>451</v>
      </c>
      <c r="C216" s="151">
        <v>541</v>
      </c>
      <c r="D216" s="152">
        <v>57.4</v>
      </c>
      <c r="E216" s="151">
        <v>48</v>
      </c>
      <c r="F216" s="152">
        <v>32.700000000000003</v>
      </c>
      <c r="G216" s="151">
        <v>493</v>
      </c>
      <c r="H216" s="152">
        <v>62</v>
      </c>
      <c r="I216" s="151">
        <v>105</v>
      </c>
      <c r="J216" s="152">
        <v>35.799999999999997</v>
      </c>
      <c r="K216" s="151">
        <v>436</v>
      </c>
      <c r="L216" s="241">
        <v>67.2</v>
      </c>
    </row>
    <row r="217" spans="1:12" x14ac:dyDescent="0.2">
      <c r="A217" s="122" t="s">
        <v>452</v>
      </c>
      <c r="B217" s="150" t="s">
        <v>453</v>
      </c>
      <c r="C217" s="151">
        <v>1113</v>
      </c>
      <c r="D217" s="152">
        <v>72.5</v>
      </c>
      <c r="E217" s="151">
        <v>38</v>
      </c>
      <c r="F217" s="152">
        <v>36.9</v>
      </c>
      <c r="G217" s="151">
        <v>1075</v>
      </c>
      <c r="H217" s="152">
        <v>75.099999999999994</v>
      </c>
      <c r="I217" s="151">
        <v>89</v>
      </c>
      <c r="J217" s="152">
        <v>41.6</v>
      </c>
      <c r="K217" s="151">
        <v>1024</v>
      </c>
      <c r="L217" s="241">
        <v>77.5</v>
      </c>
    </row>
    <row r="218" spans="1:12" x14ac:dyDescent="0.2">
      <c r="A218" s="122" t="s">
        <v>454</v>
      </c>
      <c r="B218" s="150" t="s">
        <v>455</v>
      </c>
      <c r="C218" s="151">
        <v>721</v>
      </c>
      <c r="D218" s="152">
        <v>66.599999999999994</v>
      </c>
      <c r="E218" s="151">
        <v>16</v>
      </c>
      <c r="F218" s="152">
        <v>32</v>
      </c>
      <c r="G218" s="151">
        <v>705</v>
      </c>
      <c r="H218" s="152">
        <v>68.2</v>
      </c>
      <c r="I218" s="151">
        <v>65</v>
      </c>
      <c r="J218" s="152">
        <v>38.700000000000003</v>
      </c>
      <c r="K218" s="151">
        <v>656</v>
      </c>
      <c r="L218" s="241">
        <v>71.7</v>
      </c>
    </row>
    <row r="219" spans="1:12" x14ac:dyDescent="0.2">
      <c r="A219" s="122" t="s">
        <v>456</v>
      </c>
      <c r="B219" s="150" t="s">
        <v>457</v>
      </c>
      <c r="C219" s="151">
        <v>771</v>
      </c>
      <c r="D219" s="152">
        <v>65.2</v>
      </c>
      <c r="E219" s="151">
        <v>16</v>
      </c>
      <c r="F219" s="152">
        <v>29.6</v>
      </c>
      <c r="G219" s="151">
        <v>755</v>
      </c>
      <c r="H219" s="152">
        <v>66.900000000000006</v>
      </c>
      <c r="I219" s="151">
        <v>54</v>
      </c>
      <c r="J219" s="152">
        <v>35.1</v>
      </c>
      <c r="K219" s="151">
        <v>717</v>
      </c>
      <c r="L219" s="241">
        <v>69.7</v>
      </c>
    </row>
    <row r="220" spans="1:12" x14ac:dyDescent="0.2">
      <c r="A220" s="122" t="s">
        <v>458</v>
      </c>
      <c r="B220" s="150" t="s">
        <v>459</v>
      </c>
      <c r="C220" s="151">
        <v>609</v>
      </c>
      <c r="D220" s="152">
        <v>63.6</v>
      </c>
      <c r="E220" s="151">
        <v>32</v>
      </c>
      <c r="F220" s="152">
        <v>33.700000000000003</v>
      </c>
      <c r="G220" s="151">
        <v>577</v>
      </c>
      <c r="H220" s="152">
        <v>66.900000000000006</v>
      </c>
      <c r="I220" s="151">
        <v>75</v>
      </c>
      <c r="J220" s="152">
        <v>37.1</v>
      </c>
      <c r="K220" s="151">
        <v>534</v>
      </c>
      <c r="L220" s="241">
        <v>70.7</v>
      </c>
    </row>
    <row r="221" spans="1:12" x14ac:dyDescent="0.2">
      <c r="A221" s="122" t="s">
        <v>462</v>
      </c>
      <c r="B221" s="150" t="s">
        <v>463</v>
      </c>
      <c r="C221" s="151">
        <v>685</v>
      </c>
      <c r="D221" s="152">
        <v>56</v>
      </c>
      <c r="E221" s="151">
        <v>34</v>
      </c>
      <c r="F221" s="152">
        <v>28.6</v>
      </c>
      <c r="G221" s="151">
        <v>651</v>
      </c>
      <c r="H221" s="152">
        <v>58.9</v>
      </c>
      <c r="I221" s="151">
        <v>91</v>
      </c>
      <c r="J221" s="152">
        <v>31.5</v>
      </c>
      <c r="K221" s="151">
        <v>594</v>
      </c>
      <c r="L221" s="241">
        <v>63.5</v>
      </c>
    </row>
    <row r="222" spans="1:12" x14ac:dyDescent="0.2">
      <c r="A222" s="122" t="s">
        <v>464</v>
      </c>
      <c r="B222" s="150" t="s">
        <v>465</v>
      </c>
      <c r="C222" s="151">
        <v>1064</v>
      </c>
      <c r="D222" s="152">
        <v>65.400000000000006</v>
      </c>
      <c r="E222" s="151">
        <v>49</v>
      </c>
      <c r="F222" s="152">
        <v>39.5</v>
      </c>
      <c r="G222" s="151">
        <v>1015</v>
      </c>
      <c r="H222" s="152">
        <v>67.5</v>
      </c>
      <c r="I222" s="151">
        <v>127</v>
      </c>
      <c r="J222" s="152">
        <v>42.5</v>
      </c>
      <c r="K222" s="151">
        <v>937</v>
      </c>
      <c r="L222" s="241">
        <v>70.599999999999994</v>
      </c>
    </row>
    <row r="223" spans="1:12" x14ac:dyDescent="0.2">
      <c r="A223" s="122" t="s">
        <v>466</v>
      </c>
      <c r="B223" s="150" t="s">
        <v>467</v>
      </c>
      <c r="C223" s="151">
        <v>746</v>
      </c>
      <c r="D223" s="152">
        <v>66.8</v>
      </c>
      <c r="E223" s="151">
        <v>33</v>
      </c>
      <c r="F223" s="152">
        <v>36.700000000000003</v>
      </c>
      <c r="G223" s="151">
        <v>713</v>
      </c>
      <c r="H223" s="152">
        <v>69.5</v>
      </c>
      <c r="I223" s="151">
        <v>107</v>
      </c>
      <c r="J223" s="152">
        <v>46.5</v>
      </c>
      <c r="K223" s="151">
        <v>639</v>
      </c>
      <c r="L223" s="241">
        <v>72.099999999999994</v>
      </c>
    </row>
    <row r="224" spans="1:12" x14ac:dyDescent="0.2">
      <c r="A224" s="122" t="s">
        <v>470</v>
      </c>
      <c r="B224" s="150" t="s">
        <v>471</v>
      </c>
      <c r="C224" s="151">
        <v>454</v>
      </c>
      <c r="D224" s="152">
        <v>46.6</v>
      </c>
      <c r="E224" s="151">
        <v>29</v>
      </c>
      <c r="F224" s="152">
        <v>25.7</v>
      </c>
      <c r="G224" s="151">
        <v>425</v>
      </c>
      <c r="H224" s="152">
        <v>49.3</v>
      </c>
      <c r="I224" s="151">
        <v>75</v>
      </c>
      <c r="J224" s="152">
        <v>27.2</v>
      </c>
      <c r="K224" s="151">
        <v>379</v>
      </c>
      <c r="L224" s="241">
        <v>54.2</v>
      </c>
    </row>
    <row r="225" spans="1:12" x14ac:dyDescent="0.2">
      <c r="A225" s="122" t="s">
        <v>474</v>
      </c>
      <c r="B225" s="150" t="s">
        <v>475</v>
      </c>
      <c r="C225" s="151">
        <v>927</v>
      </c>
      <c r="D225" s="152">
        <v>62.6</v>
      </c>
      <c r="E225" s="151">
        <v>42</v>
      </c>
      <c r="F225" s="152">
        <v>33.299999999999997</v>
      </c>
      <c r="G225" s="151">
        <v>885</v>
      </c>
      <c r="H225" s="152">
        <v>65.3</v>
      </c>
      <c r="I225" s="151">
        <v>131</v>
      </c>
      <c r="J225" s="152">
        <v>42.4</v>
      </c>
      <c r="K225" s="151">
        <v>796</v>
      </c>
      <c r="L225" s="241">
        <v>67.900000000000006</v>
      </c>
    </row>
    <row r="226" spans="1:12" x14ac:dyDescent="0.2">
      <c r="A226" s="122" t="s">
        <v>476</v>
      </c>
      <c r="B226" s="150" t="s">
        <v>477</v>
      </c>
      <c r="C226" s="151">
        <v>734</v>
      </c>
      <c r="D226" s="152">
        <v>67.3</v>
      </c>
      <c r="E226" s="151">
        <v>38</v>
      </c>
      <c r="F226" s="152">
        <v>45.2</v>
      </c>
      <c r="G226" s="151">
        <v>696</v>
      </c>
      <c r="H226" s="152">
        <v>69.2</v>
      </c>
      <c r="I226" s="151">
        <v>102</v>
      </c>
      <c r="J226" s="152">
        <v>45.1</v>
      </c>
      <c r="K226" s="151">
        <v>632</v>
      </c>
      <c r="L226" s="241">
        <v>73.099999999999994</v>
      </c>
    </row>
    <row r="227" spans="1:12" x14ac:dyDescent="0.2">
      <c r="A227" s="122" t="s">
        <v>478</v>
      </c>
      <c r="B227" s="150" t="s">
        <v>479</v>
      </c>
      <c r="C227" s="151">
        <v>714</v>
      </c>
      <c r="D227" s="152">
        <v>55.8</v>
      </c>
      <c r="E227" s="151">
        <v>58</v>
      </c>
      <c r="F227" s="152">
        <v>34.299999999999997</v>
      </c>
      <c r="G227" s="151">
        <v>656</v>
      </c>
      <c r="H227" s="152">
        <v>59.1</v>
      </c>
      <c r="I227" s="151">
        <v>109</v>
      </c>
      <c r="J227" s="152">
        <v>31.8</v>
      </c>
      <c r="K227" s="151">
        <v>605</v>
      </c>
      <c r="L227" s="241">
        <v>64.599999999999994</v>
      </c>
    </row>
    <row r="228" spans="1:12" x14ac:dyDescent="0.2">
      <c r="A228" s="122" t="s">
        <v>480</v>
      </c>
      <c r="B228" s="150" t="s">
        <v>481</v>
      </c>
      <c r="C228" s="151">
        <v>649</v>
      </c>
      <c r="D228" s="152">
        <v>59.6</v>
      </c>
      <c r="E228" s="151">
        <v>36</v>
      </c>
      <c r="F228" s="152">
        <v>41.4</v>
      </c>
      <c r="G228" s="151">
        <v>613</v>
      </c>
      <c r="H228" s="152">
        <v>61.2</v>
      </c>
      <c r="I228" s="151">
        <v>74</v>
      </c>
      <c r="J228" s="152">
        <v>36.799999999999997</v>
      </c>
      <c r="K228" s="151">
        <v>575</v>
      </c>
      <c r="L228" s="241">
        <v>64.8</v>
      </c>
    </row>
    <row r="229" spans="1:12" x14ac:dyDescent="0.2">
      <c r="A229" s="122" t="s">
        <v>482</v>
      </c>
      <c r="B229" s="150" t="s">
        <v>483</v>
      </c>
      <c r="C229" s="151">
        <v>655</v>
      </c>
      <c r="D229" s="152">
        <v>65</v>
      </c>
      <c r="E229" s="151">
        <v>24</v>
      </c>
      <c r="F229" s="152">
        <v>36.9</v>
      </c>
      <c r="G229" s="151">
        <v>631</v>
      </c>
      <c r="H229" s="152">
        <v>66.900000000000006</v>
      </c>
      <c r="I229" s="151">
        <v>81</v>
      </c>
      <c r="J229" s="152">
        <v>41.8</v>
      </c>
      <c r="K229" s="151">
        <v>574</v>
      </c>
      <c r="L229" s="241">
        <v>70.5</v>
      </c>
    </row>
    <row r="230" spans="1:12" x14ac:dyDescent="0.2">
      <c r="A230" s="122" t="s">
        <v>484</v>
      </c>
      <c r="B230" s="150" t="s">
        <v>485</v>
      </c>
      <c r="C230" s="151">
        <v>762</v>
      </c>
      <c r="D230" s="152">
        <v>64.400000000000006</v>
      </c>
      <c r="E230" s="151">
        <v>33</v>
      </c>
      <c r="F230" s="152">
        <v>36.700000000000003</v>
      </c>
      <c r="G230" s="151">
        <v>729</v>
      </c>
      <c r="H230" s="152">
        <v>66.599999999999994</v>
      </c>
      <c r="I230" s="151">
        <v>77</v>
      </c>
      <c r="J230" s="152">
        <v>37.9</v>
      </c>
      <c r="K230" s="151">
        <v>685</v>
      </c>
      <c r="L230" s="241">
        <v>69.8</v>
      </c>
    </row>
    <row r="231" spans="1:12" x14ac:dyDescent="0.2">
      <c r="A231" s="122" t="s">
        <v>486</v>
      </c>
      <c r="B231" s="150" t="s">
        <v>487</v>
      </c>
      <c r="C231" s="151">
        <v>337</v>
      </c>
      <c r="D231" s="152">
        <v>50.7</v>
      </c>
      <c r="E231" s="151">
        <v>39</v>
      </c>
      <c r="F231" s="152">
        <v>31.2</v>
      </c>
      <c r="G231" s="151">
        <v>298</v>
      </c>
      <c r="H231" s="152">
        <v>55.2</v>
      </c>
      <c r="I231" s="151">
        <v>88</v>
      </c>
      <c r="J231" s="152">
        <v>33.5</v>
      </c>
      <c r="K231" s="151">
        <v>249</v>
      </c>
      <c r="L231" s="241">
        <v>61.9</v>
      </c>
    </row>
    <row r="232" spans="1:12" x14ac:dyDescent="0.2">
      <c r="A232" s="122" t="s">
        <v>488</v>
      </c>
      <c r="B232" s="150" t="s">
        <v>489</v>
      </c>
      <c r="C232" s="151">
        <v>527</v>
      </c>
      <c r="D232" s="152">
        <v>67</v>
      </c>
      <c r="E232" s="151">
        <v>30</v>
      </c>
      <c r="F232" s="152">
        <v>50</v>
      </c>
      <c r="G232" s="151">
        <v>497</v>
      </c>
      <c r="H232" s="152">
        <v>68.5</v>
      </c>
      <c r="I232" s="151">
        <v>70</v>
      </c>
      <c r="J232" s="152">
        <v>51.9</v>
      </c>
      <c r="K232" s="151">
        <v>457</v>
      </c>
      <c r="L232" s="241">
        <v>70.2</v>
      </c>
    </row>
    <row r="233" spans="1:12" x14ac:dyDescent="0.2">
      <c r="A233" s="122" t="s">
        <v>492</v>
      </c>
      <c r="B233" s="150" t="s">
        <v>493</v>
      </c>
      <c r="C233" s="151">
        <v>161</v>
      </c>
      <c r="D233" s="152">
        <v>49.4</v>
      </c>
      <c r="E233" s="151">
        <v>13</v>
      </c>
      <c r="F233" s="152">
        <v>48.1</v>
      </c>
      <c r="G233" s="151">
        <v>148</v>
      </c>
      <c r="H233" s="152">
        <v>49.5</v>
      </c>
      <c r="I233" s="151">
        <v>26</v>
      </c>
      <c r="J233" s="152">
        <v>36.6</v>
      </c>
      <c r="K233" s="151">
        <v>135</v>
      </c>
      <c r="L233" s="241">
        <v>52.9</v>
      </c>
    </row>
    <row r="234" spans="1:12" x14ac:dyDescent="0.2">
      <c r="A234" s="122" t="s">
        <v>496</v>
      </c>
      <c r="B234" s="150" t="s">
        <v>497</v>
      </c>
      <c r="C234" s="151">
        <v>735</v>
      </c>
      <c r="D234" s="152">
        <v>63.6</v>
      </c>
      <c r="E234" s="151">
        <v>27</v>
      </c>
      <c r="F234" s="152">
        <v>37</v>
      </c>
      <c r="G234" s="151">
        <v>708</v>
      </c>
      <c r="H234" s="152">
        <v>65.400000000000006</v>
      </c>
      <c r="I234" s="151">
        <v>79</v>
      </c>
      <c r="J234" s="152">
        <v>44.4</v>
      </c>
      <c r="K234" s="151">
        <v>656</v>
      </c>
      <c r="L234" s="241">
        <v>67.099999999999994</v>
      </c>
    </row>
    <row r="235" spans="1:12" x14ac:dyDescent="0.2">
      <c r="A235" s="122" t="s">
        <v>498</v>
      </c>
      <c r="B235" s="150" t="s">
        <v>499</v>
      </c>
      <c r="C235" s="151">
        <v>750</v>
      </c>
      <c r="D235" s="152">
        <v>63.2</v>
      </c>
      <c r="E235" s="151">
        <v>36</v>
      </c>
      <c r="F235" s="152">
        <v>37.1</v>
      </c>
      <c r="G235" s="151">
        <v>714</v>
      </c>
      <c r="H235" s="152">
        <v>65.599999999999994</v>
      </c>
      <c r="I235" s="151">
        <v>95</v>
      </c>
      <c r="J235" s="152">
        <v>41.5</v>
      </c>
      <c r="K235" s="151">
        <v>655</v>
      </c>
      <c r="L235" s="241">
        <v>68.400000000000006</v>
      </c>
    </row>
    <row r="236" spans="1:12" x14ac:dyDescent="0.2">
      <c r="A236" s="122" t="s">
        <v>500</v>
      </c>
      <c r="B236" s="150" t="s">
        <v>501</v>
      </c>
      <c r="C236" s="151">
        <v>756</v>
      </c>
      <c r="D236" s="152">
        <v>66.7</v>
      </c>
      <c r="E236" s="151">
        <v>31</v>
      </c>
      <c r="F236" s="152">
        <v>40.299999999999997</v>
      </c>
      <c r="G236" s="151">
        <v>725</v>
      </c>
      <c r="H236" s="152">
        <v>68.7</v>
      </c>
      <c r="I236" s="151">
        <v>75</v>
      </c>
      <c r="J236" s="152">
        <v>41.2</v>
      </c>
      <c r="K236" s="151">
        <v>681</v>
      </c>
      <c r="L236" s="241">
        <v>71.599999999999994</v>
      </c>
    </row>
    <row r="237" spans="1:12" x14ac:dyDescent="0.2">
      <c r="A237" s="122" t="s">
        <v>502</v>
      </c>
      <c r="B237" s="150" t="s">
        <v>503</v>
      </c>
      <c r="C237" s="151">
        <v>597</v>
      </c>
      <c r="D237" s="152">
        <v>51.8</v>
      </c>
      <c r="E237" s="151">
        <v>32</v>
      </c>
      <c r="F237" s="152">
        <v>21.8</v>
      </c>
      <c r="G237" s="151">
        <v>565</v>
      </c>
      <c r="H237" s="152">
        <v>56.2</v>
      </c>
      <c r="I237" s="151">
        <v>92</v>
      </c>
      <c r="J237" s="152">
        <v>29.8</v>
      </c>
      <c r="K237" s="151">
        <v>505</v>
      </c>
      <c r="L237" s="241">
        <v>59.9</v>
      </c>
    </row>
    <row r="238" spans="1:12" x14ac:dyDescent="0.2">
      <c r="A238" s="122" t="s">
        <v>504</v>
      </c>
      <c r="B238" s="150" t="s">
        <v>505</v>
      </c>
      <c r="C238" s="151">
        <v>568</v>
      </c>
      <c r="D238" s="152">
        <v>70.5</v>
      </c>
      <c r="E238" s="151">
        <v>22</v>
      </c>
      <c r="F238" s="152">
        <v>37.299999999999997</v>
      </c>
      <c r="G238" s="151">
        <v>546</v>
      </c>
      <c r="H238" s="152">
        <v>73.099999999999994</v>
      </c>
      <c r="I238" s="151">
        <v>58</v>
      </c>
      <c r="J238" s="152">
        <v>46.8</v>
      </c>
      <c r="K238" s="151">
        <v>510</v>
      </c>
      <c r="L238" s="241">
        <v>74.8</v>
      </c>
    </row>
    <row r="239" spans="1:12" x14ac:dyDescent="0.2">
      <c r="A239" s="122" t="s">
        <v>508</v>
      </c>
      <c r="B239" s="150" t="s">
        <v>509</v>
      </c>
      <c r="C239" s="151">
        <v>840</v>
      </c>
      <c r="D239" s="152">
        <v>80.8</v>
      </c>
      <c r="E239" s="151">
        <v>21</v>
      </c>
      <c r="F239" s="152">
        <v>53.8</v>
      </c>
      <c r="G239" s="151">
        <v>819</v>
      </c>
      <c r="H239" s="152">
        <v>81.900000000000006</v>
      </c>
      <c r="I239" s="151">
        <v>65</v>
      </c>
      <c r="J239" s="152">
        <v>52.8</v>
      </c>
      <c r="K239" s="151">
        <v>775</v>
      </c>
      <c r="L239" s="241">
        <v>84.6</v>
      </c>
    </row>
    <row r="240" spans="1:12" x14ac:dyDescent="0.2">
      <c r="A240" s="122" t="s">
        <v>510</v>
      </c>
      <c r="B240" s="150" t="s">
        <v>511</v>
      </c>
      <c r="C240" s="151">
        <v>926</v>
      </c>
      <c r="D240" s="152">
        <v>71.3</v>
      </c>
      <c r="E240" s="151">
        <v>25</v>
      </c>
      <c r="F240" s="152">
        <v>32.1</v>
      </c>
      <c r="G240" s="151">
        <v>901</v>
      </c>
      <c r="H240" s="152">
        <v>73.900000000000006</v>
      </c>
      <c r="I240" s="151">
        <v>80</v>
      </c>
      <c r="J240" s="152">
        <v>40</v>
      </c>
      <c r="K240" s="151">
        <v>846</v>
      </c>
      <c r="L240" s="241">
        <v>77</v>
      </c>
    </row>
    <row r="241" spans="1:12" x14ac:dyDescent="0.2">
      <c r="A241" s="122" t="s">
        <v>512</v>
      </c>
      <c r="B241" s="150" t="s">
        <v>513</v>
      </c>
      <c r="C241" s="151">
        <v>493</v>
      </c>
      <c r="D241" s="152">
        <v>69.8</v>
      </c>
      <c r="E241" s="151">
        <v>9</v>
      </c>
      <c r="F241" s="152">
        <v>23.1</v>
      </c>
      <c r="G241" s="151">
        <v>484</v>
      </c>
      <c r="H241" s="152">
        <v>72.599999999999994</v>
      </c>
      <c r="I241" s="151">
        <v>34</v>
      </c>
      <c r="J241" s="152">
        <v>36.200000000000003</v>
      </c>
      <c r="K241" s="151">
        <v>459</v>
      </c>
      <c r="L241" s="241">
        <v>75</v>
      </c>
    </row>
    <row r="242" spans="1:12" x14ac:dyDescent="0.2">
      <c r="A242" s="122" t="s">
        <v>514</v>
      </c>
      <c r="B242" s="150" t="s">
        <v>515</v>
      </c>
      <c r="C242" s="151">
        <v>814</v>
      </c>
      <c r="D242" s="152">
        <v>65.3</v>
      </c>
      <c r="E242" s="151">
        <v>38</v>
      </c>
      <c r="F242" s="152">
        <v>39.6</v>
      </c>
      <c r="G242" s="151">
        <v>776</v>
      </c>
      <c r="H242" s="152">
        <v>67.400000000000006</v>
      </c>
      <c r="I242" s="151">
        <v>96</v>
      </c>
      <c r="J242" s="152">
        <v>41.9</v>
      </c>
      <c r="K242" s="151">
        <v>718</v>
      </c>
      <c r="L242" s="241">
        <v>70.5</v>
      </c>
    </row>
    <row r="243" spans="1:12" x14ac:dyDescent="0.2">
      <c r="A243" s="122" t="s">
        <v>516</v>
      </c>
      <c r="B243" s="150" t="s">
        <v>517</v>
      </c>
      <c r="C243" s="151">
        <v>623</v>
      </c>
      <c r="D243" s="152">
        <v>71.8</v>
      </c>
      <c r="E243" s="151">
        <v>28</v>
      </c>
      <c r="F243" s="152">
        <v>43.8</v>
      </c>
      <c r="G243" s="151">
        <v>595</v>
      </c>
      <c r="H243" s="152">
        <v>74</v>
      </c>
      <c r="I243" s="151">
        <v>66</v>
      </c>
      <c r="J243" s="152">
        <v>45.5</v>
      </c>
      <c r="K243" s="151">
        <v>557</v>
      </c>
      <c r="L243" s="241">
        <v>77</v>
      </c>
    </row>
    <row r="244" spans="1:12" x14ac:dyDescent="0.2">
      <c r="A244" s="122" t="s">
        <v>518</v>
      </c>
      <c r="B244" s="150" t="s">
        <v>519</v>
      </c>
      <c r="C244" s="151">
        <v>705</v>
      </c>
      <c r="D244" s="152">
        <v>70.900000000000006</v>
      </c>
      <c r="E244" s="151">
        <v>42</v>
      </c>
      <c r="F244" s="152">
        <v>48.8</v>
      </c>
      <c r="G244" s="151">
        <v>663</v>
      </c>
      <c r="H244" s="152">
        <v>73</v>
      </c>
      <c r="I244" s="151">
        <v>92</v>
      </c>
      <c r="J244" s="152">
        <v>53.5</v>
      </c>
      <c r="K244" s="151">
        <v>613</v>
      </c>
      <c r="L244" s="241">
        <v>74.599999999999994</v>
      </c>
    </row>
    <row r="245" spans="1:12" x14ac:dyDescent="0.2">
      <c r="A245" s="122" t="s">
        <v>520</v>
      </c>
      <c r="B245" s="150" t="s">
        <v>521</v>
      </c>
      <c r="C245" s="151">
        <v>593</v>
      </c>
      <c r="D245" s="152">
        <v>73.3</v>
      </c>
      <c r="E245" s="151">
        <v>8</v>
      </c>
      <c r="F245" s="152">
        <v>25</v>
      </c>
      <c r="G245" s="151">
        <v>585</v>
      </c>
      <c r="H245" s="152">
        <v>75.3</v>
      </c>
      <c r="I245" s="151">
        <v>51</v>
      </c>
      <c r="J245" s="152">
        <v>43.2</v>
      </c>
      <c r="K245" s="151">
        <v>542</v>
      </c>
      <c r="L245" s="241">
        <v>78.400000000000006</v>
      </c>
    </row>
    <row r="246" spans="1:12" x14ac:dyDescent="0.2">
      <c r="A246" s="122" t="s">
        <v>522</v>
      </c>
      <c r="B246" s="150" t="s">
        <v>523</v>
      </c>
      <c r="C246" s="151">
        <v>458</v>
      </c>
      <c r="D246" s="152">
        <v>59.5</v>
      </c>
      <c r="E246" s="151">
        <v>15</v>
      </c>
      <c r="F246" s="152">
        <v>23.8</v>
      </c>
      <c r="G246" s="151">
        <v>443</v>
      </c>
      <c r="H246" s="152">
        <v>62.7</v>
      </c>
      <c r="I246" s="151">
        <v>54</v>
      </c>
      <c r="J246" s="152">
        <v>35.1</v>
      </c>
      <c r="K246" s="151">
        <v>404</v>
      </c>
      <c r="L246" s="241">
        <v>65.599999999999994</v>
      </c>
    </row>
    <row r="247" spans="1:12" x14ac:dyDescent="0.2">
      <c r="A247" s="122" t="s">
        <v>524</v>
      </c>
      <c r="B247" s="150" t="s">
        <v>525</v>
      </c>
      <c r="C247" s="151">
        <v>909</v>
      </c>
      <c r="D247" s="152">
        <v>73.900000000000006</v>
      </c>
      <c r="E247" s="151">
        <v>26</v>
      </c>
      <c r="F247" s="152">
        <v>44.1</v>
      </c>
      <c r="G247" s="151">
        <v>883</v>
      </c>
      <c r="H247" s="152">
        <v>75.400000000000006</v>
      </c>
      <c r="I247" s="151">
        <v>72</v>
      </c>
      <c r="J247" s="152">
        <v>43.1</v>
      </c>
      <c r="K247" s="151">
        <v>837</v>
      </c>
      <c r="L247" s="241">
        <v>78.7</v>
      </c>
    </row>
    <row r="248" spans="1:12" x14ac:dyDescent="0.2">
      <c r="A248" s="122" t="s">
        <v>526</v>
      </c>
      <c r="B248" s="150" t="s">
        <v>527</v>
      </c>
      <c r="C248" s="151">
        <v>536</v>
      </c>
      <c r="D248" s="152">
        <v>66.2</v>
      </c>
      <c r="E248" s="151">
        <v>25</v>
      </c>
      <c r="F248" s="152">
        <v>47.2</v>
      </c>
      <c r="G248" s="151">
        <v>511</v>
      </c>
      <c r="H248" s="152">
        <v>67.5</v>
      </c>
      <c r="I248" s="151">
        <v>62</v>
      </c>
      <c r="J248" s="152">
        <v>43.7</v>
      </c>
      <c r="K248" s="151">
        <v>474</v>
      </c>
      <c r="L248" s="241">
        <v>71</v>
      </c>
    </row>
    <row r="249" spans="1:12" x14ac:dyDescent="0.2">
      <c r="A249" s="122" t="s">
        <v>528</v>
      </c>
      <c r="B249" s="150" t="s">
        <v>529</v>
      </c>
      <c r="C249" s="151">
        <v>419</v>
      </c>
      <c r="D249" s="152">
        <v>54.3</v>
      </c>
      <c r="E249" s="151">
        <v>17</v>
      </c>
      <c r="F249" s="152">
        <v>22.7</v>
      </c>
      <c r="G249" s="151">
        <v>402</v>
      </c>
      <c r="H249" s="152">
        <v>57.8</v>
      </c>
      <c r="I249" s="151">
        <v>57</v>
      </c>
      <c r="J249" s="152">
        <v>31</v>
      </c>
      <c r="K249" s="151">
        <v>362</v>
      </c>
      <c r="L249" s="241">
        <v>61.7</v>
      </c>
    </row>
    <row r="250" spans="1:12" x14ac:dyDescent="0.2">
      <c r="A250" s="122" t="s">
        <v>532</v>
      </c>
      <c r="B250" s="150" t="s">
        <v>533</v>
      </c>
      <c r="C250" s="151">
        <v>734</v>
      </c>
      <c r="D250" s="152">
        <v>60.8</v>
      </c>
      <c r="E250" s="151">
        <v>44</v>
      </c>
      <c r="F250" s="152">
        <v>36.1</v>
      </c>
      <c r="G250" s="151">
        <v>690</v>
      </c>
      <c r="H250" s="152">
        <v>63.5</v>
      </c>
      <c r="I250" s="151">
        <v>120</v>
      </c>
      <c r="J250" s="152">
        <v>41.4</v>
      </c>
      <c r="K250" s="151">
        <v>614</v>
      </c>
      <c r="L250" s="241">
        <v>66.900000000000006</v>
      </c>
    </row>
    <row r="251" spans="1:12" x14ac:dyDescent="0.2">
      <c r="A251" s="122" t="s">
        <v>534</v>
      </c>
      <c r="B251" s="150" t="s">
        <v>535</v>
      </c>
      <c r="C251" s="151">
        <v>672</v>
      </c>
      <c r="D251" s="152">
        <v>66.3</v>
      </c>
      <c r="E251" s="151">
        <v>17</v>
      </c>
      <c r="F251" s="152">
        <v>27</v>
      </c>
      <c r="G251" s="151">
        <v>655</v>
      </c>
      <c r="H251" s="152">
        <v>68.900000000000006</v>
      </c>
      <c r="I251" s="151">
        <v>59</v>
      </c>
      <c r="J251" s="152">
        <v>34.1</v>
      </c>
      <c r="K251" s="151">
        <v>613</v>
      </c>
      <c r="L251" s="241">
        <v>72.900000000000006</v>
      </c>
    </row>
    <row r="252" spans="1:12" x14ac:dyDescent="0.2">
      <c r="A252" s="122" t="s">
        <v>536</v>
      </c>
      <c r="B252" s="150" t="s">
        <v>537</v>
      </c>
      <c r="C252" s="151">
        <v>1139</v>
      </c>
      <c r="D252" s="152">
        <v>76</v>
      </c>
      <c r="E252" s="151">
        <v>31</v>
      </c>
      <c r="F252" s="152">
        <v>36.9</v>
      </c>
      <c r="G252" s="151">
        <v>1108</v>
      </c>
      <c r="H252" s="152">
        <v>78.3</v>
      </c>
      <c r="I252" s="151">
        <v>102</v>
      </c>
      <c r="J252" s="152">
        <v>50</v>
      </c>
      <c r="K252" s="151">
        <v>1037</v>
      </c>
      <c r="L252" s="241">
        <v>80.099999999999994</v>
      </c>
    </row>
    <row r="253" spans="1:12" x14ac:dyDescent="0.2">
      <c r="A253" s="122" t="s">
        <v>538</v>
      </c>
      <c r="B253" s="150" t="s">
        <v>539</v>
      </c>
      <c r="C253" s="151">
        <v>795</v>
      </c>
      <c r="D253" s="152">
        <v>71.5</v>
      </c>
      <c r="E253" s="151">
        <v>32</v>
      </c>
      <c r="F253" s="152">
        <v>38.1</v>
      </c>
      <c r="G253" s="151">
        <v>763</v>
      </c>
      <c r="H253" s="152">
        <v>74.2</v>
      </c>
      <c r="I253" s="151">
        <v>92</v>
      </c>
      <c r="J253" s="152">
        <v>43.6</v>
      </c>
      <c r="K253" s="151">
        <v>703</v>
      </c>
      <c r="L253" s="241">
        <v>78</v>
      </c>
    </row>
    <row r="254" spans="1:12" x14ac:dyDescent="0.2">
      <c r="A254" s="122" t="s">
        <v>540</v>
      </c>
      <c r="B254" s="150" t="s">
        <v>541</v>
      </c>
      <c r="C254" s="151">
        <v>263</v>
      </c>
      <c r="D254" s="152">
        <v>60.3</v>
      </c>
      <c r="E254" s="151">
        <v>18</v>
      </c>
      <c r="F254" s="152">
        <v>39.1</v>
      </c>
      <c r="G254" s="151">
        <v>245</v>
      </c>
      <c r="H254" s="152">
        <v>62.8</v>
      </c>
      <c r="I254" s="151">
        <v>59</v>
      </c>
      <c r="J254" s="152">
        <v>48.4</v>
      </c>
      <c r="K254" s="151">
        <v>204</v>
      </c>
      <c r="L254" s="241">
        <v>65</v>
      </c>
    </row>
    <row r="255" spans="1:12" x14ac:dyDescent="0.2">
      <c r="A255" s="122" t="s">
        <v>544</v>
      </c>
      <c r="B255" s="150" t="s">
        <v>545</v>
      </c>
      <c r="C255" s="151">
        <v>731</v>
      </c>
      <c r="D255" s="152">
        <v>58.2</v>
      </c>
      <c r="E255" s="151">
        <v>32</v>
      </c>
      <c r="F255" s="152">
        <v>28.1</v>
      </c>
      <c r="G255" s="151">
        <v>699</v>
      </c>
      <c r="H255" s="152">
        <v>61.3</v>
      </c>
      <c r="I255" s="151">
        <v>90</v>
      </c>
      <c r="J255" s="152">
        <v>33.1</v>
      </c>
      <c r="K255" s="151">
        <v>641</v>
      </c>
      <c r="L255" s="241">
        <v>65.2</v>
      </c>
    </row>
    <row r="256" spans="1:12" x14ac:dyDescent="0.2">
      <c r="A256" s="122" t="s">
        <v>546</v>
      </c>
      <c r="B256" s="150" t="s">
        <v>547</v>
      </c>
      <c r="C256" s="151">
        <v>588</v>
      </c>
      <c r="D256" s="152">
        <v>61.4</v>
      </c>
      <c r="E256" s="151">
        <v>15</v>
      </c>
      <c r="F256" s="152">
        <v>20.3</v>
      </c>
      <c r="G256" s="151">
        <v>573</v>
      </c>
      <c r="H256" s="152">
        <v>64.900000000000006</v>
      </c>
      <c r="I256" s="151">
        <v>55</v>
      </c>
      <c r="J256" s="152">
        <v>32.5</v>
      </c>
      <c r="K256" s="151">
        <v>533</v>
      </c>
      <c r="L256" s="241">
        <v>67.599999999999994</v>
      </c>
    </row>
    <row r="257" spans="1:12" x14ac:dyDescent="0.2">
      <c r="A257" s="122" t="s">
        <v>548</v>
      </c>
      <c r="B257" s="150" t="s">
        <v>549</v>
      </c>
      <c r="C257" s="151">
        <v>736</v>
      </c>
      <c r="D257" s="152">
        <v>55.5</v>
      </c>
      <c r="E257" s="151">
        <v>39</v>
      </c>
      <c r="F257" s="152">
        <v>33.1</v>
      </c>
      <c r="G257" s="151">
        <v>697</v>
      </c>
      <c r="H257" s="152">
        <v>57.7</v>
      </c>
      <c r="I257" s="151">
        <v>95</v>
      </c>
      <c r="J257" s="152">
        <v>32.9</v>
      </c>
      <c r="K257" s="151">
        <v>641</v>
      </c>
      <c r="L257" s="241">
        <v>61.8</v>
      </c>
    </row>
    <row r="258" spans="1:12" x14ac:dyDescent="0.2">
      <c r="A258" s="122" t="s">
        <v>550</v>
      </c>
      <c r="B258" s="150" t="s">
        <v>551</v>
      </c>
      <c r="C258" s="151">
        <v>1046</v>
      </c>
      <c r="D258" s="152">
        <v>72.3</v>
      </c>
      <c r="E258" s="151">
        <v>32</v>
      </c>
      <c r="F258" s="152">
        <v>55.2</v>
      </c>
      <c r="G258" s="151">
        <v>1014</v>
      </c>
      <c r="H258" s="152">
        <v>73.099999999999994</v>
      </c>
      <c r="I258" s="151">
        <v>87</v>
      </c>
      <c r="J258" s="152">
        <v>51.2</v>
      </c>
      <c r="K258" s="151">
        <v>959</v>
      </c>
      <c r="L258" s="241">
        <v>75.2</v>
      </c>
    </row>
    <row r="259" spans="1:12" x14ac:dyDescent="0.2">
      <c r="A259" s="122" t="s">
        <v>552</v>
      </c>
      <c r="B259" s="150" t="s">
        <v>553</v>
      </c>
      <c r="C259" s="151">
        <v>1136</v>
      </c>
      <c r="D259" s="152">
        <v>74.2</v>
      </c>
      <c r="E259" s="151">
        <v>29</v>
      </c>
      <c r="F259" s="152">
        <v>39.700000000000003</v>
      </c>
      <c r="G259" s="151">
        <v>1107</v>
      </c>
      <c r="H259" s="152">
        <v>76</v>
      </c>
      <c r="I259" s="151">
        <v>76</v>
      </c>
      <c r="J259" s="152">
        <v>44.2</v>
      </c>
      <c r="K259" s="151">
        <v>1060</v>
      </c>
      <c r="L259" s="241">
        <v>78.099999999999994</v>
      </c>
    </row>
    <row r="260" spans="1:12" x14ac:dyDescent="0.2">
      <c r="A260" s="122" t="s">
        <v>554</v>
      </c>
      <c r="B260" s="150" t="s">
        <v>555</v>
      </c>
      <c r="C260" s="151">
        <v>770</v>
      </c>
      <c r="D260" s="152">
        <v>66</v>
      </c>
      <c r="E260" s="151">
        <v>41</v>
      </c>
      <c r="F260" s="152">
        <v>42.7</v>
      </c>
      <c r="G260" s="151">
        <v>729</v>
      </c>
      <c r="H260" s="152">
        <v>68.099999999999994</v>
      </c>
      <c r="I260" s="151">
        <v>92</v>
      </c>
      <c r="J260" s="152">
        <v>41.4</v>
      </c>
      <c r="K260" s="151">
        <v>678</v>
      </c>
      <c r="L260" s="241">
        <v>71.7</v>
      </c>
    </row>
    <row r="261" spans="1:12" x14ac:dyDescent="0.2">
      <c r="A261" s="122" t="s">
        <v>556</v>
      </c>
      <c r="B261" s="150" t="s">
        <v>557</v>
      </c>
      <c r="C261" s="151">
        <v>814</v>
      </c>
      <c r="D261" s="152">
        <v>66</v>
      </c>
      <c r="E261" s="151">
        <v>26</v>
      </c>
      <c r="F261" s="152">
        <v>26.8</v>
      </c>
      <c r="G261" s="151">
        <v>788</v>
      </c>
      <c r="H261" s="152">
        <v>69.400000000000006</v>
      </c>
      <c r="I261" s="151">
        <v>70</v>
      </c>
      <c r="J261" s="152">
        <v>34.799999999999997</v>
      </c>
      <c r="K261" s="151">
        <v>744</v>
      </c>
      <c r="L261" s="241">
        <v>72.099999999999994</v>
      </c>
    </row>
    <row r="262" spans="1:12" x14ac:dyDescent="0.2">
      <c r="A262" s="122" t="s">
        <v>560</v>
      </c>
      <c r="B262" s="150" t="s">
        <v>561</v>
      </c>
      <c r="C262" s="151">
        <v>507</v>
      </c>
      <c r="D262" s="152">
        <v>69.5</v>
      </c>
      <c r="E262" s="151">
        <v>26</v>
      </c>
      <c r="F262" s="152">
        <v>40.6</v>
      </c>
      <c r="G262" s="151">
        <v>481</v>
      </c>
      <c r="H262" s="152">
        <v>72.3</v>
      </c>
      <c r="I262" s="151">
        <v>50</v>
      </c>
      <c r="J262" s="152">
        <v>40.700000000000003</v>
      </c>
      <c r="K262" s="151">
        <v>457</v>
      </c>
      <c r="L262" s="241">
        <v>75.400000000000006</v>
      </c>
    </row>
    <row r="263" spans="1:12" x14ac:dyDescent="0.2">
      <c r="A263" s="122" t="s">
        <v>562</v>
      </c>
      <c r="B263" s="150" t="s">
        <v>563</v>
      </c>
      <c r="C263" s="151">
        <v>491</v>
      </c>
      <c r="D263" s="152">
        <v>61.2</v>
      </c>
      <c r="E263" s="151">
        <v>53</v>
      </c>
      <c r="F263" s="152">
        <v>45.7</v>
      </c>
      <c r="G263" s="151">
        <v>438</v>
      </c>
      <c r="H263" s="152">
        <v>63.8</v>
      </c>
      <c r="I263" s="151">
        <v>105</v>
      </c>
      <c r="J263" s="152">
        <v>44.5</v>
      </c>
      <c r="K263" s="151">
        <v>386</v>
      </c>
      <c r="L263" s="241">
        <v>68.2</v>
      </c>
    </row>
    <row r="264" spans="1:12" x14ac:dyDescent="0.2">
      <c r="A264" s="122" t="s">
        <v>564</v>
      </c>
      <c r="B264" s="150" t="s">
        <v>565</v>
      </c>
      <c r="C264" s="151">
        <v>659</v>
      </c>
      <c r="D264" s="152">
        <v>64.3</v>
      </c>
      <c r="E264" s="151">
        <v>43</v>
      </c>
      <c r="F264" s="152">
        <v>30.5</v>
      </c>
      <c r="G264" s="151">
        <v>616</v>
      </c>
      <c r="H264" s="152">
        <v>69.7</v>
      </c>
      <c r="I264" s="151">
        <v>106</v>
      </c>
      <c r="J264" s="152">
        <v>39.799999999999997</v>
      </c>
      <c r="K264" s="151">
        <v>553</v>
      </c>
      <c r="L264" s="241">
        <v>72.900000000000006</v>
      </c>
    </row>
    <row r="265" spans="1:12" x14ac:dyDescent="0.2">
      <c r="A265" s="122" t="s">
        <v>566</v>
      </c>
      <c r="B265" s="150" t="s">
        <v>567</v>
      </c>
      <c r="C265" s="151">
        <v>607</v>
      </c>
      <c r="D265" s="152">
        <v>66.3</v>
      </c>
      <c r="E265" s="151">
        <v>29</v>
      </c>
      <c r="F265" s="152">
        <v>35.799999999999997</v>
      </c>
      <c r="G265" s="151">
        <v>578</v>
      </c>
      <c r="H265" s="152">
        <v>69.2</v>
      </c>
      <c r="I265" s="151">
        <v>68</v>
      </c>
      <c r="J265" s="152">
        <v>39.299999999999997</v>
      </c>
      <c r="K265" s="151">
        <v>539</v>
      </c>
      <c r="L265" s="241">
        <v>72.5</v>
      </c>
    </row>
    <row r="266" spans="1:12" x14ac:dyDescent="0.2">
      <c r="A266" s="122" t="s">
        <v>568</v>
      </c>
      <c r="B266" s="150" t="s">
        <v>569</v>
      </c>
      <c r="C266" s="151">
        <v>541</v>
      </c>
      <c r="D266" s="152">
        <v>60.9</v>
      </c>
      <c r="E266" s="151">
        <v>25</v>
      </c>
      <c r="F266" s="152">
        <v>26.3</v>
      </c>
      <c r="G266" s="151">
        <v>516</v>
      </c>
      <c r="H266" s="152">
        <v>65</v>
      </c>
      <c r="I266" s="151">
        <v>75</v>
      </c>
      <c r="J266" s="152">
        <v>34.9</v>
      </c>
      <c r="K266" s="151">
        <v>466</v>
      </c>
      <c r="L266" s="241">
        <v>69.099999999999994</v>
      </c>
    </row>
    <row r="267" spans="1:12" x14ac:dyDescent="0.2">
      <c r="A267" s="122" t="s">
        <v>570</v>
      </c>
      <c r="B267" s="150" t="s">
        <v>571</v>
      </c>
      <c r="C267" s="151">
        <v>1502</v>
      </c>
      <c r="D267" s="152">
        <v>78.7</v>
      </c>
      <c r="E267" s="151">
        <v>37</v>
      </c>
      <c r="F267" s="152">
        <v>34.6</v>
      </c>
      <c r="G267" s="151">
        <v>1465</v>
      </c>
      <c r="H267" s="152">
        <v>81.3</v>
      </c>
      <c r="I267" s="151">
        <v>126</v>
      </c>
      <c r="J267" s="152">
        <v>48.3</v>
      </c>
      <c r="K267" s="151">
        <v>1376</v>
      </c>
      <c r="L267" s="241">
        <v>83.5</v>
      </c>
    </row>
    <row r="268" spans="1:12" x14ac:dyDescent="0.2">
      <c r="A268" s="122" t="s">
        <v>572</v>
      </c>
      <c r="B268" s="150" t="s">
        <v>573</v>
      </c>
      <c r="C268" s="151">
        <v>551</v>
      </c>
      <c r="D268" s="152">
        <v>62.9</v>
      </c>
      <c r="E268" s="151">
        <v>31</v>
      </c>
      <c r="F268" s="152">
        <v>45.6</v>
      </c>
      <c r="G268" s="151">
        <v>520</v>
      </c>
      <c r="H268" s="152">
        <v>64.400000000000006</v>
      </c>
      <c r="I268" s="151">
        <v>95</v>
      </c>
      <c r="J268" s="152">
        <v>47.5</v>
      </c>
      <c r="K268" s="151">
        <v>456</v>
      </c>
      <c r="L268" s="241">
        <v>67.5</v>
      </c>
    </row>
    <row r="269" spans="1:12" x14ac:dyDescent="0.2">
      <c r="A269" s="122" t="s">
        <v>574</v>
      </c>
      <c r="B269" s="150" t="s">
        <v>575</v>
      </c>
      <c r="C269" s="151">
        <v>1478</v>
      </c>
      <c r="D269" s="152">
        <v>75.900000000000006</v>
      </c>
      <c r="E269" s="151">
        <v>35</v>
      </c>
      <c r="F269" s="152">
        <v>45.5</v>
      </c>
      <c r="G269" s="151">
        <v>1443</v>
      </c>
      <c r="H269" s="152">
        <v>77.2</v>
      </c>
      <c r="I269" s="151">
        <v>116</v>
      </c>
      <c r="J269" s="152">
        <v>46</v>
      </c>
      <c r="K269" s="151">
        <v>1362</v>
      </c>
      <c r="L269" s="241">
        <v>80.400000000000006</v>
      </c>
    </row>
    <row r="270" spans="1:12" x14ac:dyDescent="0.2">
      <c r="A270" s="122" t="s">
        <v>576</v>
      </c>
      <c r="B270" s="150" t="s">
        <v>577</v>
      </c>
      <c r="C270" s="151">
        <v>635</v>
      </c>
      <c r="D270" s="152">
        <v>54.5</v>
      </c>
      <c r="E270" s="151">
        <v>29</v>
      </c>
      <c r="F270" s="152">
        <v>23.6</v>
      </c>
      <c r="G270" s="151">
        <v>606</v>
      </c>
      <c r="H270" s="152">
        <v>58.2</v>
      </c>
      <c r="I270" s="151">
        <v>77</v>
      </c>
      <c r="J270" s="152">
        <v>29.1</v>
      </c>
      <c r="K270" s="151">
        <v>558</v>
      </c>
      <c r="L270" s="241">
        <v>62</v>
      </c>
    </row>
    <row r="271" spans="1:12" x14ac:dyDescent="0.2">
      <c r="A271" s="122" t="s">
        <v>578</v>
      </c>
      <c r="B271" s="150" t="s">
        <v>579</v>
      </c>
      <c r="C271" s="151">
        <v>1708</v>
      </c>
      <c r="D271" s="152">
        <v>58.2</v>
      </c>
      <c r="E271" s="151">
        <v>159</v>
      </c>
      <c r="F271" s="152">
        <v>34.4</v>
      </c>
      <c r="G271" s="151">
        <v>1549</v>
      </c>
      <c r="H271" s="152">
        <v>62.6</v>
      </c>
      <c r="I271" s="151">
        <v>396</v>
      </c>
      <c r="J271" s="152">
        <v>39.299999999999997</v>
      </c>
      <c r="K271" s="151">
        <v>1312</v>
      </c>
      <c r="L271" s="241">
        <v>68.099999999999994</v>
      </c>
    </row>
    <row r="272" spans="1:12" x14ac:dyDescent="0.2">
      <c r="A272" s="122" t="s">
        <v>580</v>
      </c>
      <c r="B272" s="150" t="s">
        <v>581</v>
      </c>
      <c r="C272" s="151">
        <v>1282</v>
      </c>
      <c r="D272" s="152">
        <v>62.2</v>
      </c>
      <c r="E272" s="151">
        <v>112</v>
      </c>
      <c r="F272" s="152">
        <v>36.5</v>
      </c>
      <c r="G272" s="151">
        <v>1170</v>
      </c>
      <c r="H272" s="152">
        <v>66.7</v>
      </c>
      <c r="I272" s="151">
        <v>217</v>
      </c>
      <c r="J272" s="152">
        <v>39.700000000000003</v>
      </c>
      <c r="K272" s="151">
        <v>1065</v>
      </c>
      <c r="L272" s="241">
        <v>70.400000000000006</v>
      </c>
    </row>
    <row r="273" spans="1:12" x14ac:dyDescent="0.2">
      <c r="A273" s="122" t="s">
        <v>582</v>
      </c>
      <c r="B273" s="150" t="s">
        <v>583</v>
      </c>
      <c r="C273" s="151">
        <v>2607</v>
      </c>
      <c r="D273" s="152">
        <v>55.3</v>
      </c>
      <c r="E273" s="151">
        <v>511</v>
      </c>
      <c r="F273" s="152">
        <v>40.5</v>
      </c>
      <c r="G273" s="151">
        <v>2096</v>
      </c>
      <c r="H273" s="152">
        <v>60.8</v>
      </c>
      <c r="I273" s="151">
        <v>1161</v>
      </c>
      <c r="J273" s="152">
        <v>45.4</v>
      </c>
      <c r="K273" s="151">
        <v>1446</v>
      </c>
      <c r="L273" s="241">
        <v>67.099999999999994</v>
      </c>
    </row>
    <row r="274" spans="1:12" x14ac:dyDescent="0.2">
      <c r="A274" s="122" t="s">
        <v>586</v>
      </c>
      <c r="B274" s="150" t="s">
        <v>587</v>
      </c>
      <c r="C274" s="151">
        <v>1364</v>
      </c>
      <c r="D274" s="152">
        <v>58.9</v>
      </c>
      <c r="E274" s="151">
        <v>188</v>
      </c>
      <c r="F274" s="152">
        <v>42.2</v>
      </c>
      <c r="G274" s="151">
        <v>1176</v>
      </c>
      <c r="H274" s="152">
        <v>62.9</v>
      </c>
      <c r="I274" s="151">
        <v>387</v>
      </c>
      <c r="J274" s="152">
        <v>44.3</v>
      </c>
      <c r="K274" s="151">
        <v>977</v>
      </c>
      <c r="L274" s="241">
        <v>67.8</v>
      </c>
    </row>
    <row r="275" spans="1:12" x14ac:dyDescent="0.2">
      <c r="A275" s="122" t="s">
        <v>588</v>
      </c>
      <c r="B275" s="150" t="s">
        <v>589</v>
      </c>
      <c r="C275" s="151">
        <v>1113</v>
      </c>
      <c r="D275" s="152">
        <v>53.4</v>
      </c>
      <c r="E275" s="151">
        <v>133</v>
      </c>
      <c r="F275" s="152">
        <v>34.200000000000003</v>
      </c>
      <c r="G275" s="151">
        <v>980</v>
      </c>
      <c r="H275" s="152">
        <v>57.8</v>
      </c>
      <c r="I275" s="151">
        <v>308</v>
      </c>
      <c r="J275" s="152">
        <v>36.799999999999997</v>
      </c>
      <c r="K275" s="151">
        <v>805</v>
      </c>
      <c r="L275" s="241">
        <v>64.599999999999994</v>
      </c>
    </row>
    <row r="276" spans="1:12" x14ac:dyDescent="0.2">
      <c r="A276" s="122" t="s">
        <v>590</v>
      </c>
      <c r="B276" s="150" t="s">
        <v>591</v>
      </c>
      <c r="C276" s="151">
        <v>1862</v>
      </c>
      <c r="D276" s="152">
        <v>66.099999999999994</v>
      </c>
      <c r="E276" s="151">
        <v>134</v>
      </c>
      <c r="F276" s="152">
        <v>41.7</v>
      </c>
      <c r="G276" s="151">
        <v>1728</v>
      </c>
      <c r="H276" s="152">
        <v>69.3</v>
      </c>
      <c r="I276" s="151">
        <v>291</v>
      </c>
      <c r="J276" s="152">
        <v>45.5</v>
      </c>
      <c r="K276" s="151">
        <v>1571</v>
      </c>
      <c r="L276" s="241">
        <v>72.2</v>
      </c>
    </row>
    <row r="277" spans="1:12" x14ac:dyDescent="0.2">
      <c r="A277" s="122" t="s">
        <v>592</v>
      </c>
      <c r="B277" s="150" t="s">
        <v>593</v>
      </c>
      <c r="C277" s="151">
        <v>1583</v>
      </c>
      <c r="D277" s="152">
        <v>63.5</v>
      </c>
      <c r="E277" s="151">
        <v>189</v>
      </c>
      <c r="F277" s="152">
        <v>41.6</v>
      </c>
      <c r="G277" s="151">
        <v>1394</v>
      </c>
      <c r="H277" s="152">
        <v>68.400000000000006</v>
      </c>
      <c r="I277" s="151">
        <v>386</v>
      </c>
      <c r="J277" s="152">
        <v>45.4</v>
      </c>
      <c r="K277" s="151">
        <v>1197</v>
      </c>
      <c r="L277" s="241">
        <v>72.900000000000006</v>
      </c>
    </row>
    <row r="278" spans="1:12" x14ac:dyDescent="0.2">
      <c r="A278" s="122" t="s">
        <v>594</v>
      </c>
      <c r="B278" s="150" t="s">
        <v>595</v>
      </c>
      <c r="C278" s="151">
        <v>2079</v>
      </c>
      <c r="D278" s="152">
        <v>75.400000000000006</v>
      </c>
      <c r="E278" s="151">
        <v>111</v>
      </c>
      <c r="F278" s="152">
        <v>42.5</v>
      </c>
      <c r="G278" s="151">
        <v>1968</v>
      </c>
      <c r="H278" s="152">
        <v>78.8</v>
      </c>
      <c r="I278" s="151">
        <v>253</v>
      </c>
      <c r="J278" s="152">
        <v>47.3</v>
      </c>
      <c r="K278" s="151">
        <v>1826</v>
      </c>
      <c r="L278" s="241">
        <v>82.1</v>
      </c>
    </row>
    <row r="279" spans="1:12" x14ac:dyDescent="0.2">
      <c r="A279" s="122" t="s">
        <v>596</v>
      </c>
      <c r="B279" s="150" t="s">
        <v>597</v>
      </c>
      <c r="C279" s="151">
        <v>2130</v>
      </c>
      <c r="D279" s="152">
        <v>62.5</v>
      </c>
      <c r="E279" s="151">
        <v>166</v>
      </c>
      <c r="F279" s="152">
        <v>39.200000000000003</v>
      </c>
      <c r="G279" s="151">
        <v>1964</v>
      </c>
      <c r="H279" s="152">
        <v>65.8</v>
      </c>
      <c r="I279" s="151">
        <v>367</v>
      </c>
      <c r="J279" s="152">
        <v>41.2</v>
      </c>
      <c r="K279" s="151">
        <v>1763</v>
      </c>
      <c r="L279" s="241">
        <v>70</v>
      </c>
    </row>
    <row r="280" spans="1:12" x14ac:dyDescent="0.2">
      <c r="A280" s="122" t="s">
        <v>598</v>
      </c>
      <c r="B280" s="150" t="s">
        <v>599</v>
      </c>
      <c r="C280" s="151">
        <v>454</v>
      </c>
      <c r="D280" s="152">
        <v>39.6</v>
      </c>
      <c r="E280" s="151">
        <v>105</v>
      </c>
      <c r="F280" s="152">
        <v>26.9</v>
      </c>
      <c r="G280" s="151">
        <v>349</v>
      </c>
      <c r="H280" s="152">
        <v>46.2</v>
      </c>
      <c r="I280" s="151">
        <v>188</v>
      </c>
      <c r="J280" s="152">
        <v>30.2</v>
      </c>
      <c r="K280" s="151">
        <v>266</v>
      </c>
      <c r="L280" s="241">
        <v>50.8</v>
      </c>
    </row>
    <row r="281" spans="1:12" x14ac:dyDescent="0.2">
      <c r="A281" s="122" t="s">
        <v>600</v>
      </c>
      <c r="B281" s="150" t="s">
        <v>601</v>
      </c>
      <c r="C281" s="151">
        <v>2611</v>
      </c>
      <c r="D281" s="152">
        <v>56.6</v>
      </c>
      <c r="E281" s="151">
        <v>405</v>
      </c>
      <c r="F281" s="152">
        <v>33.700000000000003</v>
      </c>
      <c r="G281" s="151">
        <v>2206</v>
      </c>
      <c r="H281" s="152">
        <v>64.7</v>
      </c>
      <c r="I281" s="151">
        <v>763</v>
      </c>
      <c r="J281" s="152">
        <v>38.299999999999997</v>
      </c>
      <c r="K281" s="151">
        <v>1848</v>
      </c>
      <c r="L281" s="241">
        <v>70.5</v>
      </c>
    </row>
    <row r="282" spans="1:12" x14ac:dyDescent="0.2">
      <c r="A282" s="122" t="s">
        <v>602</v>
      </c>
      <c r="B282" s="150" t="s">
        <v>603</v>
      </c>
      <c r="C282" s="151">
        <v>1064</v>
      </c>
      <c r="D282" s="152">
        <v>60.2</v>
      </c>
      <c r="E282" s="151">
        <v>99</v>
      </c>
      <c r="F282" s="152">
        <v>36.5</v>
      </c>
      <c r="G282" s="151">
        <v>965</v>
      </c>
      <c r="H282" s="152">
        <v>64.5</v>
      </c>
      <c r="I282" s="151">
        <v>221</v>
      </c>
      <c r="J282" s="152">
        <v>42.4</v>
      </c>
      <c r="K282" s="151">
        <v>843</v>
      </c>
      <c r="L282" s="241">
        <v>67.7</v>
      </c>
    </row>
    <row r="283" spans="1:12" x14ac:dyDescent="0.2">
      <c r="A283" s="122" t="s">
        <v>604</v>
      </c>
      <c r="B283" s="150" t="s">
        <v>605</v>
      </c>
      <c r="C283" s="151">
        <v>1852</v>
      </c>
      <c r="D283" s="152">
        <v>60.2</v>
      </c>
      <c r="E283" s="151">
        <v>138</v>
      </c>
      <c r="F283" s="152">
        <v>33</v>
      </c>
      <c r="G283" s="151">
        <v>1714</v>
      </c>
      <c r="H283" s="152">
        <v>64.5</v>
      </c>
      <c r="I283" s="151">
        <v>321</v>
      </c>
      <c r="J283" s="152">
        <v>38.9</v>
      </c>
      <c r="K283" s="151">
        <v>1531</v>
      </c>
      <c r="L283" s="241">
        <v>68</v>
      </c>
    </row>
    <row r="284" spans="1:12" x14ac:dyDescent="0.2">
      <c r="A284" s="122" t="s">
        <v>606</v>
      </c>
      <c r="B284" s="150" t="s">
        <v>607</v>
      </c>
      <c r="C284" s="151">
        <v>2248</v>
      </c>
      <c r="D284" s="152">
        <v>66.099999999999994</v>
      </c>
      <c r="E284" s="151">
        <v>177</v>
      </c>
      <c r="F284" s="152">
        <v>35.700000000000003</v>
      </c>
      <c r="G284" s="151">
        <v>2071</v>
      </c>
      <c r="H284" s="152">
        <v>71.3</v>
      </c>
      <c r="I284" s="151">
        <v>490</v>
      </c>
      <c r="J284" s="152">
        <v>43.2</v>
      </c>
      <c r="K284" s="151">
        <v>1758</v>
      </c>
      <c r="L284" s="241">
        <v>77.5</v>
      </c>
    </row>
    <row r="285" spans="1:12" x14ac:dyDescent="0.2">
      <c r="A285" s="122" t="s">
        <v>608</v>
      </c>
      <c r="B285" s="150" t="s">
        <v>609</v>
      </c>
      <c r="C285" s="151">
        <v>1234</v>
      </c>
      <c r="D285" s="152">
        <v>59.1</v>
      </c>
      <c r="E285" s="151">
        <v>123</v>
      </c>
      <c r="F285" s="152">
        <v>33.6</v>
      </c>
      <c r="G285" s="151">
        <v>1111</v>
      </c>
      <c r="H285" s="152">
        <v>64.5</v>
      </c>
      <c r="I285" s="151">
        <v>277</v>
      </c>
      <c r="J285" s="152">
        <v>38.700000000000003</v>
      </c>
      <c r="K285" s="151">
        <v>957</v>
      </c>
      <c r="L285" s="241">
        <v>69.8</v>
      </c>
    </row>
    <row r="286" spans="1:12" x14ac:dyDescent="0.2">
      <c r="A286" s="122" t="s">
        <v>612</v>
      </c>
      <c r="B286" s="150" t="s">
        <v>613</v>
      </c>
      <c r="C286" s="151">
        <v>2060</v>
      </c>
      <c r="D286" s="152">
        <v>61.8</v>
      </c>
      <c r="E286" s="151">
        <v>172</v>
      </c>
      <c r="F286" s="152">
        <v>37.4</v>
      </c>
      <c r="G286" s="151">
        <v>1888</v>
      </c>
      <c r="H286" s="152">
        <v>65.7</v>
      </c>
      <c r="I286" s="151">
        <v>430</v>
      </c>
      <c r="J286" s="152">
        <v>41.9</v>
      </c>
      <c r="K286" s="151">
        <v>1630</v>
      </c>
      <c r="L286" s="241">
        <v>70.599999999999994</v>
      </c>
    </row>
    <row r="287" spans="1:12" x14ac:dyDescent="0.2">
      <c r="A287" s="122" t="s">
        <v>614</v>
      </c>
      <c r="B287" s="150" t="s">
        <v>615</v>
      </c>
      <c r="C287" s="151">
        <v>3112</v>
      </c>
      <c r="D287" s="152">
        <v>59.4</v>
      </c>
      <c r="E287" s="151">
        <v>303</v>
      </c>
      <c r="F287" s="152">
        <v>32.9</v>
      </c>
      <c r="G287" s="151">
        <v>2809</v>
      </c>
      <c r="H287" s="152">
        <v>65</v>
      </c>
      <c r="I287" s="151">
        <v>588</v>
      </c>
      <c r="J287" s="152">
        <v>36.200000000000003</v>
      </c>
      <c r="K287" s="151">
        <v>2524</v>
      </c>
      <c r="L287" s="241">
        <v>69.8</v>
      </c>
    </row>
    <row r="288" spans="1:12" x14ac:dyDescent="0.2">
      <c r="A288" s="122" t="s">
        <v>616</v>
      </c>
      <c r="B288" s="150" t="s">
        <v>617</v>
      </c>
      <c r="C288" s="151">
        <v>1476</v>
      </c>
      <c r="D288" s="152">
        <v>61.7</v>
      </c>
      <c r="E288" s="151">
        <v>229</v>
      </c>
      <c r="F288" s="152">
        <v>41.9</v>
      </c>
      <c r="G288" s="151">
        <v>1247</v>
      </c>
      <c r="H288" s="152">
        <v>67.5</v>
      </c>
      <c r="I288" s="151">
        <v>428</v>
      </c>
      <c r="J288" s="152">
        <v>46.1</v>
      </c>
      <c r="K288" s="151">
        <v>1048</v>
      </c>
      <c r="L288" s="241">
        <v>71.5</v>
      </c>
    </row>
    <row r="289" spans="1:12" x14ac:dyDescent="0.2">
      <c r="A289" s="122" t="s">
        <v>618</v>
      </c>
      <c r="B289" s="150" t="s">
        <v>619</v>
      </c>
      <c r="C289" s="151">
        <v>1324</v>
      </c>
      <c r="D289" s="152">
        <v>68.099999999999994</v>
      </c>
      <c r="E289" s="151">
        <v>101</v>
      </c>
      <c r="F289" s="152">
        <v>41.2</v>
      </c>
      <c r="G289" s="151">
        <v>1223</v>
      </c>
      <c r="H289" s="152">
        <v>71.900000000000006</v>
      </c>
      <c r="I289" s="151">
        <v>244</v>
      </c>
      <c r="J289" s="152">
        <v>47.1</v>
      </c>
      <c r="K289" s="151">
        <v>1080</v>
      </c>
      <c r="L289" s="241">
        <v>75.7</v>
      </c>
    </row>
    <row r="290" spans="1:12" x14ac:dyDescent="0.2">
      <c r="A290" s="122" t="s">
        <v>620</v>
      </c>
      <c r="B290" s="150" t="s">
        <v>621</v>
      </c>
      <c r="C290" s="151">
        <v>957</v>
      </c>
      <c r="D290" s="152">
        <v>62.3</v>
      </c>
      <c r="E290" s="151">
        <v>108</v>
      </c>
      <c r="F290" s="152">
        <v>40.4</v>
      </c>
      <c r="G290" s="151">
        <v>849</v>
      </c>
      <c r="H290" s="152">
        <v>67</v>
      </c>
      <c r="I290" s="151">
        <v>237</v>
      </c>
      <c r="J290" s="152">
        <v>41.7</v>
      </c>
      <c r="K290" s="151">
        <v>720</v>
      </c>
      <c r="L290" s="241">
        <v>74.5</v>
      </c>
    </row>
    <row r="291" spans="1:12" x14ac:dyDescent="0.2">
      <c r="A291" s="122" t="s">
        <v>622</v>
      </c>
      <c r="B291" s="150" t="s">
        <v>623</v>
      </c>
      <c r="C291" s="151">
        <v>1666</v>
      </c>
      <c r="D291" s="152">
        <v>58.9</v>
      </c>
      <c r="E291" s="151">
        <v>210</v>
      </c>
      <c r="F291" s="152">
        <v>39.200000000000003</v>
      </c>
      <c r="G291" s="151">
        <v>1456</v>
      </c>
      <c r="H291" s="152">
        <v>63.5</v>
      </c>
      <c r="I291" s="151">
        <v>372</v>
      </c>
      <c r="J291" s="152">
        <v>39.9</v>
      </c>
      <c r="K291" s="151">
        <v>1294</v>
      </c>
      <c r="L291" s="241">
        <v>68.3</v>
      </c>
    </row>
    <row r="292" spans="1:12" x14ac:dyDescent="0.2">
      <c r="A292" s="122" t="s">
        <v>624</v>
      </c>
      <c r="B292" s="150" t="s">
        <v>625</v>
      </c>
      <c r="C292" s="151">
        <v>7205</v>
      </c>
      <c r="D292" s="152">
        <v>60</v>
      </c>
      <c r="E292" s="151">
        <v>1476</v>
      </c>
      <c r="F292" s="152">
        <v>45.3</v>
      </c>
      <c r="G292" s="151">
        <v>5729</v>
      </c>
      <c r="H292" s="152">
        <v>65.5</v>
      </c>
      <c r="I292" s="151">
        <v>2721</v>
      </c>
      <c r="J292" s="152">
        <v>48.4</v>
      </c>
      <c r="K292" s="151">
        <v>4484</v>
      </c>
      <c r="L292" s="241">
        <v>70.2</v>
      </c>
    </row>
    <row r="293" spans="1:12" x14ac:dyDescent="0.2">
      <c r="A293" s="122" t="s">
        <v>626</v>
      </c>
      <c r="B293" s="150" t="s">
        <v>627</v>
      </c>
      <c r="C293" s="151">
        <v>2102</v>
      </c>
      <c r="D293" s="152">
        <v>61</v>
      </c>
      <c r="E293" s="151">
        <v>212</v>
      </c>
      <c r="F293" s="152">
        <v>37.1</v>
      </c>
      <c r="G293" s="151">
        <v>1890</v>
      </c>
      <c r="H293" s="152">
        <v>65.8</v>
      </c>
      <c r="I293" s="151">
        <v>461</v>
      </c>
      <c r="J293" s="152">
        <v>42.4</v>
      </c>
      <c r="K293" s="151">
        <v>1641</v>
      </c>
      <c r="L293" s="241">
        <v>69.599999999999994</v>
      </c>
    </row>
    <row r="294" spans="1:12" x14ac:dyDescent="0.2">
      <c r="A294" s="122" t="s">
        <v>628</v>
      </c>
      <c r="B294" s="150" t="s">
        <v>629</v>
      </c>
      <c r="C294" s="151">
        <v>2001</v>
      </c>
      <c r="D294" s="152">
        <v>55.7</v>
      </c>
      <c r="E294" s="151">
        <v>155</v>
      </c>
      <c r="F294" s="152">
        <v>29.3</v>
      </c>
      <c r="G294" s="151">
        <v>1846</v>
      </c>
      <c r="H294" s="152">
        <v>60.3</v>
      </c>
      <c r="I294" s="151">
        <v>339</v>
      </c>
      <c r="J294" s="152">
        <v>32.700000000000003</v>
      </c>
      <c r="K294" s="151">
        <v>1662</v>
      </c>
      <c r="L294" s="241">
        <v>65.099999999999994</v>
      </c>
    </row>
    <row r="295" spans="1:12" x14ac:dyDescent="0.2">
      <c r="A295" s="122" t="s">
        <v>630</v>
      </c>
      <c r="B295" s="150" t="s">
        <v>631</v>
      </c>
      <c r="C295" s="151">
        <v>1734</v>
      </c>
      <c r="D295" s="152">
        <v>49.6</v>
      </c>
      <c r="E295" s="151">
        <v>241</v>
      </c>
      <c r="F295" s="152">
        <v>32.700000000000003</v>
      </c>
      <c r="G295" s="151">
        <v>1493</v>
      </c>
      <c r="H295" s="152">
        <v>54.2</v>
      </c>
      <c r="I295" s="151">
        <v>535</v>
      </c>
      <c r="J295" s="152">
        <v>37.299999999999997</v>
      </c>
      <c r="K295" s="151">
        <v>1199</v>
      </c>
      <c r="L295" s="241">
        <v>58.2</v>
      </c>
    </row>
    <row r="296" spans="1:12" x14ac:dyDescent="0.2">
      <c r="A296" s="122" t="s">
        <v>632</v>
      </c>
      <c r="B296" s="150" t="s">
        <v>633</v>
      </c>
      <c r="C296" s="151">
        <v>1949</v>
      </c>
      <c r="D296" s="152">
        <v>65.2</v>
      </c>
      <c r="E296" s="151">
        <v>138</v>
      </c>
      <c r="F296" s="152">
        <v>41.9</v>
      </c>
      <c r="G296" s="151">
        <v>1811</v>
      </c>
      <c r="H296" s="152">
        <v>68.099999999999994</v>
      </c>
      <c r="I296" s="151">
        <v>314</v>
      </c>
      <c r="J296" s="152">
        <v>44.5</v>
      </c>
      <c r="K296" s="151">
        <v>1635</v>
      </c>
      <c r="L296" s="241">
        <v>71.7</v>
      </c>
    </row>
    <row r="297" spans="1:12" x14ac:dyDescent="0.2">
      <c r="A297" s="122" t="s">
        <v>634</v>
      </c>
      <c r="B297" s="150" t="s">
        <v>635</v>
      </c>
      <c r="C297" s="151">
        <v>1761</v>
      </c>
      <c r="D297" s="152">
        <v>58</v>
      </c>
      <c r="E297" s="151">
        <v>192</v>
      </c>
      <c r="F297" s="152">
        <v>35</v>
      </c>
      <c r="G297" s="151">
        <v>1569</v>
      </c>
      <c r="H297" s="152">
        <v>63.1</v>
      </c>
      <c r="I297" s="151">
        <v>430</v>
      </c>
      <c r="J297" s="152">
        <v>39</v>
      </c>
      <c r="K297" s="151">
        <v>1331</v>
      </c>
      <c r="L297" s="241">
        <v>68.900000000000006</v>
      </c>
    </row>
    <row r="298" spans="1:12" x14ac:dyDescent="0.2">
      <c r="A298" s="122" t="s">
        <v>636</v>
      </c>
      <c r="B298" s="150" t="s">
        <v>637</v>
      </c>
      <c r="C298" s="151">
        <v>1564</v>
      </c>
      <c r="D298" s="152">
        <v>58</v>
      </c>
      <c r="E298" s="151">
        <v>220</v>
      </c>
      <c r="F298" s="152">
        <v>37.200000000000003</v>
      </c>
      <c r="G298" s="151">
        <v>1344</v>
      </c>
      <c r="H298" s="152">
        <v>63.9</v>
      </c>
      <c r="I298" s="151">
        <v>472</v>
      </c>
      <c r="J298" s="152">
        <v>41.9</v>
      </c>
      <c r="K298" s="151">
        <v>1092</v>
      </c>
      <c r="L298" s="241">
        <v>69.599999999999994</v>
      </c>
    </row>
    <row r="299" spans="1:12" x14ac:dyDescent="0.2">
      <c r="A299" s="122" t="s">
        <v>640</v>
      </c>
      <c r="B299" s="150" t="s">
        <v>641</v>
      </c>
      <c r="C299" s="151">
        <v>1650</v>
      </c>
      <c r="D299" s="152">
        <v>65.400000000000006</v>
      </c>
      <c r="E299" s="151">
        <v>142</v>
      </c>
      <c r="F299" s="152">
        <v>44.7</v>
      </c>
      <c r="G299" s="151">
        <v>1508</v>
      </c>
      <c r="H299" s="152">
        <v>68.400000000000006</v>
      </c>
      <c r="I299" s="151">
        <v>301</v>
      </c>
      <c r="J299" s="152">
        <v>45.2</v>
      </c>
      <c r="K299" s="151">
        <v>1349</v>
      </c>
      <c r="L299" s="241">
        <v>72.599999999999994</v>
      </c>
    </row>
    <row r="300" spans="1:12" x14ac:dyDescent="0.2">
      <c r="A300" s="122" t="s">
        <v>642</v>
      </c>
      <c r="B300" s="150" t="s">
        <v>643</v>
      </c>
      <c r="C300" s="151">
        <v>2786</v>
      </c>
      <c r="D300" s="152">
        <v>61.4</v>
      </c>
      <c r="E300" s="151">
        <v>336</v>
      </c>
      <c r="F300" s="152">
        <v>37.799999999999997</v>
      </c>
      <c r="G300" s="151">
        <v>2450</v>
      </c>
      <c r="H300" s="152">
        <v>67.2</v>
      </c>
      <c r="I300" s="151">
        <v>517</v>
      </c>
      <c r="J300" s="152">
        <v>40.700000000000003</v>
      </c>
      <c r="K300" s="151">
        <v>2269</v>
      </c>
      <c r="L300" s="241">
        <v>69.5</v>
      </c>
    </row>
    <row r="301" spans="1:12" x14ac:dyDescent="0.2">
      <c r="A301" s="122" t="s">
        <v>644</v>
      </c>
      <c r="B301" s="150" t="s">
        <v>645</v>
      </c>
      <c r="C301" s="151">
        <v>4478</v>
      </c>
      <c r="D301" s="152">
        <v>59.8</v>
      </c>
      <c r="E301" s="151">
        <v>388</v>
      </c>
      <c r="F301" s="152">
        <v>32.9</v>
      </c>
      <c r="G301" s="151">
        <v>4090</v>
      </c>
      <c r="H301" s="152">
        <v>64.900000000000006</v>
      </c>
      <c r="I301" s="151">
        <v>977</v>
      </c>
      <c r="J301" s="152">
        <v>38.9</v>
      </c>
      <c r="K301" s="151">
        <v>3501</v>
      </c>
      <c r="L301" s="241">
        <v>70.400000000000006</v>
      </c>
    </row>
    <row r="302" spans="1:12" x14ac:dyDescent="0.2">
      <c r="A302" s="122" t="s">
        <v>646</v>
      </c>
      <c r="B302" s="150" t="s">
        <v>647</v>
      </c>
      <c r="C302" s="151">
        <v>2323</v>
      </c>
      <c r="D302" s="152">
        <v>63.7</v>
      </c>
      <c r="E302" s="151">
        <v>162</v>
      </c>
      <c r="F302" s="152">
        <v>36.1</v>
      </c>
      <c r="G302" s="151">
        <v>2161</v>
      </c>
      <c r="H302" s="152">
        <v>67.599999999999994</v>
      </c>
      <c r="I302" s="151">
        <v>390</v>
      </c>
      <c r="J302" s="152">
        <v>41</v>
      </c>
      <c r="K302" s="151">
        <v>1933</v>
      </c>
      <c r="L302" s="241">
        <v>71.8</v>
      </c>
    </row>
    <row r="303" spans="1:12" x14ac:dyDescent="0.2">
      <c r="A303" s="122" t="s">
        <v>648</v>
      </c>
      <c r="B303" s="150" t="s">
        <v>649</v>
      </c>
      <c r="C303" s="151">
        <v>1238</v>
      </c>
      <c r="D303" s="152">
        <v>64.7</v>
      </c>
      <c r="E303" s="151">
        <v>96</v>
      </c>
      <c r="F303" s="152">
        <v>36.799999999999997</v>
      </c>
      <c r="G303" s="151">
        <v>1142</v>
      </c>
      <c r="H303" s="152">
        <v>69.099999999999994</v>
      </c>
      <c r="I303" s="151">
        <v>245</v>
      </c>
      <c r="J303" s="152">
        <v>41.1</v>
      </c>
      <c r="K303" s="151">
        <v>993</v>
      </c>
      <c r="L303" s="241">
        <v>75.400000000000006</v>
      </c>
    </row>
    <row r="304" spans="1:12" x14ac:dyDescent="0.2">
      <c r="A304" s="122" t="s">
        <v>650</v>
      </c>
      <c r="B304" s="150" t="s">
        <v>651</v>
      </c>
      <c r="C304" s="151" t="s">
        <v>1151</v>
      </c>
      <c r="D304" s="152" t="s">
        <v>1151</v>
      </c>
      <c r="E304" s="151" t="s">
        <v>1151</v>
      </c>
      <c r="F304" s="152" t="s">
        <v>1151</v>
      </c>
      <c r="G304" s="151" t="s">
        <v>1151</v>
      </c>
      <c r="H304" s="152" t="s">
        <v>1151</v>
      </c>
      <c r="I304" s="151" t="s">
        <v>1151</v>
      </c>
      <c r="J304" s="152" t="s">
        <v>1151</v>
      </c>
      <c r="K304" s="151" t="s">
        <v>1151</v>
      </c>
      <c r="L304" s="241" t="s">
        <v>1151</v>
      </c>
    </row>
    <row r="305" spans="1:12" x14ac:dyDescent="0.2">
      <c r="A305" s="122" t="s">
        <v>652</v>
      </c>
      <c r="B305" s="150" t="s">
        <v>653</v>
      </c>
      <c r="C305" s="151">
        <v>1320</v>
      </c>
      <c r="D305" s="152">
        <v>60</v>
      </c>
      <c r="E305" s="151">
        <v>207</v>
      </c>
      <c r="F305" s="152">
        <v>48.3</v>
      </c>
      <c r="G305" s="151">
        <v>1113</v>
      </c>
      <c r="H305" s="152">
        <v>62.8</v>
      </c>
      <c r="I305" s="151">
        <v>473</v>
      </c>
      <c r="J305" s="152">
        <v>50.2</v>
      </c>
      <c r="K305" s="151">
        <v>847</v>
      </c>
      <c r="L305" s="241">
        <v>67.3</v>
      </c>
    </row>
    <row r="306" spans="1:12" x14ac:dyDescent="0.2">
      <c r="A306" s="122" t="s">
        <v>654</v>
      </c>
      <c r="B306" s="150" t="s">
        <v>655</v>
      </c>
      <c r="C306" s="151">
        <v>2667</v>
      </c>
      <c r="D306" s="152">
        <v>73.099999999999994</v>
      </c>
      <c r="E306" s="151">
        <v>273</v>
      </c>
      <c r="F306" s="152">
        <v>50.6</v>
      </c>
      <c r="G306" s="151">
        <v>2394</v>
      </c>
      <c r="H306" s="152">
        <v>77.099999999999994</v>
      </c>
      <c r="I306" s="151">
        <v>606</v>
      </c>
      <c r="J306" s="152">
        <v>56.3</v>
      </c>
      <c r="K306" s="151">
        <v>2061</v>
      </c>
      <c r="L306" s="241">
        <v>80.2</v>
      </c>
    </row>
    <row r="307" spans="1:12" x14ac:dyDescent="0.2">
      <c r="A307" s="122" t="s">
        <v>656</v>
      </c>
      <c r="B307" s="150" t="s">
        <v>657</v>
      </c>
      <c r="C307" s="151">
        <v>2124</v>
      </c>
      <c r="D307" s="152">
        <v>66.5</v>
      </c>
      <c r="E307" s="151">
        <v>122</v>
      </c>
      <c r="F307" s="152">
        <v>40.700000000000003</v>
      </c>
      <c r="G307" s="151">
        <v>2002</v>
      </c>
      <c r="H307" s="152">
        <v>69.2</v>
      </c>
      <c r="I307" s="151">
        <v>329</v>
      </c>
      <c r="J307" s="152">
        <v>45.3</v>
      </c>
      <c r="K307" s="151">
        <v>1795</v>
      </c>
      <c r="L307" s="241">
        <v>72.8</v>
      </c>
    </row>
    <row r="308" spans="1:12" x14ac:dyDescent="0.2">
      <c r="A308" s="122" t="s">
        <v>658</v>
      </c>
      <c r="B308" s="150" t="s">
        <v>659</v>
      </c>
      <c r="C308" s="151">
        <v>1936</v>
      </c>
      <c r="D308" s="152">
        <v>63.8</v>
      </c>
      <c r="E308" s="151">
        <v>212</v>
      </c>
      <c r="F308" s="152">
        <v>47.2</v>
      </c>
      <c r="G308" s="151">
        <v>1724</v>
      </c>
      <c r="H308" s="152">
        <v>66.7</v>
      </c>
      <c r="I308" s="151">
        <v>573</v>
      </c>
      <c r="J308" s="152">
        <v>53</v>
      </c>
      <c r="K308" s="151">
        <v>1363</v>
      </c>
      <c r="L308" s="241">
        <v>69.8</v>
      </c>
    </row>
    <row r="309" spans="1:12" x14ac:dyDescent="0.2">
      <c r="A309" s="122" t="s">
        <v>660</v>
      </c>
      <c r="B309" s="150" t="s">
        <v>661</v>
      </c>
      <c r="C309" s="151">
        <v>2385</v>
      </c>
      <c r="D309" s="152">
        <v>72.2</v>
      </c>
      <c r="E309" s="151">
        <v>121</v>
      </c>
      <c r="F309" s="152">
        <v>43.7</v>
      </c>
      <c r="G309" s="151">
        <v>2264</v>
      </c>
      <c r="H309" s="152">
        <v>74.8</v>
      </c>
      <c r="I309" s="151">
        <v>331</v>
      </c>
      <c r="J309" s="152">
        <v>48.7</v>
      </c>
      <c r="K309" s="151">
        <v>2054</v>
      </c>
      <c r="L309" s="241">
        <v>78.2</v>
      </c>
    </row>
    <row r="310" spans="1:12" x14ac:dyDescent="0.2">
      <c r="A310" s="122" t="s">
        <v>662</v>
      </c>
      <c r="B310" s="150" t="s">
        <v>663</v>
      </c>
      <c r="C310" s="151">
        <v>897</v>
      </c>
      <c r="D310" s="152">
        <v>63.1</v>
      </c>
      <c r="E310" s="151">
        <v>221</v>
      </c>
      <c r="F310" s="152">
        <v>50</v>
      </c>
      <c r="G310" s="151">
        <v>676</v>
      </c>
      <c r="H310" s="152">
        <v>69</v>
      </c>
      <c r="I310" s="151">
        <v>461</v>
      </c>
      <c r="J310" s="152">
        <v>54.1</v>
      </c>
      <c r="K310" s="151">
        <v>436</v>
      </c>
      <c r="L310" s="241">
        <v>76.5</v>
      </c>
    </row>
    <row r="311" spans="1:12" x14ac:dyDescent="0.2">
      <c r="A311" s="122" t="s">
        <v>664</v>
      </c>
      <c r="B311" s="150" t="s">
        <v>665</v>
      </c>
      <c r="C311" s="151">
        <v>2331</v>
      </c>
      <c r="D311" s="152">
        <v>60.6</v>
      </c>
      <c r="E311" s="151">
        <v>293</v>
      </c>
      <c r="F311" s="152">
        <v>45.6</v>
      </c>
      <c r="G311" s="151">
        <v>2038</v>
      </c>
      <c r="H311" s="152">
        <v>63.7</v>
      </c>
      <c r="I311" s="151">
        <v>617</v>
      </c>
      <c r="J311" s="152">
        <v>47.6</v>
      </c>
      <c r="K311" s="151">
        <v>1714</v>
      </c>
      <c r="L311" s="241">
        <v>67.2</v>
      </c>
    </row>
    <row r="312" spans="1:12" x14ac:dyDescent="0.2">
      <c r="A312" s="122" t="s">
        <v>666</v>
      </c>
      <c r="B312" s="150" t="s">
        <v>667</v>
      </c>
      <c r="C312" s="151">
        <v>1807</v>
      </c>
      <c r="D312" s="152">
        <v>65</v>
      </c>
      <c r="E312" s="151">
        <v>244</v>
      </c>
      <c r="F312" s="152">
        <v>46.7</v>
      </c>
      <c r="G312" s="151">
        <v>1563</v>
      </c>
      <c r="H312" s="152">
        <v>69.2</v>
      </c>
      <c r="I312" s="151">
        <v>575</v>
      </c>
      <c r="J312" s="152">
        <v>53</v>
      </c>
      <c r="K312" s="151">
        <v>1232</v>
      </c>
      <c r="L312" s="241">
        <v>72.599999999999994</v>
      </c>
    </row>
    <row r="313" spans="1:12" x14ac:dyDescent="0.2">
      <c r="A313" s="122" t="s">
        <v>668</v>
      </c>
      <c r="B313" s="150" t="s">
        <v>669</v>
      </c>
      <c r="C313" s="151">
        <v>2251</v>
      </c>
      <c r="D313" s="152">
        <v>62.9</v>
      </c>
      <c r="E313" s="151">
        <v>290</v>
      </c>
      <c r="F313" s="152">
        <v>46.5</v>
      </c>
      <c r="G313" s="151">
        <v>1961</v>
      </c>
      <c r="H313" s="152">
        <v>66.3</v>
      </c>
      <c r="I313" s="151">
        <v>755</v>
      </c>
      <c r="J313" s="152">
        <v>50.8</v>
      </c>
      <c r="K313" s="151">
        <v>1496</v>
      </c>
      <c r="L313" s="241">
        <v>71.5</v>
      </c>
    </row>
    <row r="314" spans="1:12" x14ac:dyDescent="0.2">
      <c r="A314" s="122" t="s">
        <v>670</v>
      </c>
      <c r="B314" s="150" t="s">
        <v>671</v>
      </c>
      <c r="C314" s="151">
        <v>1341</v>
      </c>
      <c r="D314" s="152">
        <v>60.8</v>
      </c>
      <c r="E314" s="151">
        <v>181</v>
      </c>
      <c r="F314" s="152">
        <v>43.7</v>
      </c>
      <c r="G314" s="151">
        <v>1160</v>
      </c>
      <c r="H314" s="152">
        <v>64.8</v>
      </c>
      <c r="I314" s="151">
        <v>493</v>
      </c>
      <c r="J314" s="152">
        <v>49.7</v>
      </c>
      <c r="K314" s="151">
        <v>848</v>
      </c>
      <c r="L314" s="241">
        <v>69.900000000000006</v>
      </c>
    </row>
    <row r="315" spans="1:12" x14ac:dyDescent="0.2">
      <c r="A315" s="122" t="s">
        <v>672</v>
      </c>
      <c r="B315" s="150" t="s">
        <v>673</v>
      </c>
      <c r="C315" s="151">
        <v>1421</v>
      </c>
      <c r="D315" s="152">
        <v>69.7</v>
      </c>
      <c r="E315" s="151">
        <v>406</v>
      </c>
      <c r="F315" s="152">
        <v>59.1</v>
      </c>
      <c r="G315" s="151">
        <v>1015</v>
      </c>
      <c r="H315" s="152">
        <v>75.099999999999994</v>
      </c>
      <c r="I315" s="151">
        <v>661</v>
      </c>
      <c r="J315" s="152">
        <v>61.1</v>
      </c>
      <c r="K315" s="151">
        <v>760</v>
      </c>
      <c r="L315" s="241">
        <v>79.5</v>
      </c>
    </row>
    <row r="316" spans="1:12" x14ac:dyDescent="0.2">
      <c r="A316" s="122" t="s">
        <v>674</v>
      </c>
      <c r="B316" s="150" t="s">
        <v>675</v>
      </c>
      <c r="C316" s="151">
        <v>946</v>
      </c>
      <c r="D316" s="152">
        <v>70.099999999999994</v>
      </c>
      <c r="E316" s="151">
        <v>154</v>
      </c>
      <c r="F316" s="152">
        <v>53.7</v>
      </c>
      <c r="G316" s="151">
        <v>792</v>
      </c>
      <c r="H316" s="152">
        <v>74.5</v>
      </c>
      <c r="I316" s="151">
        <v>310</v>
      </c>
      <c r="J316" s="152">
        <v>54.7</v>
      </c>
      <c r="K316" s="151">
        <v>636</v>
      </c>
      <c r="L316" s="241">
        <v>81.2</v>
      </c>
    </row>
    <row r="317" spans="1:12" x14ac:dyDescent="0.2">
      <c r="A317" s="122" t="s">
        <v>676</v>
      </c>
      <c r="B317" s="150" t="s">
        <v>677</v>
      </c>
      <c r="C317" s="151">
        <v>1422</v>
      </c>
      <c r="D317" s="152">
        <v>63.7</v>
      </c>
      <c r="E317" s="151">
        <v>320</v>
      </c>
      <c r="F317" s="152">
        <v>54</v>
      </c>
      <c r="G317" s="151">
        <v>1102</v>
      </c>
      <c r="H317" s="152">
        <v>67.3</v>
      </c>
      <c r="I317" s="151">
        <v>616</v>
      </c>
      <c r="J317" s="152">
        <v>55.3</v>
      </c>
      <c r="K317" s="151">
        <v>806</v>
      </c>
      <c r="L317" s="241">
        <v>72.099999999999994</v>
      </c>
    </row>
    <row r="318" spans="1:12" x14ac:dyDescent="0.2">
      <c r="A318" s="122" t="s">
        <v>678</v>
      </c>
      <c r="B318" s="150" t="s">
        <v>679</v>
      </c>
      <c r="C318" s="151">
        <v>1441</v>
      </c>
      <c r="D318" s="152">
        <v>67.7</v>
      </c>
      <c r="E318" s="151">
        <v>142</v>
      </c>
      <c r="F318" s="152">
        <v>50.9</v>
      </c>
      <c r="G318" s="151">
        <v>1299</v>
      </c>
      <c r="H318" s="152">
        <v>70.3</v>
      </c>
      <c r="I318" s="151">
        <v>339</v>
      </c>
      <c r="J318" s="152">
        <v>53.7</v>
      </c>
      <c r="K318" s="151">
        <v>1102</v>
      </c>
      <c r="L318" s="241">
        <v>73.7</v>
      </c>
    </row>
    <row r="319" spans="1:12" x14ac:dyDescent="0.2">
      <c r="A319" s="122" t="s">
        <v>680</v>
      </c>
      <c r="B319" s="150" t="s">
        <v>681</v>
      </c>
      <c r="C319" s="151">
        <v>1868</v>
      </c>
      <c r="D319" s="152">
        <v>64</v>
      </c>
      <c r="E319" s="151">
        <v>104</v>
      </c>
      <c r="F319" s="152">
        <v>34.200000000000003</v>
      </c>
      <c r="G319" s="151">
        <v>1764</v>
      </c>
      <c r="H319" s="152">
        <v>67.5</v>
      </c>
      <c r="I319" s="151">
        <v>306</v>
      </c>
      <c r="J319" s="152">
        <v>42.9</v>
      </c>
      <c r="K319" s="151">
        <v>1562</v>
      </c>
      <c r="L319" s="241">
        <v>70.900000000000006</v>
      </c>
    </row>
    <row r="320" spans="1:12" x14ac:dyDescent="0.2">
      <c r="A320" s="122" t="s">
        <v>682</v>
      </c>
      <c r="B320" s="150" t="s">
        <v>683</v>
      </c>
      <c r="C320" s="151">
        <v>2049</v>
      </c>
      <c r="D320" s="152">
        <v>65.3</v>
      </c>
      <c r="E320" s="151">
        <v>201</v>
      </c>
      <c r="F320" s="152">
        <v>41.4</v>
      </c>
      <c r="G320" s="151">
        <v>1848</v>
      </c>
      <c r="H320" s="152">
        <v>69.7</v>
      </c>
      <c r="I320" s="151">
        <v>436</v>
      </c>
      <c r="J320" s="152">
        <v>46.4</v>
      </c>
      <c r="K320" s="151">
        <v>1613</v>
      </c>
      <c r="L320" s="241">
        <v>73.400000000000006</v>
      </c>
    </row>
    <row r="321" spans="1:12" x14ac:dyDescent="0.2">
      <c r="A321" s="122" t="s">
        <v>684</v>
      </c>
      <c r="B321" s="150" t="s">
        <v>685</v>
      </c>
      <c r="C321" s="151">
        <v>1753</v>
      </c>
      <c r="D321" s="152">
        <v>65.7</v>
      </c>
      <c r="E321" s="151">
        <v>195</v>
      </c>
      <c r="F321" s="152">
        <v>51.3</v>
      </c>
      <c r="G321" s="151">
        <v>1558</v>
      </c>
      <c r="H321" s="152">
        <v>68.099999999999994</v>
      </c>
      <c r="I321" s="151">
        <v>483</v>
      </c>
      <c r="J321" s="152">
        <v>56.8</v>
      </c>
      <c r="K321" s="151">
        <v>1270</v>
      </c>
      <c r="L321" s="241">
        <v>69.900000000000006</v>
      </c>
    </row>
    <row r="322" spans="1:12" x14ac:dyDescent="0.2">
      <c r="A322" s="122" t="s">
        <v>686</v>
      </c>
      <c r="B322" s="150" t="s">
        <v>687</v>
      </c>
      <c r="C322" s="151">
        <v>897</v>
      </c>
      <c r="D322" s="152">
        <v>64.2</v>
      </c>
      <c r="E322" s="151">
        <v>251</v>
      </c>
      <c r="F322" s="152">
        <v>54.1</v>
      </c>
      <c r="G322" s="151">
        <v>646</v>
      </c>
      <c r="H322" s="152">
        <v>69.2</v>
      </c>
      <c r="I322" s="151">
        <v>570</v>
      </c>
      <c r="J322" s="152">
        <v>59.4</v>
      </c>
      <c r="K322" s="151">
        <v>327</v>
      </c>
      <c r="L322" s="241">
        <v>74.8</v>
      </c>
    </row>
    <row r="323" spans="1:12" x14ac:dyDescent="0.2">
      <c r="A323" s="122" t="s">
        <v>688</v>
      </c>
      <c r="B323" s="150" t="s">
        <v>689</v>
      </c>
      <c r="C323" s="151">
        <v>559</v>
      </c>
      <c r="D323" s="152">
        <v>76.7</v>
      </c>
      <c r="E323" s="151">
        <v>73</v>
      </c>
      <c r="F323" s="152">
        <v>65.2</v>
      </c>
      <c r="G323" s="151">
        <v>486</v>
      </c>
      <c r="H323" s="152">
        <v>78.8</v>
      </c>
      <c r="I323" s="151">
        <v>236</v>
      </c>
      <c r="J323" s="152">
        <v>71.3</v>
      </c>
      <c r="K323" s="151">
        <v>323</v>
      </c>
      <c r="L323" s="241">
        <v>81.2</v>
      </c>
    </row>
    <row r="324" spans="1:12" x14ac:dyDescent="0.2">
      <c r="A324" s="122" t="s">
        <v>690</v>
      </c>
      <c r="B324" s="150" t="s">
        <v>691</v>
      </c>
      <c r="C324" s="151">
        <v>1184</v>
      </c>
      <c r="D324" s="152">
        <v>78.2</v>
      </c>
      <c r="E324" s="151">
        <v>64</v>
      </c>
      <c r="F324" s="152">
        <v>52.5</v>
      </c>
      <c r="G324" s="151">
        <v>1120</v>
      </c>
      <c r="H324" s="152">
        <v>80.400000000000006</v>
      </c>
      <c r="I324" s="151">
        <v>145</v>
      </c>
      <c r="J324" s="152">
        <v>54.1</v>
      </c>
      <c r="K324" s="151">
        <v>1039</v>
      </c>
      <c r="L324" s="241">
        <v>83.3</v>
      </c>
    </row>
    <row r="325" spans="1:12" x14ac:dyDescent="0.2">
      <c r="A325" s="122" t="s">
        <v>692</v>
      </c>
      <c r="B325" s="150" t="s">
        <v>693</v>
      </c>
      <c r="C325" s="151">
        <v>1178</v>
      </c>
      <c r="D325" s="152">
        <v>62.4</v>
      </c>
      <c r="E325" s="151">
        <v>232</v>
      </c>
      <c r="F325" s="152">
        <v>47.7</v>
      </c>
      <c r="G325" s="151">
        <v>946</v>
      </c>
      <c r="H325" s="152">
        <v>67.5</v>
      </c>
      <c r="I325" s="151">
        <v>568</v>
      </c>
      <c r="J325" s="152">
        <v>55</v>
      </c>
      <c r="K325" s="151">
        <v>610</v>
      </c>
      <c r="L325" s="241">
        <v>71.3</v>
      </c>
    </row>
    <row r="326" spans="1:12" x14ac:dyDescent="0.2">
      <c r="A326" s="122" t="s">
        <v>694</v>
      </c>
      <c r="B326" s="150" t="s">
        <v>695</v>
      </c>
      <c r="C326" s="151">
        <v>1312</v>
      </c>
      <c r="D326" s="152">
        <v>56.2</v>
      </c>
      <c r="E326" s="151">
        <v>196</v>
      </c>
      <c r="F326" s="152">
        <v>41.3</v>
      </c>
      <c r="G326" s="151">
        <v>1116</v>
      </c>
      <c r="H326" s="152">
        <v>60</v>
      </c>
      <c r="I326" s="151">
        <v>477</v>
      </c>
      <c r="J326" s="152">
        <v>45.9</v>
      </c>
      <c r="K326" s="151">
        <v>835</v>
      </c>
      <c r="L326" s="241">
        <v>64.5</v>
      </c>
    </row>
    <row r="327" spans="1:12" x14ac:dyDescent="0.2">
      <c r="A327" s="122" t="s">
        <v>696</v>
      </c>
      <c r="B327" s="150" t="s">
        <v>697</v>
      </c>
      <c r="C327" s="151">
        <v>1001</v>
      </c>
      <c r="D327" s="152">
        <v>69.5</v>
      </c>
      <c r="E327" s="151">
        <v>116</v>
      </c>
      <c r="F327" s="152">
        <v>49.8</v>
      </c>
      <c r="G327" s="151">
        <v>885</v>
      </c>
      <c r="H327" s="152">
        <v>73.3</v>
      </c>
      <c r="I327" s="151">
        <v>226</v>
      </c>
      <c r="J327" s="152">
        <v>53.6</v>
      </c>
      <c r="K327" s="151">
        <v>775</v>
      </c>
      <c r="L327" s="241">
        <v>76.099999999999994</v>
      </c>
    </row>
    <row r="328" spans="1:12" x14ac:dyDescent="0.2">
      <c r="A328" s="122" t="s">
        <v>698</v>
      </c>
      <c r="B328" s="150" t="s">
        <v>699</v>
      </c>
      <c r="C328" s="151">
        <v>2202</v>
      </c>
      <c r="D328" s="152">
        <v>63.1</v>
      </c>
      <c r="E328" s="151">
        <v>585</v>
      </c>
      <c r="F328" s="152">
        <v>56.9</v>
      </c>
      <c r="G328" s="151">
        <v>1617</v>
      </c>
      <c r="H328" s="152">
        <v>65.7</v>
      </c>
      <c r="I328" s="151">
        <v>1264</v>
      </c>
      <c r="J328" s="152">
        <v>58.2</v>
      </c>
      <c r="K328" s="151">
        <v>938</v>
      </c>
      <c r="L328" s="241">
        <v>71.2</v>
      </c>
    </row>
    <row r="329" spans="1:12" x14ac:dyDescent="0.2">
      <c r="A329" s="122" t="s">
        <v>700</v>
      </c>
      <c r="B329" s="150" t="s">
        <v>701</v>
      </c>
      <c r="C329" s="151">
        <v>2296</v>
      </c>
      <c r="D329" s="152">
        <v>70.8</v>
      </c>
      <c r="E329" s="151">
        <v>348</v>
      </c>
      <c r="F329" s="152">
        <v>55.3</v>
      </c>
      <c r="G329" s="151">
        <v>1948</v>
      </c>
      <c r="H329" s="152">
        <v>74.5</v>
      </c>
      <c r="I329" s="151">
        <v>552</v>
      </c>
      <c r="J329" s="152">
        <v>57.5</v>
      </c>
      <c r="K329" s="151">
        <v>1744</v>
      </c>
      <c r="L329" s="241">
        <v>76.3</v>
      </c>
    </row>
    <row r="330" spans="1:12" x14ac:dyDescent="0.2">
      <c r="A330" s="122" t="s">
        <v>702</v>
      </c>
      <c r="B330" s="150" t="s">
        <v>703</v>
      </c>
      <c r="C330" s="151">
        <v>975</v>
      </c>
      <c r="D330" s="152">
        <v>71.3</v>
      </c>
      <c r="E330" s="151">
        <v>53</v>
      </c>
      <c r="F330" s="152">
        <v>43.1</v>
      </c>
      <c r="G330" s="151">
        <v>922</v>
      </c>
      <c r="H330" s="152">
        <v>74.099999999999994</v>
      </c>
      <c r="I330" s="151">
        <v>138</v>
      </c>
      <c r="J330" s="152">
        <v>47.3</v>
      </c>
      <c r="K330" s="151">
        <v>837</v>
      </c>
      <c r="L330" s="241">
        <v>77.900000000000006</v>
      </c>
    </row>
    <row r="331" spans="1:12" x14ac:dyDescent="0.2">
      <c r="A331" s="122" t="s">
        <v>704</v>
      </c>
      <c r="B331" s="150" t="s">
        <v>705</v>
      </c>
      <c r="C331" s="151">
        <v>1653</v>
      </c>
      <c r="D331" s="152">
        <v>69.3</v>
      </c>
      <c r="E331" s="151">
        <v>393</v>
      </c>
      <c r="F331" s="152">
        <v>58.1</v>
      </c>
      <c r="G331" s="151">
        <v>1260</v>
      </c>
      <c r="H331" s="152">
        <v>73.7</v>
      </c>
      <c r="I331" s="151">
        <v>762</v>
      </c>
      <c r="J331" s="152">
        <v>62.2</v>
      </c>
      <c r="K331" s="151">
        <v>891</v>
      </c>
      <c r="L331" s="241">
        <v>76.7</v>
      </c>
    </row>
    <row r="332" spans="1:12" x14ac:dyDescent="0.2">
      <c r="A332" s="122" t="s">
        <v>706</v>
      </c>
      <c r="B332" s="150" t="s">
        <v>707</v>
      </c>
      <c r="C332" s="151">
        <v>1870</v>
      </c>
      <c r="D332" s="152">
        <v>75.099999999999994</v>
      </c>
      <c r="E332" s="151">
        <v>94</v>
      </c>
      <c r="F332" s="152">
        <v>45</v>
      </c>
      <c r="G332" s="151">
        <v>1776</v>
      </c>
      <c r="H332" s="152">
        <v>77.900000000000006</v>
      </c>
      <c r="I332" s="151">
        <v>235</v>
      </c>
      <c r="J332" s="152">
        <v>51.8</v>
      </c>
      <c r="K332" s="151">
        <v>1635</v>
      </c>
      <c r="L332" s="241">
        <v>80.3</v>
      </c>
    </row>
    <row r="333" spans="1:12" x14ac:dyDescent="0.2">
      <c r="A333" s="122" t="s">
        <v>708</v>
      </c>
      <c r="B333" s="150" t="s">
        <v>709</v>
      </c>
      <c r="C333" s="151">
        <v>1626</v>
      </c>
      <c r="D333" s="152">
        <v>63.5</v>
      </c>
      <c r="E333" s="151">
        <v>690</v>
      </c>
      <c r="F333" s="152">
        <v>58.3</v>
      </c>
      <c r="G333" s="151">
        <v>936</v>
      </c>
      <c r="H333" s="152">
        <v>67.900000000000006</v>
      </c>
      <c r="I333" s="151">
        <v>1029</v>
      </c>
      <c r="J333" s="152">
        <v>61.1</v>
      </c>
      <c r="K333" s="151">
        <v>597</v>
      </c>
      <c r="L333" s="241">
        <v>68.099999999999994</v>
      </c>
    </row>
    <row r="334" spans="1:12" x14ac:dyDescent="0.2">
      <c r="A334" s="122" t="s">
        <v>710</v>
      </c>
      <c r="B334" s="150" t="s">
        <v>711</v>
      </c>
      <c r="C334" s="151">
        <v>1731</v>
      </c>
      <c r="D334" s="152">
        <v>65.099999999999994</v>
      </c>
      <c r="E334" s="151">
        <v>221</v>
      </c>
      <c r="F334" s="152">
        <v>49</v>
      </c>
      <c r="G334" s="151">
        <v>1510</v>
      </c>
      <c r="H334" s="152">
        <v>68.400000000000006</v>
      </c>
      <c r="I334" s="151">
        <v>612</v>
      </c>
      <c r="J334" s="152">
        <v>55.1</v>
      </c>
      <c r="K334" s="151">
        <v>1119</v>
      </c>
      <c r="L334" s="241">
        <v>72.400000000000006</v>
      </c>
    </row>
    <row r="335" spans="1:12" x14ac:dyDescent="0.2">
      <c r="A335" s="122" t="s">
        <v>712</v>
      </c>
      <c r="B335" s="150" t="s">
        <v>713</v>
      </c>
      <c r="C335" s="151">
        <v>1155</v>
      </c>
      <c r="D335" s="152">
        <v>69.900000000000006</v>
      </c>
      <c r="E335" s="151">
        <v>161</v>
      </c>
      <c r="F335" s="152">
        <v>57.3</v>
      </c>
      <c r="G335" s="151">
        <v>994</v>
      </c>
      <c r="H335" s="152">
        <v>72.5</v>
      </c>
      <c r="I335" s="151">
        <v>444</v>
      </c>
      <c r="J335" s="152">
        <v>60.7</v>
      </c>
      <c r="K335" s="151">
        <v>711</v>
      </c>
      <c r="L335" s="241">
        <v>77.2</v>
      </c>
    </row>
    <row r="336" spans="1:12" x14ac:dyDescent="0.2">
      <c r="A336" s="122" t="s">
        <v>714</v>
      </c>
      <c r="B336" s="150" t="s">
        <v>715</v>
      </c>
      <c r="C336" s="151">
        <v>1121</v>
      </c>
      <c r="D336" s="152">
        <v>71.599999999999994</v>
      </c>
      <c r="E336" s="151">
        <v>316</v>
      </c>
      <c r="F336" s="152">
        <v>62.9</v>
      </c>
      <c r="G336" s="151">
        <v>805</v>
      </c>
      <c r="H336" s="152">
        <v>75.7</v>
      </c>
      <c r="I336" s="151">
        <v>579</v>
      </c>
      <c r="J336" s="152">
        <v>66.3</v>
      </c>
      <c r="K336" s="151">
        <v>542</v>
      </c>
      <c r="L336" s="241">
        <v>78.2</v>
      </c>
    </row>
    <row r="337" spans="1:12" s="126" customFormat="1" x14ac:dyDescent="0.2">
      <c r="A337" s="124" t="s">
        <v>124</v>
      </c>
      <c r="B337" s="153" t="s">
        <v>125</v>
      </c>
      <c r="C337" s="222">
        <v>4144</v>
      </c>
      <c r="D337" s="216">
        <v>73.5</v>
      </c>
      <c r="E337" s="222">
        <v>103</v>
      </c>
      <c r="F337" s="216">
        <v>34.799999999999997</v>
      </c>
      <c r="G337" s="222">
        <v>4041</v>
      </c>
      <c r="H337" s="216">
        <v>75.599999999999994</v>
      </c>
      <c r="I337" s="222">
        <v>325</v>
      </c>
      <c r="J337" s="216">
        <v>41.2</v>
      </c>
      <c r="K337" s="222">
        <v>3819</v>
      </c>
      <c r="L337" s="243">
        <v>78.7</v>
      </c>
    </row>
    <row r="338" spans="1:12" s="126" customFormat="1" x14ac:dyDescent="0.2">
      <c r="A338" s="124" t="s">
        <v>134</v>
      </c>
      <c r="B338" s="153" t="s">
        <v>135</v>
      </c>
      <c r="C338" s="222">
        <v>3862</v>
      </c>
      <c r="D338" s="216">
        <v>67.7</v>
      </c>
      <c r="E338" s="222">
        <v>183</v>
      </c>
      <c r="F338" s="216">
        <v>37.5</v>
      </c>
      <c r="G338" s="222">
        <v>3679</v>
      </c>
      <c r="H338" s="216">
        <v>70.5</v>
      </c>
      <c r="I338" s="222">
        <v>469</v>
      </c>
      <c r="J338" s="216">
        <v>42.3</v>
      </c>
      <c r="K338" s="222">
        <v>3393</v>
      </c>
      <c r="L338" s="243">
        <v>73.8</v>
      </c>
    </row>
    <row r="339" spans="1:12" s="126" customFormat="1" x14ac:dyDescent="0.2">
      <c r="A339" s="124" t="s">
        <v>146</v>
      </c>
      <c r="B339" s="153" t="s">
        <v>147</v>
      </c>
      <c r="C339" s="222">
        <v>3251</v>
      </c>
      <c r="D339" s="216">
        <v>63.3</v>
      </c>
      <c r="E339" s="222">
        <v>135</v>
      </c>
      <c r="F339" s="216">
        <v>30.2</v>
      </c>
      <c r="G339" s="222">
        <v>3116</v>
      </c>
      <c r="H339" s="216">
        <v>66.5</v>
      </c>
      <c r="I339" s="222">
        <v>363</v>
      </c>
      <c r="J339" s="216">
        <v>35.700000000000003</v>
      </c>
      <c r="K339" s="222">
        <v>2888</v>
      </c>
      <c r="L339" s="243">
        <v>70.2</v>
      </c>
    </row>
    <row r="340" spans="1:12" s="126" customFormat="1" x14ac:dyDescent="0.2">
      <c r="A340" s="124" t="s">
        <v>160</v>
      </c>
      <c r="B340" s="153" t="s">
        <v>161</v>
      </c>
      <c r="C340" s="222">
        <v>4757</v>
      </c>
      <c r="D340" s="216">
        <v>62.4</v>
      </c>
      <c r="E340" s="222">
        <v>290</v>
      </c>
      <c r="F340" s="216">
        <v>34</v>
      </c>
      <c r="G340" s="222">
        <v>4467</v>
      </c>
      <c r="H340" s="216">
        <v>65.900000000000006</v>
      </c>
      <c r="I340" s="222">
        <v>713</v>
      </c>
      <c r="J340" s="216">
        <v>39.299999999999997</v>
      </c>
      <c r="K340" s="222">
        <v>4044</v>
      </c>
      <c r="L340" s="243">
        <v>69.599999999999994</v>
      </c>
    </row>
    <row r="341" spans="1:12" s="126" customFormat="1" x14ac:dyDescent="0.2">
      <c r="A341" s="124" t="s">
        <v>178</v>
      </c>
      <c r="B341" s="153" t="s">
        <v>179</v>
      </c>
      <c r="C341" s="222">
        <v>4513</v>
      </c>
      <c r="D341" s="216">
        <v>64.7</v>
      </c>
      <c r="E341" s="222">
        <v>290</v>
      </c>
      <c r="F341" s="216">
        <v>36.6</v>
      </c>
      <c r="G341" s="222">
        <v>4223</v>
      </c>
      <c r="H341" s="216">
        <v>68.3</v>
      </c>
      <c r="I341" s="222">
        <v>592</v>
      </c>
      <c r="J341" s="216">
        <v>40.700000000000003</v>
      </c>
      <c r="K341" s="222">
        <v>3921</v>
      </c>
      <c r="L341" s="243">
        <v>71.099999999999994</v>
      </c>
    </row>
    <row r="342" spans="1:12" s="126" customFormat="1" x14ac:dyDescent="0.2">
      <c r="A342" s="124" t="s">
        <v>196</v>
      </c>
      <c r="B342" s="153" t="s">
        <v>197</v>
      </c>
      <c r="C342" s="222">
        <v>2684</v>
      </c>
      <c r="D342" s="216">
        <v>64.599999999999994</v>
      </c>
      <c r="E342" s="222">
        <v>197</v>
      </c>
      <c r="F342" s="216">
        <v>41</v>
      </c>
      <c r="G342" s="222">
        <v>2487</v>
      </c>
      <c r="H342" s="216">
        <v>67.7</v>
      </c>
      <c r="I342" s="222">
        <v>351</v>
      </c>
      <c r="J342" s="216">
        <v>44.8</v>
      </c>
      <c r="K342" s="222">
        <v>2333</v>
      </c>
      <c r="L342" s="243">
        <v>69.2</v>
      </c>
    </row>
    <row r="343" spans="1:12" s="126" customFormat="1" x14ac:dyDescent="0.2">
      <c r="A343" s="124" t="s">
        <v>210</v>
      </c>
      <c r="B343" s="153" t="s">
        <v>211</v>
      </c>
      <c r="C343" s="222">
        <v>3113</v>
      </c>
      <c r="D343" s="216">
        <v>63</v>
      </c>
      <c r="E343" s="222">
        <v>191</v>
      </c>
      <c r="F343" s="216">
        <v>32.1</v>
      </c>
      <c r="G343" s="222">
        <v>2922</v>
      </c>
      <c r="H343" s="216">
        <v>67.3</v>
      </c>
      <c r="I343" s="222">
        <v>469</v>
      </c>
      <c r="J343" s="216">
        <v>38.299999999999997</v>
      </c>
      <c r="K343" s="222">
        <v>2644</v>
      </c>
      <c r="L343" s="243">
        <v>71.2</v>
      </c>
    </row>
    <row r="344" spans="1:12" s="126" customFormat="1" x14ac:dyDescent="0.2">
      <c r="A344" s="124" t="s">
        <v>222</v>
      </c>
      <c r="B344" s="153" t="s">
        <v>223</v>
      </c>
      <c r="C344" s="222">
        <v>9385</v>
      </c>
      <c r="D344" s="216">
        <v>64.3</v>
      </c>
      <c r="E344" s="222">
        <v>514</v>
      </c>
      <c r="F344" s="216">
        <v>39.4</v>
      </c>
      <c r="G344" s="222">
        <v>8871</v>
      </c>
      <c r="H344" s="216">
        <v>66.7</v>
      </c>
      <c r="I344" s="222">
        <v>1377</v>
      </c>
      <c r="J344" s="216">
        <v>42.8</v>
      </c>
      <c r="K344" s="222">
        <v>8008</v>
      </c>
      <c r="L344" s="243">
        <v>70.3</v>
      </c>
    </row>
    <row r="345" spans="1:12" s="126" customFormat="1" x14ac:dyDescent="0.2">
      <c r="A345" s="124" t="s">
        <v>248</v>
      </c>
      <c r="B345" s="153" t="s">
        <v>249</v>
      </c>
      <c r="C345" s="222">
        <v>4242</v>
      </c>
      <c r="D345" s="216">
        <v>66.400000000000006</v>
      </c>
      <c r="E345" s="222">
        <v>175</v>
      </c>
      <c r="F345" s="216">
        <v>34.9</v>
      </c>
      <c r="G345" s="222">
        <v>4067</v>
      </c>
      <c r="H345" s="216">
        <v>69.099999999999994</v>
      </c>
      <c r="I345" s="222">
        <v>450</v>
      </c>
      <c r="J345" s="216">
        <v>39.1</v>
      </c>
      <c r="K345" s="222">
        <v>3792</v>
      </c>
      <c r="L345" s="243">
        <v>72.400000000000006</v>
      </c>
    </row>
    <row r="346" spans="1:12" s="126" customFormat="1" x14ac:dyDescent="0.2">
      <c r="A346" s="124" t="s">
        <v>262</v>
      </c>
      <c r="B346" s="153" t="s">
        <v>263</v>
      </c>
      <c r="C346" s="222">
        <v>8738</v>
      </c>
      <c r="D346" s="216">
        <v>66.7</v>
      </c>
      <c r="E346" s="222">
        <v>363</v>
      </c>
      <c r="F346" s="216">
        <v>34.9</v>
      </c>
      <c r="G346" s="222">
        <v>8375</v>
      </c>
      <c r="H346" s="216">
        <v>69.400000000000006</v>
      </c>
      <c r="I346" s="222">
        <v>946</v>
      </c>
      <c r="J346" s="216">
        <v>39.299999999999997</v>
      </c>
      <c r="K346" s="222">
        <v>7792</v>
      </c>
      <c r="L346" s="243">
        <v>72.8</v>
      </c>
    </row>
    <row r="347" spans="1:12" s="126" customFormat="1" x14ac:dyDescent="0.2">
      <c r="A347" s="124" t="s">
        <v>286</v>
      </c>
      <c r="B347" s="153" t="s">
        <v>287</v>
      </c>
      <c r="C347" s="222">
        <v>8774</v>
      </c>
      <c r="D347" s="216">
        <v>69.599999999999994</v>
      </c>
      <c r="E347" s="222">
        <v>323</v>
      </c>
      <c r="F347" s="216">
        <v>36.299999999999997</v>
      </c>
      <c r="G347" s="222">
        <v>8451</v>
      </c>
      <c r="H347" s="216">
        <v>72.099999999999994</v>
      </c>
      <c r="I347" s="222">
        <v>935</v>
      </c>
      <c r="J347" s="216">
        <v>42.4</v>
      </c>
      <c r="K347" s="222">
        <v>7839</v>
      </c>
      <c r="L347" s="243">
        <v>75.3</v>
      </c>
    </row>
    <row r="348" spans="1:12" s="126" customFormat="1" x14ac:dyDescent="0.2">
      <c r="A348" s="124" t="s">
        <v>300</v>
      </c>
      <c r="B348" s="153" t="s">
        <v>301</v>
      </c>
      <c r="C348" s="222">
        <v>10018</v>
      </c>
      <c r="D348" s="216">
        <v>63.6</v>
      </c>
      <c r="E348" s="222">
        <v>538</v>
      </c>
      <c r="F348" s="216">
        <v>33</v>
      </c>
      <c r="G348" s="222">
        <v>9480</v>
      </c>
      <c r="H348" s="216">
        <v>67.099999999999994</v>
      </c>
      <c r="I348" s="222">
        <v>1317</v>
      </c>
      <c r="J348" s="216">
        <v>36.5</v>
      </c>
      <c r="K348" s="222">
        <v>8701</v>
      </c>
      <c r="L348" s="243">
        <v>71.7</v>
      </c>
    </row>
    <row r="349" spans="1:12" s="126" customFormat="1" x14ac:dyDescent="0.2">
      <c r="A349" s="124" t="s">
        <v>326</v>
      </c>
      <c r="B349" s="153" t="s">
        <v>327</v>
      </c>
      <c r="C349" s="222">
        <v>7906</v>
      </c>
      <c r="D349" s="216">
        <v>63.7</v>
      </c>
      <c r="E349" s="222">
        <v>504</v>
      </c>
      <c r="F349" s="216">
        <v>35</v>
      </c>
      <c r="G349" s="222">
        <v>7402</v>
      </c>
      <c r="H349" s="216">
        <v>67.5</v>
      </c>
      <c r="I349" s="222">
        <v>1165</v>
      </c>
      <c r="J349" s="216">
        <v>39</v>
      </c>
      <c r="K349" s="222">
        <v>6741</v>
      </c>
      <c r="L349" s="243">
        <v>71.5</v>
      </c>
    </row>
    <row r="350" spans="1:12" s="126" customFormat="1" x14ac:dyDescent="0.2">
      <c r="A350" s="124" t="s">
        <v>352</v>
      </c>
      <c r="B350" s="153" t="s">
        <v>353</v>
      </c>
      <c r="C350" s="222">
        <v>4570</v>
      </c>
      <c r="D350" s="216">
        <v>65.099999999999994</v>
      </c>
      <c r="E350" s="222">
        <v>179</v>
      </c>
      <c r="F350" s="216">
        <v>34.799999999999997</v>
      </c>
      <c r="G350" s="222">
        <v>4391</v>
      </c>
      <c r="H350" s="216">
        <v>67.5</v>
      </c>
      <c r="I350" s="222">
        <v>517</v>
      </c>
      <c r="J350" s="216">
        <v>40.4</v>
      </c>
      <c r="K350" s="222">
        <v>4053</v>
      </c>
      <c r="L350" s="243">
        <v>70.599999999999994</v>
      </c>
    </row>
    <row r="351" spans="1:12" s="126" customFormat="1" x14ac:dyDescent="0.2">
      <c r="A351" s="124" t="s">
        <v>368</v>
      </c>
      <c r="B351" s="153" t="s">
        <v>369</v>
      </c>
      <c r="C351" s="222">
        <v>4861</v>
      </c>
      <c r="D351" s="216">
        <v>62.3</v>
      </c>
      <c r="E351" s="222">
        <v>263</v>
      </c>
      <c r="F351" s="216">
        <v>33.1</v>
      </c>
      <c r="G351" s="222">
        <v>4598</v>
      </c>
      <c r="H351" s="216">
        <v>65.599999999999994</v>
      </c>
      <c r="I351" s="222">
        <v>627</v>
      </c>
      <c r="J351" s="216">
        <v>37.299999999999997</v>
      </c>
      <c r="K351" s="222">
        <v>4234</v>
      </c>
      <c r="L351" s="243">
        <v>69.099999999999994</v>
      </c>
    </row>
    <row r="352" spans="1:12" s="126" customFormat="1" x14ac:dyDescent="0.2">
      <c r="A352" s="124" t="s">
        <v>384</v>
      </c>
      <c r="B352" s="153" t="s">
        <v>385</v>
      </c>
      <c r="C352" s="222">
        <v>4884</v>
      </c>
      <c r="D352" s="216">
        <v>60.9</v>
      </c>
      <c r="E352" s="222">
        <v>260</v>
      </c>
      <c r="F352" s="216">
        <v>29.7</v>
      </c>
      <c r="G352" s="222">
        <v>4624</v>
      </c>
      <c r="H352" s="216">
        <v>64.8</v>
      </c>
      <c r="I352" s="222">
        <v>667</v>
      </c>
      <c r="J352" s="216">
        <v>36.700000000000003</v>
      </c>
      <c r="K352" s="222">
        <v>4217</v>
      </c>
      <c r="L352" s="243">
        <v>68.099999999999994</v>
      </c>
    </row>
    <row r="353" spans="1:12" s="126" customFormat="1" x14ac:dyDescent="0.2">
      <c r="A353" s="124" t="s">
        <v>400</v>
      </c>
      <c r="B353" s="153" t="s">
        <v>401</v>
      </c>
      <c r="C353" s="222">
        <v>4565</v>
      </c>
      <c r="D353" s="216">
        <v>59.7</v>
      </c>
      <c r="E353" s="222">
        <v>302</v>
      </c>
      <c r="F353" s="216">
        <v>36.299999999999997</v>
      </c>
      <c r="G353" s="222">
        <v>4263</v>
      </c>
      <c r="H353" s="216">
        <v>62.5</v>
      </c>
      <c r="I353" s="222">
        <v>636</v>
      </c>
      <c r="J353" s="216">
        <v>37.799999999999997</v>
      </c>
      <c r="K353" s="222">
        <v>3929</v>
      </c>
      <c r="L353" s="243">
        <v>65.8</v>
      </c>
    </row>
    <row r="354" spans="1:12" s="126" customFormat="1" x14ac:dyDescent="0.2">
      <c r="A354" s="124" t="s">
        <v>416</v>
      </c>
      <c r="B354" s="153" t="s">
        <v>417</v>
      </c>
      <c r="C354" s="222">
        <v>4175</v>
      </c>
      <c r="D354" s="216">
        <v>67.5</v>
      </c>
      <c r="E354" s="222">
        <v>143</v>
      </c>
      <c r="F354" s="216">
        <v>34.4</v>
      </c>
      <c r="G354" s="222">
        <v>4032</v>
      </c>
      <c r="H354" s="216">
        <v>69.900000000000006</v>
      </c>
      <c r="I354" s="222">
        <v>435</v>
      </c>
      <c r="J354" s="216">
        <v>40</v>
      </c>
      <c r="K354" s="222">
        <v>3740</v>
      </c>
      <c r="L354" s="243">
        <v>73.3</v>
      </c>
    </row>
    <row r="355" spans="1:12" s="126" customFormat="1" x14ac:dyDescent="0.2">
      <c r="A355" s="124" t="s">
        <v>432</v>
      </c>
      <c r="B355" s="153" t="s">
        <v>433</v>
      </c>
      <c r="C355" s="222">
        <v>5387</v>
      </c>
      <c r="D355" s="216">
        <v>65.8</v>
      </c>
      <c r="E355" s="222">
        <v>386</v>
      </c>
      <c r="F355" s="216">
        <v>39.1</v>
      </c>
      <c r="G355" s="222">
        <v>5001</v>
      </c>
      <c r="H355" s="216">
        <v>69.400000000000006</v>
      </c>
      <c r="I355" s="222">
        <v>864</v>
      </c>
      <c r="J355" s="216">
        <v>43</v>
      </c>
      <c r="K355" s="222">
        <v>4523</v>
      </c>
      <c r="L355" s="243">
        <v>73.099999999999994</v>
      </c>
    </row>
    <row r="356" spans="1:12" s="126" customFormat="1" x14ac:dyDescent="0.2">
      <c r="A356" s="124" t="s">
        <v>448</v>
      </c>
      <c r="B356" s="153" t="s">
        <v>449</v>
      </c>
      <c r="C356" s="222">
        <v>3920</v>
      </c>
      <c r="D356" s="216">
        <v>65.599999999999994</v>
      </c>
      <c r="E356" s="222">
        <v>150</v>
      </c>
      <c r="F356" s="216">
        <v>33.6</v>
      </c>
      <c r="G356" s="222">
        <v>3770</v>
      </c>
      <c r="H356" s="216">
        <v>68.2</v>
      </c>
      <c r="I356" s="222">
        <v>411</v>
      </c>
      <c r="J356" s="216">
        <v>38.6</v>
      </c>
      <c r="K356" s="222">
        <v>3509</v>
      </c>
      <c r="L356" s="243">
        <v>71.5</v>
      </c>
    </row>
    <row r="357" spans="1:12" s="126" customFormat="1" x14ac:dyDescent="0.2">
      <c r="A357" s="124" t="s">
        <v>460</v>
      </c>
      <c r="B357" s="153" t="s">
        <v>461</v>
      </c>
      <c r="C357" s="222">
        <v>3226</v>
      </c>
      <c r="D357" s="216">
        <v>62.8</v>
      </c>
      <c r="E357" s="222">
        <v>156</v>
      </c>
      <c r="F357" s="216">
        <v>34.5</v>
      </c>
      <c r="G357" s="222">
        <v>3070</v>
      </c>
      <c r="H357" s="216">
        <v>65.5</v>
      </c>
      <c r="I357" s="222">
        <v>426</v>
      </c>
      <c r="J357" s="216">
        <v>39.4</v>
      </c>
      <c r="K357" s="222">
        <v>2800</v>
      </c>
      <c r="L357" s="243">
        <v>69.099999999999994</v>
      </c>
    </row>
    <row r="358" spans="1:12" s="126" customFormat="1" x14ac:dyDescent="0.2">
      <c r="A358" s="124" t="s">
        <v>472</v>
      </c>
      <c r="B358" s="153" t="s">
        <v>473</v>
      </c>
      <c r="C358" s="222">
        <v>5232</v>
      </c>
      <c r="D358" s="216">
        <v>59.7</v>
      </c>
      <c r="E358" s="222">
        <v>299</v>
      </c>
      <c r="F358" s="216">
        <v>34.799999999999997</v>
      </c>
      <c r="G358" s="222">
        <v>4933</v>
      </c>
      <c r="H358" s="216">
        <v>62.3</v>
      </c>
      <c r="I358" s="222">
        <v>737</v>
      </c>
      <c r="J358" s="216">
        <v>36.6</v>
      </c>
      <c r="K358" s="222">
        <v>4495</v>
      </c>
      <c r="L358" s="243">
        <v>66.5</v>
      </c>
    </row>
    <row r="359" spans="1:12" s="126" customFormat="1" x14ac:dyDescent="0.2">
      <c r="A359" s="124" t="s">
        <v>490</v>
      </c>
      <c r="B359" s="153" t="s">
        <v>491</v>
      </c>
      <c r="C359" s="222">
        <v>4305</v>
      </c>
      <c r="D359" s="216">
        <v>60.1</v>
      </c>
      <c r="E359" s="222">
        <v>237</v>
      </c>
      <c r="F359" s="216">
        <v>33.6</v>
      </c>
      <c r="G359" s="222">
        <v>4068</v>
      </c>
      <c r="H359" s="216">
        <v>63.1</v>
      </c>
      <c r="I359" s="222">
        <v>578</v>
      </c>
      <c r="J359" s="216">
        <v>37.799999999999997</v>
      </c>
      <c r="K359" s="222">
        <v>3727</v>
      </c>
      <c r="L359" s="243">
        <v>66.2</v>
      </c>
    </row>
    <row r="360" spans="1:12" s="126" customFormat="1" x14ac:dyDescent="0.2">
      <c r="A360" s="124" t="s">
        <v>506</v>
      </c>
      <c r="B360" s="153" t="s">
        <v>507</v>
      </c>
      <c r="C360" s="222">
        <v>7465</v>
      </c>
      <c r="D360" s="216">
        <v>70.599999999999994</v>
      </c>
      <c r="E360" s="222">
        <v>259</v>
      </c>
      <c r="F360" s="216">
        <v>38.799999999999997</v>
      </c>
      <c r="G360" s="222">
        <v>7206</v>
      </c>
      <c r="H360" s="216">
        <v>72.7</v>
      </c>
      <c r="I360" s="222">
        <v>730</v>
      </c>
      <c r="J360" s="216">
        <v>43.8</v>
      </c>
      <c r="K360" s="222">
        <v>6735</v>
      </c>
      <c r="L360" s="243">
        <v>75.599999999999994</v>
      </c>
    </row>
    <row r="361" spans="1:12" s="126" customFormat="1" x14ac:dyDescent="0.2">
      <c r="A361" s="124" t="s">
        <v>530</v>
      </c>
      <c r="B361" s="153" t="s">
        <v>531</v>
      </c>
      <c r="C361" s="222">
        <v>3759</v>
      </c>
      <c r="D361" s="216">
        <v>67.099999999999994</v>
      </c>
      <c r="E361" s="222">
        <v>141</v>
      </c>
      <c r="F361" s="216">
        <v>32.9</v>
      </c>
      <c r="G361" s="222">
        <v>3618</v>
      </c>
      <c r="H361" s="216">
        <v>69.900000000000006</v>
      </c>
      <c r="I361" s="222">
        <v>430</v>
      </c>
      <c r="J361" s="216">
        <v>40.5</v>
      </c>
      <c r="K361" s="222">
        <v>3329</v>
      </c>
      <c r="L361" s="243">
        <v>73.3</v>
      </c>
    </row>
    <row r="362" spans="1:12" s="126" customFormat="1" x14ac:dyDescent="0.2">
      <c r="A362" s="124" t="s">
        <v>542</v>
      </c>
      <c r="B362" s="153" t="s">
        <v>543</v>
      </c>
      <c r="C362" s="222">
        <v>5270</v>
      </c>
      <c r="D362" s="216">
        <v>64.900000000000006</v>
      </c>
      <c r="E362" s="222">
        <v>206</v>
      </c>
      <c r="F362" s="216">
        <v>35.6</v>
      </c>
      <c r="G362" s="222">
        <v>5064</v>
      </c>
      <c r="H362" s="216">
        <v>67.2</v>
      </c>
      <c r="I362" s="222">
        <v>554</v>
      </c>
      <c r="J362" s="216">
        <v>39.1</v>
      </c>
      <c r="K362" s="222">
        <v>4716</v>
      </c>
      <c r="L362" s="243">
        <v>70.400000000000006</v>
      </c>
    </row>
    <row r="363" spans="1:12" s="126" customFormat="1" x14ac:dyDescent="0.2">
      <c r="A363" s="124" t="s">
        <v>558</v>
      </c>
      <c r="B363" s="153" t="s">
        <v>559</v>
      </c>
      <c r="C363" s="222">
        <v>3619</v>
      </c>
      <c r="D363" s="216">
        <v>64.7</v>
      </c>
      <c r="E363" s="222">
        <v>202</v>
      </c>
      <c r="F363" s="216">
        <v>34</v>
      </c>
      <c r="G363" s="222">
        <v>3417</v>
      </c>
      <c r="H363" s="216">
        <v>68.3</v>
      </c>
      <c r="I363" s="222">
        <v>474</v>
      </c>
      <c r="J363" s="216">
        <v>39</v>
      </c>
      <c r="K363" s="222">
        <v>3145</v>
      </c>
      <c r="L363" s="243">
        <v>71.8</v>
      </c>
    </row>
    <row r="364" spans="1:12" s="103" customFormat="1" x14ac:dyDescent="0.2">
      <c r="A364" s="127" t="s">
        <v>718</v>
      </c>
      <c r="B364" s="154" t="s">
        <v>719</v>
      </c>
      <c r="C364" s="223">
        <v>16075</v>
      </c>
      <c r="D364" s="218">
        <v>61.6</v>
      </c>
      <c r="E364" s="223">
        <v>1657</v>
      </c>
      <c r="F364" s="218">
        <v>37.6</v>
      </c>
      <c r="G364" s="223">
        <v>14418</v>
      </c>
      <c r="H364" s="218">
        <v>66.5</v>
      </c>
      <c r="I364" s="223">
        <v>3521</v>
      </c>
      <c r="J364" s="218">
        <v>41.4</v>
      </c>
      <c r="K364" s="223">
        <v>12554</v>
      </c>
      <c r="L364" s="244">
        <v>71.400000000000006</v>
      </c>
    </row>
    <row r="365" spans="1:12" s="103" customFormat="1" x14ac:dyDescent="0.2">
      <c r="A365" s="127" t="s">
        <v>722</v>
      </c>
      <c r="B365" s="154" t="s">
        <v>723</v>
      </c>
      <c r="C365" s="223">
        <v>45658</v>
      </c>
      <c r="D365" s="218">
        <v>61.7</v>
      </c>
      <c r="E365" s="223">
        <v>4099</v>
      </c>
      <c r="F365" s="218">
        <v>36.299999999999997</v>
      </c>
      <c r="G365" s="223">
        <v>41559</v>
      </c>
      <c r="H365" s="218">
        <v>66.2</v>
      </c>
      <c r="I365" s="223">
        <v>9110</v>
      </c>
      <c r="J365" s="218">
        <v>40.5</v>
      </c>
      <c r="K365" s="223">
        <v>36548</v>
      </c>
      <c r="L365" s="244">
        <v>70.900000000000006</v>
      </c>
    </row>
    <row r="366" spans="1:12" s="103" customFormat="1" x14ac:dyDescent="0.2">
      <c r="A366" s="127" t="s">
        <v>724</v>
      </c>
      <c r="B366" s="154" t="s">
        <v>725</v>
      </c>
      <c r="C366" s="223">
        <v>33245</v>
      </c>
      <c r="D366" s="218">
        <v>60.9</v>
      </c>
      <c r="E366" s="223">
        <v>2860</v>
      </c>
      <c r="F366" s="218">
        <v>35.799999999999997</v>
      </c>
      <c r="G366" s="223">
        <v>30385</v>
      </c>
      <c r="H366" s="218">
        <v>65.2</v>
      </c>
      <c r="I366" s="223">
        <v>6350</v>
      </c>
      <c r="J366" s="218">
        <v>39.799999999999997</v>
      </c>
      <c r="K366" s="223">
        <v>26895</v>
      </c>
      <c r="L366" s="244">
        <v>69.7</v>
      </c>
    </row>
    <row r="367" spans="1:12" s="103" customFormat="1" x14ac:dyDescent="0.2">
      <c r="A367" s="127" t="s">
        <v>726</v>
      </c>
      <c r="B367" s="154" t="s">
        <v>727</v>
      </c>
      <c r="C367" s="223">
        <v>29062</v>
      </c>
      <c r="D367" s="218">
        <v>61.6</v>
      </c>
      <c r="E367" s="223">
        <v>1991</v>
      </c>
      <c r="F367" s="218">
        <v>35.299999999999997</v>
      </c>
      <c r="G367" s="223">
        <v>27071</v>
      </c>
      <c r="H367" s="218">
        <v>65.099999999999994</v>
      </c>
      <c r="I367" s="223">
        <v>4618</v>
      </c>
      <c r="J367" s="218">
        <v>39.200000000000003</v>
      </c>
      <c r="K367" s="223">
        <v>24444</v>
      </c>
      <c r="L367" s="244">
        <v>69</v>
      </c>
    </row>
    <row r="368" spans="1:12" s="103" customFormat="1" x14ac:dyDescent="0.2">
      <c r="A368" s="127" t="s">
        <v>728</v>
      </c>
      <c r="B368" s="154" t="s">
        <v>729</v>
      </c>
      <c r="C368" s="223">
        <v>36328</v>
      </c>
      <c r="D368" s="218">
        <v>60.3</v>
      </c>
      <c r="E368" s="223">
        <v>3622</v>
      </c>
      <c r="F368" s="218">
        <v>38.200000000000003</v>
      </c>
      <c r="G368" s="223">
        <v>32706</v>
      </c>
      <c r="H368" s="218">
        <v>64.5</v>
      </c>
      <c r="I368" s="223">
        <v>7831</v>
      </c>
      <c r="J368" s="218">
        <v>41.8</v>
      </c>
      <c r="K368" s="223">
        <v>28497</v>
      </c>
      <c r="L368" s="244">
        <v>68.7</v>
      </c>
    </row>
    <row r="369" spans="1:12" s="103" customFormat="1" x14ac:dyDescent="0.2">
      <c r="A369" s="127" t="s">
        <v>732</v>
      </c>
      <c r="B369" s="154" t="s">
        <v>733</v>
      </c>
      <c r="C369" s="223">
        <v>39063</v>
      </c>
      <c r="D369" s="218">
        <v>64</v>
      </c>
      <c r="E369" s="223">
        <v>2076</v>
      </c>
      <c r="F369" s="218">
        <v>35.6</v>
      </c>
      <c r="G369" s="223">
        <v>36987</v>
      </c>
      <c r="H369" s="218">
        <v>67</v>
      </c>
      <c r="I369" s="223">
        <v>5405</v>
      </c>
      <c r="J369" s="218">
        <v>40.4</v>
      </c>
      <c r="K369" s="223">
        <v>33658</v>
      </c>
      <c r="L369" s="244">
        <v>70.599999999999994</v>
      </c>
    </row>
    <row r="370" spans="1:12" s="103" customFormat="1" x14ac:dyDescent="0.2">
      <c r="A370" s="127" t="s">
        <v>736</v>
      </c>
      <c r="B370" s="154" t="s">
        <v>737</v>
      </c>
      <c r="C370" s="223">
        <v>50719</v>
      </c>
      <c r="D370" s="218">
        <v>66.400000000000006</v>
      </c>
      <c r="E370" s="223">
        <v>7479</v>
      </c>
      <c r="F370" s="218">
        <v>51.1</v>
      </c>
      <c r="G370" s="223">
        <v>43240</v>
      </c>
      <c r="H370" s="218">
        <v>70</v>
      </c>
      <c r="I370" s="223">
        <v>16201</v>
      </c>
      <c r="J370" s="218">
        <v>54.6</v>
      </c>
      <c r="K370" s="223">
        <v>34518</v>
      </c>
      <c r="L370" s="244">
        <v>73.900000000000006</v>
      </c>
    </row>
    <row r="371" spans="1:12" s="103" customFormat="1" x14ac:dyDescent="0.2">
      <c r="A371" s="127" t="s">
        <v>734</v>
      </c>
      <c r="B371" s="154" t="s">
        <v>735</v>
      </c>
      <c r="C371" s="223">
        <v>56526</v>
      </c>
      <c r="D371" s="218">
        <v>65.900000000000006</v>
      </c>
      <c r="E371" s="223">
        <v>2646</v>
      </c>
      <c r="F371" s="218">
        <v>34.9</v>
      </c>
      <c r="G371" s="223">
        <v>53880</v>
      </c>
      <c r="H371" s="218">
        <v>68.900000000000006</v>
      </c>
      <c r="I371" s="223">
        <v>7016</v>
      </c>
      <c r="J371" s="218">
        <v>39.9</v>
      </c>
      <c r="K371" s="223">
        <v>49510</v>
      </c>
      <c r="L371" s="244">
        <v>72.5</v>
      </c>
    </row>
    <row r="372" spans="1:12" s="103" customFormat="1" ht="12" thickBot="1" x14ac:dyDescent="0.25">
      <c r="A372" s="129" t="s">
        <v>730</v>
      </c>
      <c r="B372" s="155" t="s">
        <v>731</v>
      </c>
      <c r="C372" s="224">
        <v>33553</v>
      </c>
      <c r="D372" s="220">
        <v>64</v>
      </c>
      <c r="E372" s="224">
        <v>1910</v>
      </c>
      <c r="F372" s="220">
        <v>35.4</v>
      </c>
      <c r="G372" s="224">
        <v>31643</v>
      </c>
      <c r="H372" s="220">
        <v>67.3</v>
      </c>
      <c r="I372" s="224">
        <v>4564</v>
      </c>
      <c r="J372" s="220">
        <v>40.4</v>
      </c>
      <c r="K372" s="224">
        <v>28989</v>
      </c>
      <c r="L372" s="245">
        <v>70.5</v>
      </c>
    </row>
    <row r="373" spans="1:12" s="131" customFormat="1" ht="15" x14ac:dyDescent="0.25">
      <c r="L373" s="142" t="s">
        <v>1241</v>
      </c>
    </row>
    <row r="374" spans="1:12" s="131" customFormat="1" ht="15" x14ac:dyDescent="0.25">
      <c r="A374" s="324" t="s">
        <v>1192</v>
      </c>
    </row>
    <row r="375" spans="1:12" s="131" customFormat="1" ht="15" x14ac:dyDescent="0.25"/>
    <row r="376" spans="1:12" s="131" customFormat="1" ht="15" x14ac:dyDescent="0.25"/>
    <row r="377" spans="1:12" x14ac:dyDescent="0.2">
      <c r="A377" s="132"/>
    </row>
    <row r="378" spans="1:12" x14ac:dyDescent="0.2">
      <c r="A378" s="132"/>
    </row>
  </sheetData>
  <mergeCells count="9">
    <mergeCell ref="A6:A8"/>
    <mergeCell ref="B6:B8"/>
    <mergeCell ref="C6:D7"/>
    <mergeCell ref="E6:H6"/>
    <mergeCell ref="I6:L6"/>
    <mergeCell ref="E7:F7"/>
    <mergeCell ref="G7:H7"/>
    <mergeCell ref="I7:J7"/>
    <mergeCell ref="K7:L7"/>
  </mergeCells>
  <hyperlinks>
    <hyperlink ref="A374" location="'Seconday Attainment Footnotes'!A1" display="See Footnotes Tab for further information"/>
  </hyperlinks>
  <pageMargins left="0.70866141732283472" right="0.70866141732283472" top="0.74803149606299213" bottom="0.74803149606299213" header="0.31496062992125984" footer="0.31496062992125984"/>
  <pageSetup paperSize="9" scale="5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D17"/>
  <sheetViews>
    <sheetView showGridLines="0" workbookViewId="0">
      <selection activeCell="I40" sqref="I40"/>
    </sheetView>
  </sheetViews>
  <sheetFormatPr defaultRowHeight="15" x14ac:dyDescent="0.25"/>
  <cols>
    <col min="1" max="1" width="3.140625" customWidth="1"/>
    <col min="2" max="2" width="10.5703125" bestFit="1" customWidth="1"/>
    <col min="3" max="3" width="17.7109375" bestFit="1" customWidth="1"/>
    <col min="4" max="4" width="7" bestFit="1" customWidth="1"/>
  </cols>
  <sheetData>
    <row r="1" spans="2:4" ht="15.75" thickBot="1" x14ac:dyDescent="0.3"/>
    <row r="2" spans="2:4" ht="16.5" thickTop="1" thickBot="1" x14ac:dyDescent="0.3">
      <c r="B2" s="16" t="s">
        <v>1093</v>
      </c>
      <c r="C2" s="17" t="s">
        <v>1094</v>
      </c>
      <c r="D2" s="21" t="s">
        <v>1095</v>
      </c>
    </row>
    <row r="3" spans="2:4" ht="15.75" thickTop="1" x14ac:dyDescent="0.25">
      <c r="B3" s="15" t="s">
        <v>26</v>
      </c>
      <c r="C3" s="10" t="str">
        <f>VLOOKUP('Reference -&gt;'!B3,LADtoLAtoRegtoNatLookup!$A:$L,2,FALSE)</f>
        <v>Blackpool</v>
      </c>
      <c r="D3" s="22">
        <v>2</v>
      </c>
    </row>
    <row r="4" spans="2:4" x14ac:dyDescent="0.25">
      <c r="B4" s="11" t="s">
        <v>38</v>
      </c>
      <c r="C4" s="9" t="str">
        <f>VLOOKUP('Reference -&gt;'!B4,LADtoLAtoRegtoNatLookup!$A:$L,2,FALSE)</f>
        <v>Derby</v>
      </c>
      <c r="D4" s="23">
        <v>2</v>
      </c>
    </row>
    <row r="5" spans="2:4" x14ac:dyDescent="0.25">
      <c r="B5" s="11" t="s">
        <v>394</v>
      </c>
      <c r="C5" s="9" t="str">
        <f>VLOOKUP('Reference -&gt;'!B5,LADtoLAtoRegtoNatLookup!$A:$L,2,FALSE)</f>
        <v>Norwich</v>
      </c>
      <c r="D5" s="23">
        <v>2</v>
      </c>
    </row>
    <row r="6" spans="2:4" x14ac:dyDescent="0.25">
      <c r="B6" s="11" t="s">
        <v>426</v>
      </c>
      <c r="C6" s="9" t="str">
        <f>VLOOKUP('Reference -&gt;'!B6,LADtoLAtoRegtoNatLookup!$A:$L,2,FALSE)</f>
        <v>Scarborough</v>
      </c>
      <c r="D6" s="23">
        <v>2</v>
      </c>
    </row>
    <row r="7" spans="2:4" x14ac:dyDescent="0.25">
      <c r="B7" s="11" t="s">
        <v>468</v>
      </c>
      <c r="C7" s="9" t="str">
        <f>VLOOKUP('Reference -&gt;'!B7,LADtoLAtoRegtoNatLookup!$A:$L,2,FALSE)</f>
        <v>West Somerset</v>
      </c>
      <c r="D7" s="23">
        <v>2</v>
      </c>
    </row>
    <row r="8" spans="2:4" x14ac:dyDescent="0.25">
      <c r="B8" s="11" t="s">
        <v>584</v>
      </c>
      <c r="C8" s="9" t="str">
        <f>VLOOKUP('Reference -&gt;'!B8,LADtoLAtoRegtoNatLookup!$A:$L,2,FALSE)</f>
        <v>Oldham</v>
      </c>
      <c r="D8" s="23">
        <v>2</v>
      </c>
    </row>
    <row r="9" spans="2:4" x14ac:dyDescent="0.25">
      <c r="B9" s="12" t="s">
        <v>50</v>
      </c>
      <c r="C9" s="9" t="str">
        <f>VLOOKUP('Reference -&gt;'!B9,LADtoLAtoRegtoNatLookup!$A:$L,2,FALSE)</f>
        <v>Stoke-on-Trent</v>
      </c>
      <c r="D9" s="23">
        <v>1</v>
      </c>
    </row>
    <row r="10" spans="2:4" x14ac:dyDescent="0.25">
      <c r="B10" s="12" t="s">
        <v>136</v>
      </c>
      <c r="C10" s="9" t="str">
        <f>VLOOKUP('Reference -&gt;'!B10,LADtoLAtoRegtoNatLookup!$A:$L,2,FALSE)</f>
        <v>East Cambridgeshire</v>
      </c>
      <c r="D10" s="23">
        <v>1</v>
      </c>
    </row>
    <row r="11" spans="2:4" x14ac:dyDescent="0.25">
      <c r="B11" s="12" t="s">
        <v>138</v>
      </c>
      <c r="C11" s="9" t="str">
        <f>VLOOKUP('Reference -&gt;'!B11,LADtoLAtoRegtoNatLookup!$A:$L,2,FALSE)</f>
        <v>Fenland</v>
      </c>
      <c r="D11" s="23">
        <v>1</v>
      </c>
    </row>
    <row r="12" spans="2:4" x14ac:dyDescent="0.25">
      <c r="B12" s="12" t="s">
        <v>212</v>
      </c>
      <c r="C12" s="9" t="str">
        <f>VLOOKUP('Reference -&gt;'!B12,LADtoLAtoRegtoNatLookup!$A:$L,2,FALSE)</f>
        <v>Hastings</v>
      </c>
      <c r="D12" s="23">
        <v>1</v>
      </c>
    </row>
    <row r="13" spans="2:4" x14ac:dyDescent="0.25">
      <c r="B13" s="12" t="s">
        <v>494</v>
      </c>
      <c r="C13" s="9" t="str">
        <f>VLOOKUP('Reference -&gt;'!B13,LADtoLAtoRegtoNatLookup!$A:$L,2,FALSE)</f>
        <v>Ipswich</v>
      </c>
      <c r="D13" s="23">
        <v>1</v>
      </c>
    </row>
    <row r="14" spans="2:4" x14ac:dyDescent="0.25">
      <c r="B14" s="12" t="s">
        <v>610</v>
      </c>
      <c r="C14" s="9" t="str">
        <f>VLOOKUP('Reference -&gt;'!B14,LADtoLAtoRegtoNatLookup!$A:$L,2,FALSE)</f>
        <v>Doncaster</v>
      </c>
      <c r="D14" s="23">
        <v>1</v>
      </c>
    </row>
    <row r="15" spans="2:4" ht="15.75" thickBot="1" x14ac:dyDescent="0.3">
      <c r="B15" s="13" t="s">
        <v>638</v>
      </c>
      <c r="C15" s="14" t="str">
        <f>VLOOKUP('Reference -&gt;'!B15,LADtoLAtoRegtoNatLookup!$A:$L,2,FALSE)</f>
        <v>Bradford</v>
      </c>
      <c r="D15" s="24">
        <v>1</v>
      </c>
    </row>
    <row r="16" spans="2:4" ht="16.5" thickTop="1" thickBot="1" x14ac:dyDescent="0.3">
      <c r="B16" s="13" t="s">
        <v>1124</v>
      </c>
      <c r="C16" s="14" t="str">
        <f>VLOOKUP('Reference -&gt;'!B16,LADtoLAtoRegtoNatLookup!$A:$L,2,FALSE)</f>
        <v>Fenland/East Cambridgeshire</v>
      </c>
      <c r="D16" s="24">
        <v>1</v>
      </c>
    </row>
    <row r="17" ht="15.75" thickTop="1" x14ac:dyDescent="0.25"/>
  </sheetData>
  <sortState ref="B3:D15">
    <sortCondition ref="D3:D15"/>
    <sortCondition ref="B3:B15"/>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C378"/>
  <sheetViews>
    <sheetView workbookViewId="0">
      <selection activeCell="F15" sqref="F15"/>
    </sheetView>
  </sheetViews>
  <sheetFormatPr defaultRowHeight="15" x14ac:dyDescent="0.25"/>
  <cols>
    <col min="1" max="1" width="12" bestFit="1" customWidth="1"/>
    <col min="2" max="2" width="10.28515625" hidden="1" customWidth="1"/>
    <col min="3" max="3" width="17.28515625" hidden="1" customWidth="1"/>
    <col min="4" max="4" width="33" bestFit="1" customWidth="1"/>
  </cols>
  <sheetData>
    <row r="1" spans="1:55" x14ac:dyDescent="0.25">
      <c r="J1" s="18" t="s">
        <v>1096</v>
      </c>
      <c r="K1" s="18"/>
      <c r="L1" s="7" t="s">
        <v>1092</v>
      </c>
    </row>
    <row r="2" spans="1:55" x14ac:dyDescent="0.25">
      <c r="J2" s="18" t="s">
        <v>1097</v>
      </c>
      <c r="K2" s="18"/>
      <c r="L2" s="7" t="s">
        <v>1091</v>
      </c>
    </row>
    <row r="3" spans="1:55" x14ac:dyDescent="0.25">
      <c r="K3" s="18"/>
    </row>
    <row r="4" spans="1:55" x14ac:dyDescent="0.25">
      <c r="J4" s="18" t="s">
        <v>1099</v>
      </c>
      <c r="K4" s="18"/>
      <c r="L4" s="7" t="e">
        <f ca="1">SUBSTITUTE(ADDRESS(99999,K8,4,1,L$1),"99999","")
&amp;":"
&amp;SUBSTITUTE(ADDRESS(99999,K8,4),"99999","")</f>
        <v>#REF!</v>
      </c>
    </row>
    <row r="5" spans="1:55" s="7" customFormat="1" x14ac:dyDescent="0.25">
      <c r="J5" s="18" t="s">
        <v>1100</v>
      </c>
      <c r="K5" s="18"/>
      <c r="L5" s="7" t="e">
        <f ca="1">MATCH(L$7,INDIRECT(L$1&amp;L$2),FALSE)</f>
        <v>#REF!</v>
      </c>
    </row>
    <row r="6" spans="1:55" s="7" customFormat="1" x14ac:dyDescent="0.25">
      <c r="J6" s="18" t="s">
        <v>1101</v>
      </c>
      <c r="K6" s="18"/>
      <c r="L6" s="7" t="e">
        <f ca="1">SUBSTITUTE(ADDRESS(99999,L$5,4,1,L$1),"99999","")
&amp;":"
&amp;SUBSTITUTE(ADDRESS(99999,L$5,4),"99999","")</f>
        <v>#REF!</v>
      </c>
    </row>
    <row r="7" spans="1:55" ht="34.5" x14ac:dyDescent="0.25">
      <c r="A7" s="2" t="s">
        <v>1072</v>
      </c>
      <c r="B7" s="2" t="s">
        <v>1071</v>
      </c>
      <c r="C7" s="2" t="s">
        <v>1070</v>
      </c>
      <c r="D7" s="2" t="s">
        <v>1069</v>
      </c>
      <c r="E7" s="2" t="s">
        <v>1068</v>
      </c>
      <c r="F7" s="2" t="s">
        <v>1067</v>
      </c>
      <c r="G7" s="2" t="s">
        <v>1066</v>
      </c>
      <c r="H7" s="2" t="s">
        <v>1065</v>
      </c>
      <c r="I7" s="2" t="s">
        <v>1073</v>
      </c>
      <c r="J7" s="6" t="s">
        <v>1089</v>
      </c>
      <c r="K7" s="19" t="s">
        <v>1098</v>
      </c>
      <c r="L7" s="8" t="s">
        <v>1090</v>
      </c>
    </row>
    <row r="8" spans="1:55" x14ac:dyDescent="0.25">
      <c r="A8" t="s">
        <v>650</v>
      </c>
      <c r="B8">
        <v>201</v>
      </c>
      <c r="C8" t="s">
        <v>1064</v>
      </c>
      <c r="D8" t="s">
        <v>651</v>
      </c>
      <c r="E8">
        <v>1</v>
      </c>
      <c r="F8">
        <v>1</v>
      </c>
      <c r="G8">
        <v>0</v>
      </c>
      <c r="H8">
        <v>0</v>
      </c>
      <c r="I8">
        <v>0</v>
      </c>
      <c r="J8">
        <f>IF(E8=1,1,IF(F8=1,2,IF(G8=1,3,IF(H8=1,4,IF(I8=1,5)))))</f>
        <v>1</v>
      </c>
      <c r="K8" s="7" t="e">
        <f ca="1">MATCH(
VLOOKUP($J8,AreaTypeLookup,2,FALSE),
INDIRECT(L$1&amp;L$2),
FALSE)</f>
        <v>#REF!</v>
      </c>
      <c r="L8" t="e">
        <f ca="1">SUMIFS(INDIRECT(L$6),INDIRECT($L4),$A8)</f>
        <v>#REF!</v>
      </c>
      <c r="BB8">
        <v>1</v>
      </c>
      <c r="BC8" t="s">
        <v>0</v>
      </c>
    </row>
    <row r="9" spans="1:55" x14ac:dyDescent="0.25">
      <c r="A9" t="s">
        <v>652</v>
      </c>
      <c r="B9">
        <v>301</v>
      </c>
      <c r="C9" t="s">
        <v>1063</v>
      </c>
      <c r="D9" t="s">
        <v>653</v>
      </c>
      <c r="E9">
        <v>1</v>
      </c>
      <c r="F9">
        <v>1</v>
      </c>
      <c r="G9">
        <v>0</v>
      </c>
      <c r="H9">
        <v>0</v>
      </c>
      <c r="I9">
        <v>0</v>
      </c>
      <c r="BB9">
        <v>2</v>
      </c>
      <c r="BC9" t="s">
        <v>2</v>
      </c>
    </row>
    <row r="10" spans="1:55" x14ac:dyDescent="0.25">
      <c r="A10" t="s">
        <v>654</v>
      </c>
      <c r="B10">
        <v>302</v>
      </c>
      <c r="C10" t="s">
        <v>1062</v>
      </c>
      <c r="D10" t="s">
        <v>655</v>
      </c>
      <c r="E10">
        <v>1</v>
      </c>
      <c r="F10">
        <v>1</v>
      </c>
      <c r="G10">
        <v>0</v>
      </c>
      <c r="H10">
        <v>0</v>
      </c>
      <c r="I10">
        <v>0</v>
      </c>
      <c r="BB10">
        <v>3</v>
      </c>
      <c r="BC10" t="s">
        <v>6</v>
      </c>
    </row>
    <row r="11" spans="1:55" x14ac:dyDescent="0.25">
      <c r="A11" t="s">
        <v>656</v>
      </c>
      <c r="B11">
        <v>303</v>
      </c>
      <c r="C11" t="s">
        <v>1061</v>
      </c>
      <c r="D11" t="s">
        <v>657</v>
      </c>
      <c r="E11">
        <v>1</v>
      </c>
      <c r="F11">
        <v>1</v>
      </c>
      <c r="G11">
        <v>0</v>
      </c>
      <c r="H11">
        <v>0</v>
      </c>
      <c r="I11">
        <v>0</v>
      </c>
      <c r="BB11">
        <v>4</v>
      </c>
      <c r="BC11" t="s">
        <v>1088</v>
      </c>
    </row>
    <row r="12" spans="1:55" x14ac:dyDescent="0.25">
      <c r="A12" t="s">
        <v>658</v>
      </c>
      <c r="B12">
        <v>304</v>
      </c>
      <c r="C12" t="s">
        <v>1060</v>
      </c>
      <c r="D12" t="s">
        <v>659</v>
      </c>
      <c r="E12">
        <v>1</v>
      </c>
      <c r="F12">
        <v>1</v>
      </c>
      <c r="G12">
        <v>0</v>
      </c>
      <c r="H12">
        <v>0</v>
      </c>
      <c r="I12">
        <v>0</v>
      </c>
      <c r="BB12">
        <v>5</v>
      </c>
      <c r="BC12" t="s">
        <v>8</v>
      </c>
    </row>
    <row r="13" spans="1:55" x14ac:dyDescent="0.25">
      <c r="A13" t="s">
        <v>660</v>
      </c>
      <c r="B13">
        <v>305</v>
      </c>
      <c r="C13" t="s">
        <v>1059</v>
      </c>
      <c r="D13" t="s">
        <v>661</v>
      </c>
      <c r="E13">
        <v>1</v>
      </c>
      <c r="F13">
        <v>1</v>
      </c>
      <c r="G13">
        <v>0</v>
      </c>
      <c r="H13">
        <v>0</v>
      </c>
      <c r="I13">
        <v>0</v>
      </c>
    </row>
    <row r="14" spans="1:55" x14ac:dyDescent="0.25">
      <c r="A14" t="s">
        <v>662</v>
      </c>
      <c r="B14">
        <v>202</v>
      </c>
      <c r="C14" t="s">
        <v>1058</v>
      </c>
      <c r="D14" t="s">
        <v>663</v>
      </c>
      <c r="E14">
        <v>1</v>
      </c>
      <c r="F14">
        <v>1</v>
      </c>
      <c r="G14">
        <v>0</v>
      </c>
      <c r="H14">
        <v>0</v>
      </c>
      <c r="I14">
        <v>0</v>
      </c>
    </row>
    <row r="15" spans="1:55" x14ac:dyDescent="0.25">
      <c r="A15" t="s">
        <v>664</v>
      </c>
      <c r="B15">
        <v>306</v>
      </c>
      <c r="C15" t="s">
        <v>1057</v>
      </c>
      <c r="D15" t="s">
        <v>665</v>
      </c>
      <c r="E15">
        <v>1</v>
      </c>
      <c r="F15">
        <v>1</v>
      </c>
      <c r="G15">
        <v>0</v>
      </c>
      <c r="H15">
        <v>0</v>
      </c>
      <c r="I15">
        <v>0</v>
      </c>
    </row>
    <row r="16" spans="1:55" x14ac:dyDescent="0.25">
      <c r="A16" t="s">
        <v>666</v>
      </c>
      <c r="B16">
        <v>307</v>
      </c>
      <c r="C16" t="s">
        <v>1056</v>
      </c>
      <c r="D16" t="s">
        <v>667</v>
      </c>
      <c r="E16">
        <v>1</v>
      </c>
      <c r="F16">
        <v>1</v>
      </c>
      <c r="G16">
        <v>0</v>
      </c>
      <c r="H16">
        <v>0</v>
      </c>
      <c r="I16">
        <v>0</v>
      </c>
    </row>
    <row r="17" spans="1:9" x14ac:dyDescent="0.25">
      <c r="A17" t="s">
        <v>668</v>
      </c>
      <c r="B17">
        <v>308</v>
      </c>
      <c r="C17" t="s">
        <v>1055</v>
      </c>
      <c r="D17" t="s">
        <v>669</v>
      </c>
      <c r="E17">
        <v>1</v>
      </c>
      <c r="F17">
        <v>1</v>
      </c>
      <c r="G17">
        <v>0</v>
      </c>
      <c r="H17">
        <v>0</v>
      </c>
      <c r="I17">
        <v>0</v>
      </c>
    </row>
    <row r="18" spans="1:9" x14ac:dyDescent="0.25">
      <c r="A18" t="s">
        <v>622</v>
      </c>
      <c r="B18">
        <v>394</v>
      </c>
      <c r="C18" t="s">
        <v>1054</v>
      </c>
      <c r="D18" t="s">
        <v>623</v>
      </c>
      <c r="E18">
        <v>1</v>
      </c>
      <c r="F18">
        <v>1</v>
      </c>
      <c r="G18">
        <v>0</v>
      </c>
      <c r="H18">
        <v>0</v>
      </c>
      <c r="I18">
        <v>0</v>
      </c>
    </row>
    <row r="19" spans="1:9" x14ac:dyDescent="0.25">
      <c r="A19" t="s">
        <v>670</v>
      </c>
      <c r="B19">
        <v>203</v>
      </c>
      <c r="C19" t="s">
        <v>1053</v>
      </c>
      <c r="D19" t="s">
        <v>671</v>
      </c>
      <c r="E19">
        <v>1</v>
      </c>
      <c r="F19">
        <v>1</v>
      </c>
      <c r="G19">
        <v>0</v>
      </c>
      <c r="H19">
        <v>0</v>
      </c>
      <c r="I19">
        <v>0</v>
      </c>
    </row>
    <row r="20" spans="1:9" x14ac:dyDescent="0.25">
      <c r="A20" t="s">
        <v>672</v>
      </c>
      <c r="B20">
        <v>204</v>
      </c>
      <c r="C20" t="s">
        <v>1052</v>
      </c>
      <c r="D20" t="s">
        <v>673</v>
      </c>
      <c r="E20">
        <v>1</v>
      </c>
      <c r="F20">
        <v>1</v>
      </c>
      <c r="G20">
        <v>0</v>
      </c>
      <c r="H20">
        <v>0</v>
      </c>
      <c r="I20">
        <v>0</v>
      </c>
    </row>
    <row r="21" spans="1:9" x14ac:dyDescent="0.25">
      <c r="A21" t="s">
        <v>624</v>
      </c>
      <c r="B21">
        <v>330</v>
      </c>
      <c r="C21" t="s">
        <v>1051</v>
      </c>
      <c r="D21" t="s">
        <v>625</v>
      </c>
      <c r="E21">
        <v>1</v>
      </c>
      <c r="F21">
        <v>1</v>
      </c>
      <c r="G21">
        <v>0</v>
      </c>
      <c r="H21">
        <v>0</v>
      </c>
      <c r="I21">
        <v>0</v>
      </c>
    </row>
    <row r="22" spans="1:9" x14ac:dyDescent="0.25">
      <c r="A22" t="s">
        <v>576</v>
      </c>
      <c r="B22" t="s">
        <v>739</v>
      </c>
      <c r="C22" t="s">
        <v>1050</v>
      </c>
      <c r="D22" t="s">
        <v>577</v>
      </c>
      <c r="E22">
        <v>1</v>
      </c>
      <c r="F22">
        <v>0</v>
      </c>
      <c r="G22">
        <v>0</v>
      </c>
      <c r="H22">
        <v>0</v>
      </c>
      <c r="I22">
        <v>0</v>
      </c>
    </row>
    <row r="23" spans="1:9" x14ac:dyDescent="0.25">
      <c r="A23" t="s">
        <v>626</v>
      </c>
      <c r="B23">
        <v>331</v>
      </c>
      <c r="C23" t="s">
        <v>1049</v>
      </c>
      <c r="D23" t="s">
        <v>627</v>
      </c>
      <c r="E23">
        <v>1</v>
      </c>
      <c r="F23">
        <v>1</v>
      </c>
      <c r="G23">
        <v>0</v>
      </c>
      <c r="H23">
        <v>0</v>
      </c>
      <c r="I23">
        <v>0</v>
      </c>
    </row>
    <row r="24" spans="1:9" x14ac:dyDescent="0.25">
      <c r="A24" t="s">
        <v>674</v>
      </c>
      <c r="B24">
        <v>205</v>
      </c>
      <c r="C24" t="s">
        <v>1048</v>
      </c>
      <c r="D24" t="s">
        <v>675</v>
      </c>
      <c r="E24">
        <v>1</v>
      </c>
      <c r="F24">
        <v>1</v>
      </c>
      <c r="G24">
        <v>0</v>
      </c>
      <c r="H24">
        <v>0</v>
      </c>
      <c r="I24">
        <v>0</v>
      </c>
    </row>
    <row r="25" spans="1:9" x14ac:dyDescent="0.25">
      <c r="A25" t="s">
        <v>676</v>
      </c>
      <c r="B25">
        <v>309</v>
      </c>
      <c r="C25" t="s">
        <v>1047</v>
      </c>
      <c r="D25" t="s">
        <v>677</v>
      </c>
      <c r="E25">
        <v>1</v>
      </c>
      <c r="F25">
        <v>1</v>
      </c>
      <c r="G25">
        <v>0</v>
      </c>
      <c r="H25">
        <v>0</v>
      </c>
      <c r="I25">
        <v>0</v>
      </c>
    </row>
    <row r="26" spans="1:9" x14ac:dyDescent="0.25">
      <c r="A26" t="s">
        <v>628</v>
      </c>
      <c r="B26">
        <v>332</v>
      </c>
      <c r="C26" t="s">
        <v>1046</v>
      </c>
      <c r="D26" t="s">
        <v>629</v>
      </c>
      <c r="E26">
        <v>1</v>
      </c>
      <c r="F26">
        <v>1</v>
      </c>
      <c r="G26">
        <v>0</v>
      </c>
      <c r="H26">
        <v>0</v>
      </c>
      <c r="I26">
        <v>0</v>
      </c>
    </row>
    <row r="27" spans="1:9" x14ac:dyDescent="0.25">
      <c r="A27" t="s">
        <v>294</v>
      </c>
      <c r="B27" t="s">
        <v>739</v>
      </c>
      <c r="C27" t="s">
        <v>1045</v>
      </c>
      <c r="D27" t="s">
        <v>295</v>
      </c>
      <c r="E27">
        <v>1</v>
      </c>
      <c r="F27">
        <v>0</v>
      </c>
      <c r="G27">
        <v>0</v>
      </c>
      <c r="H27">
        <v>0</v>
      </c>
      <c r="I27">
        <v>0</v>
      </c>
    </row>
    <row r="28" spans="1:9" x14ac:dyDescent="0.25">
      <c r="A28" t="s">
        <v>630</v>
      </c>
      <c r="B28">
        <v>333</v>
      </c>
      <c r="C28" t="s">
        <v>1044</v>
      </c>
      <c r="D28" t="s">
        <v>631</v>
      </c>
      <c r="E28">
        <v>1</v>
      </c>
      <c r="F28">
        <v>1</v>
      </c>
      <c r="G28">
        <v>0</v>
      </c>
      <c r="H28">
        <v>0</v>
      </c>
      <c r="I28">
        <v>0</v>
      </c>
    </row>
    <row r="29" spans="1:9" x14ac:dyDescent="0.25">
      <c r="A29" t="s">
        <v>678</v>
      </c>
      <c r="B29">
        <v>310</v>
      </c>
      <c r="C29" t="s">
        <v>1043</v>
      </c>
      <c r="D29" t="s">
        <v>679</v>
      </c>
      <c r="E29">
        <v>1</v>
      </c>
      <c r="F29">
        <v>1</v>
      </c>
      <c r="G29">
        <v>0</v>
      </c>
      <c r="H29">
        <v>0</v>
      </c>
      <c r="I29">
        <v>0</v>
      </c>
    </row>
    <row r="30" spans="1:9" x14ac:dyDescent="0.25">
      <c r="A30" t="s">
        <v>296</v>
      </c>
      <c r="B30" t="s">
        <v>739</v>
      </c>
      <c r="C30" t="s">
        <v>1042</v>
      </c>
      <c r="D30" t="s">
        <v>297</v>
      </c>
      <c r="E30">
        <v>1</v>
      </c>
      <c r="F30">
        <v>0</v>
      </c>
      <c r="G30">
        <v>0</v>
      </c>
      <c r="H30">
        <v>0</v>
      </c>
      <c r="I30">
        <v>0</v>
      </c>
    </row>
    <row r="31" spans="1:9" x14ac:dyDescent="0.25">
      <c r="A31" t="s">
        <v>76</v>
      </c>
      <c r="B31">
        <v>883</v>
      </c>
      <c r="C31" t="s">
        <v>1041</v>
      </c>
      <c r="D31" t="s">
        <v>77</v>
      </c>
      <c r="E31">
        <v>1</v>
      </c>
      <c r="F31">
        <v>1</v>
      </c>
      <c r="G31">
        <v>0</v>
      </c>
      <c r="H31">
        <v>0</v>
      </c>
      <c r="I31">
        <v>0</v>
      </c>
    </row>
    <row r="32" spans="1:9" x14ac:dyDescent="0.25">
      <c r="A32" t="s">
        <v>632</v>
      </c>
      <c r="B32">
        <v>334</v>
      </c>
      <c r="C32" t="s">
        <v>1040</v>
      </c>
      <c r="D32" t="s">
        <v>633</v>
      </c>
      <c r="E32">
        <v>1</v>
      </c>
      <c r="F32">
        <v>1</v>
      </c>
      <c r="G32">
        <v>0</v>
      </c>
      <c r="H32">
        <v>0</v>
      </c>
      <c r="I32">
        <v>0</v>
      </c>
    </row>
    <row r="33" spans="1:9" x14ac:dyDescent="0.25">
      <c r="A33" t="s">
        <v>680</v>
      </c>
      <c r="B33">
        <v>311</v>
      </c>
      <c r="C33" t="s">
        <v>1039</v>
      </c>
      <c r="D33" t="s">
        <v>681</v>
      </c>
      <c r="E33">
        <v>1</v>
      </c>
      <c r="F33">
        <v>1</v>
      </c>
      <c r="G33">
        <v>0</v>
      </c>
      <c r="H33">
        <v>0</v>
      </c>
      <c r="I33">
        <v>0</v>
      </c>
    </row>
    <row r="34" spans="1:9" x14ac:dyDescent="0.25">
      <c r="A34" t="s">
        <v>78</v>
      </c>
      <c r="B34">
        <v>887</v>
      </c>
      <c r="C34" t="s">
        <v>1038</v>
      </c>
      <c r="D34" t="s">
        <v>79</v>
      </c>
      <c r="E34">
        <v>1</v>
      </c>
      <c r="F34">
        <v>1</v>
      </c>
      <c r="G34">
        <v>0</v>
      </c>
      <c r="H34">
        <v>0</v>
      </c>
      <c r="I34">
        <v>0</v>
      </c>
    </row>
    <row r="35" spans="1:9" x14ac:dyDescent="0.25">
      <c r="A35" t="s">
        <v>572</v>
      </c>
      <c r="B35" t="s">
        <v>739</v>
      </c>
      <c r="C35" t="s">
        <v>1037</v>
      </c>
      <c r="D35" t="s">
        <v>573</v>
      </c>
      <c r="E35">
        <v>1</v>
      </c>
      <c r="F35">
        <v>0</v>
      </c>
      <c r="G35">
        <v>0</v>
      </c>
      <c r="H35">
        <v>0</v>
      </c>
      <c r="I35">
        <v>0</v>
      </c>
    </row>
    <row r="36" spans="1:9" x14ac:dyDescent="0.25">
      <c r="A36" t="s">
        <v>682</v>
      </c>
      <c r="B36">
        <v>312</v>
      </c>
      <c r="C36" t="s">
        <v>1036</v>
      </c>
      <c r="D36" t="s">
        <v>683</v>
      </c>
      <c r="E36">
        <v>1</v>
      </c>
      <c r="F36">
        <v>1</v>
      </c>
      <c r="G36">
        <v>0</v>
      </c>
      <c r="H36">
        <v>0</v>
      </c>
      <c r="I36">
        <v>0</v>
      </c>
    </row>
    <row r="37" spans="1:9" x14ac:dyDescent="0.25">
      <c r="A37" t="s">
        <v>634</v>
      </c>
      <c r="B37">
        <v>335</v>
      </c>
      <c r="C37" t="s">
        <v>1035</v>
      </c>
      <c r="D37" t="s">
        <v>635</v>
      </c>
      <c r="E37">
        <v>1</v>
      </c>
      <c r="F37">
        <v>1</v>
      </c>
      <c r="G37">
        <v>0</v>
      </c>
      <c r="H37">
        <v>0</v>
      </c>
      <c r="I37">
        <v>0</v>
      </c>
    </row>
    <row r="38" spans="1:9" x14ac:dyDescent="0.25">
      <c r="A38" t="s">
        <v>80</v>
      </c>
      <c r="B38">
        <v>867</v>
      </c>
      <c r="C38" t="s">
        <v>1034</v>
      </c>
      <c r="D38" t="s">
        <v>81</v>
      </c>
      <c r="E38">
        <v>1</v>
      </c>
      <c r="F38">
        <v>1</v>
      </c>
      <c r="G38">
        <v>0</v>
      </c>
      <c r="H38">
        <v>0</v>
      </c>
      <c r="I38">
        <v>0</v>
      </c>
    </row>
    <row r="39" spans="1:9" x14ac:dyDescent="0.25">
      <c r="A39" t="s">
        <v>172</v>
      </c>
      <c r="B39" t="s">
        <v>739</v>
      </c>
      <c r="C39" t="s">
        <v>1033</v>
      </c>
      <c r="D39" t="s">
        <v>173</v>
      </c>
      <c r="E39">
        <v>1</v>
      </c>
      <c r="F39">
        <v>0</v>
      </c>
      <c r="G39">
        <v>0</v>
      </c>
      <c r="H39">
        <v>0</v>
      </c>
      <c r="I39">
        <v>0</v>
      </c>
    </row>
    <row r="40" spans="1:9" x14ac:dyDescent="0.25">
      <c r="A40" t="s">
        <v>174</v>
      </c>
      <c r="B40" t="s">
        <v>739</v>
      </c>
      <c r="C40" t="s">
        <v>1032</v>
      </c>
      <c r="D40" t="s">
        <v>175</v>
      </c>
      <c r="E40">
        <v>1</v>
      </c>
      <c r="F40">
        <v>0</v>
      </c>
      <c r="G40">
        <v>0</v>
      </c>
      <c r="H40">
        <v>0</v>
      </c>
      <c r="I40">
        <v>0</v>
      </c>
    </row>
    <row r="41" spans="1:9" x14ac:dyDescent="0.25">
      <c r="A41" t="s">
        <v>82</v>
      </c>
      <c r="B41">
        <v>869</v>
      </c>
      <c r="C41" t="s">
        <v>1031</v>
      </c>
      <c r="D41" t="s">
        <v>83</v>
      </c>
      <c r="E41">
        <v>1</v>
      </c>
      <c r="F41">
        <v>1</v>
      </c>
      <c r="G41">
        <v>0</v>
      </c>
      <c r="H41">
        <v>0</v>
      </c>
      <c r="I41">
        <v>0</v>
      </c>
    </row>
    <row r="42" spans="1:9" x14ac:dyDescent="0.25">
      <c r="A42" t="s">
        <v>636</v>
      </c>
      <c r="B42">
        <v>336</v>
      </c>
      <c r="C42" t="s">
        <v>1030</v>
      </c>
      <c r="D42" t="s">
        <v>637</v>
      </c>
      <c r="E42">
        <v>1</v>
      </c>
      <c r="F42">
        <v>1</v>
      </c>
      <c r="G42">
        <v>0</v>
      </c>
      <c r="H42">
        <v>0</v>
      </c>
      <c r="I42">
        <v>0</v>
      </c>
    </row>
    <row r="43" spans="1:9" x14ac:dyDescent="0.25">
      <c r="A43" t="s">
        <v>298</v>
      </c>
      <c r="B43" t="s">
        <v>739</v>
      </c>
      <c r="C43" t="s">
        <v>1029</v>
      </c>
      <c r="D43" t="s">
        <v>299</v>
      </c>
      <c r="E43">
        <v>1</v>
      </c>
      <c r="F43">
        <v>0</v>
      </c>
      <c r="G43">
        <v>0</v>
      </c>
      <c r="H43">
        <v>0</v>
      </c>
      <c r="I43">
        <v>0</v>
      </c>
    </row>
    <row r="44" spans="1:9" x14ac:dyDescent="0.25">
      <c r="A44" t="s">
        <v>684</v>
      </c>
      <c r="B44">
        <v>313</v>
      </c>
      <c r="C44" t="s">
        <v>1028</v>
      </c>
      <c r="D44" t="s">
        <v>685</v>
      </c>
      <c r="E44">
        <v>1</v>
      </c>
      <c r="F44">
        <v>1</v>
      </c>
      <c r="G44">
        <v>0</v>
      </c>
      <c r="H44">
        <v>0</v>
      </c>
      <c r="I44">
        <v>0</v>
      </c>
    </row>
    <row r="45" spans="1:9" x14ac:dyDescent="0.25">
      <c r="A45" t="s">
        <v>176</v>
      </c>
      <c r="B45" t="s">
        <v>739</v>
      </c>
      <c r="C45" t="s">
        <v>1027</v>
      </c>
      <c r="D45" t="s">
        <v>177</v>
      </c>
      <c r="E45">
        <v>1</v>
      </c>
      <c r="F45">
        <v>0</v>
      </c>
      <c r="G45">
        <v>0</v>
      </c>
      <c r="H45">
        <v>0</v>
      </c>
      <c r="I45">
        <v>0</v>
      </c>
    </row>
    <row r="46" spans="1:9" x14ac:dyDescent="0.25">
      <c r="A46" t="s">
        <v>302</v>
      </c>
      <c r="B46" t="s">
        <v>739</v>
      </c>
      <c r="C46" t="s">
        <v>1026</v>
      </c>
      <c r="D46" t="s">
        <v>303</v>
      </c>
      <c r="E46">
        <v>1</v>
      </c>
      <c r="F46">
        <v>0</v>
      </c>
      <c r="G46">
        <v>0</v>
      </c>
      <c r="H46">
        <v>0</v>
      </c>
      <c r="I46">
        <v>0</v>
      </c>
    </row>
    <row r="47" spans="1:9" x14ac:dyDescent="0.25">
      <c r="A47" t="s">
        <v>686</v>
      </c>
      <c r="B47">
        <v>206</v>
      </c>
      <c r="C47" t="s">
        <v>1025</v>
      </c>
      <c r="D47" t="s">
        <v>687</v>
      </c>
      <c r="E47">
        <v>1</v>
      </c>
      <c r="F47">
        <v>1</v>
      </c>
      <c r="G47">
        <v>0</v>
      </c>
      <c r="H47">
        <v>0</v>
      </c>
      <c r="I47">
        <v>0</v>
      </c>
    </row>
    <row r="48" spans="1:9" x14ac:dyDescent="0.25">
      <c r="A48" t="s">
        <v>638</v>
      </c>
      <c r="B48">
        <v>380</v>
      </c>
      <c r="C48" t="s">
        <v>1024</v>
      </c>
      <c r="D48" t="s">
        <v>639</v>
      </c>
      <c r="E48">
        <v>1</v>
      </c>
      <c r="F48">
        <v>1</v>
      </c>
      <c r="G48">
        <v>0</v>
      </c>
      <c r="H48">
        <v>0</v>
      </c>
      <c r="I48">
        <v>0</v>
      </c>
    </row>
    <row r="49" spans="1:9" x14ac:dyDescent="0.25">
      <c r="A49" t="s">
        <v>84</v>
      </c>
      <c r="B49">
        <v>870</v>
      </c>
      <c r="C49" t="s">
        <v>1023</v>
      </c>
      <c r="D49" t="s">
        <v>85</v>
      </c>
      <c r="E49">
        <v>1</v>
      </c>
      <c r="F49">
        <v>1</v>
      </c>
      <c r="G49">
        <v>0</v>
      </c>
      <c r="H49">
        <v>0</v>
      </c>
      <c r="I49">
        <v>0</v>
      </c>
    </row>
    <row r="50" spans="1:9" x14ac:dyDescent="0.25">
      <c r="A50" t="s">
        <v>180</v>
      </c>
      <c r="B50" t="s">
        <v>739</v>
      </c>
      <c r="C50" t="s">
        <v>1022</v>
      </c>
      <c r="D50" t="s">
        <v>181</v>
      </c>
      <c r="E50">
        <v>1</v>
      </c>
      <c r="F50">
        <v>0</v>
      </c>
      <c r="G50">
        <v>0</v>
      </c>
      <c r="H50">
        <v>0</v>
      </c>
      <c r="I50">
        <v>0</v>
      </c>
    </row>
    <row r="51" spans="1:9" x14ac:dyDescent="0.25">
      <c r="A51" t="s">
        <v>304</v>
      </c>
      <c r="B51" t="s">
        <v>739</v>
      </c>
      <c r="C51" t="s">
        <v>1021</v>
      </c>
      <c r="D51" t="s">
        <v>305</v>
      </c>
      <c r="E51">
        <v>1</v>
      </c>
      <c r="F51">
        <v>0</v>
      </c>
      <c r="G51">
        <v>0</v>
      </c>
      <c r="H51">
        <v>0</v>
      </c>
      <c r="I51">
        <v>0</v>
      </c>
    </row>
    <row r="52" spans="1:9" x14ac:dyDescent="0.25">
      <c r="A52" t="s">
        <v>640</v>
      </c>
      <c r="B52">
        <v>381</v>
      </c>
      <c r="C52" t="s">
        <v>1020</v>
      </c>
      <c r="D52" t="s">
        <v>641</v>
      </c>
      <c r="E52">
        <v>1</v>
      </c>
      <c r="F52">
        <v>1</v>
      </c>
      <c r="G52">
        <v>0</v>
      </c>
      <c r="H52">
        <v>0</v>
      </c>
      <c r="I52">
        <v>0</v>
      </c>
    </row>
    <row r="53" spans="1:9" x14ac:dyDescent="0.25">
      <c r="A53" t="s">
        <v>688</v>
      </c>
      <c r="B53">
        <v>207</v>
      </c>
      <c r="C53" t="s">
        <v>1019</v>
      </c>
      <c r="D53" t="s">
        <v>689</v>
      </c>
      <c r="E53">
        <v>1</v>
      </c>
      <c r="F53">
        <v>1</v>
      </c>
      <c r="G53">
        <v>0</v>
      </c>
      <c r="H53">
        <v>0</v>
      </c>
      <c r="I53">
        <v>0</v>
      </c>
    </row>
    <row r="54" spans="1:9" x14ac:dyDescent="0.25">
      <c r="A54" t="s">
        <v>86</v>
      </c>
      <c r="B54">
        <v>871</v>
      </c>
      <c r="C54" t="s">
        <v>1018</v>
      </c>
      <c r="D54" t="s">
        <v>87</v>
      </c>
      <c r="E54">
        <v>1</v>
      </c>
      <c r="F54">
        <v>1</v>
      </c>
      <c r="G54">
        <v>0</v>
      </c>
      <c r="H54">
        <v>0</v>
      </c>
      <c r="I54">
        <v>0</v>
      </c>
    </row>
    <row r="55" spans="1:9" x14ac:dyDescent="0.25">
      <c r="A55" t="s">
        <v>182</v>
      </c>
      <c r="B55" t="s">
        <v>739</v>
      </c>
      <c r="C55" t="s">
        <v>1017</v>
      </c>
      <c r="D55" t="s">
        <v>183</v>
      </c>
      <c r="E55">
        <v>1</v>
      </c>
      <c r="F55">
        <v>0</v>
      </c>
      <c r="G55">
        <v>0</v>
      </c>
      <c r="H55">
        <v>0</v>
      </c>
      <c r="I55">
        <v>0</v>
      </c>
    </row>
    <row r="56" spans="1:9" x14ac:dyDescent="0.25">
      <c r="A56" t="s">
        <v>306</v>
      </c>
      <c r="B56" t="s">
        <v>739</v>
      </c>
      <c r="C56" t="s">
        <v>1016</v>
      </c>
      <c r="D56" t="s">
        <v>307</v>
      </c>
      <c r="E56">
        <v>1</v>
      </c>
      <c r="F56">
        <v>0</v>
      </c>
      <c r="G56">
        <v>0</v>
      </c>
      <c r="H56">
        <v>0</v>
      </c>
      <c r="I56">
        <v>0</v>
      </c>
    </row>
    <row r="57" spans="1:9" x14ac:dyDescent="0.25">
      <c r="A57" t="s">
        <v>642</v>
      </c>
      <c r="B57">
        <v>382</v>
      </c>
      <c r="C57" t="s">
        <v>1015</v>
      </c>
      <c r="D57" t="s">
        <v>643</v>
      </c>
      <c r="E57">
        <v>1</v>
      </c>
      <c r="F57">
        <v>1</v>
      </c>
      <c r="G57">
        <v>0</v>
      </c>
      <c r="H57">
        <v>0</v>
      </c>
      <c r="I57">
        <v>0</v>
      </c>
    </row>
    <row r="58" spans="1:9" x14ac:dyDescent="0.25">
      <c r="A58" t="s">
        <v>690</v>
      </c>
      <c r="B58">
        <v>314</v>
      </c>
      <c r="C58" t="s">
        <v>1014</v>
      </c>
      <c r="D58" t="s">
        <v>691</v>
      </c>
      <c r="E58">
        <v>1</v>
      </c>
      <c r="F58">
        <v>1</v>
      </c>
      <c r="G58">
        <v>0</v>
      </c>
      <c r="H58">
        <v>0</v>
      </c>
      <c r="I58">
        <v>0</v>
      </c>
    </row>
    <row r="59" spans="1:9" x14ac:dyDescent="0.25">
      <c r="A59" t="s">
        <v>88</v>
      </c>
      <c r="B59">
        <v>868</v>
      </c>
      <c r="C59" t="s">
        <v>1013</v>
      </c>
      <c r="D59" t="s">
        <v>89</v>
      </c>
      <c r="E59">
        <v>1</v>
      </c>
      <c r="F59">
        <v>1</v>
      </c>
      <c r="G59">
        <v>0</v>
      </c>
      <c r="H59">
        <v>0</v>
      </c>
      <c r="I59">
        <v>0</v>
      </c>
    </row>
    <row r="60" spans="1:9" x14ac:dyDescent="0.25">
      <c r="A60" t="s">
        <v>184</v>
      </c>
      <c r="B60" t="s">
        <v>739</v>
      </c>
      <c r="C60" t="s">
        <v>1012</v>
      </c>
      <c r="D60" t="s">
        <v>185</v>
      </c>
      <c r="E60">
        <v>1</v>
      </c>
      <c r="F60">
        <v>0</v>
      </c>
      <c r="G60">
        <v>0</v>
      </c>
      <c r="H60">
        <v>0</v>
      </c>
      <c r="I60">
        <v>0</v>
      </c>
    </row>
    <row r="61" spans="1:9" x14ac:dyDescent="0.25">
      <c r="A61" t="s">
        <v>308</v>
      </c>
      <c r="B61" t="s">
        <v>739</v>
      </c>
      <c r="C61" t="s">
        <v>1011</v>
      </c>
      <c r="D61" t="s">
        <v>309</v>
      </c>
      <c r="E61">
        <v>1</v>
      </c>
      <c r="F61">
        <v>0</v>
      </c>
      <c r="G61">
        <v>0</v>
      </c>
      <c r="H61">
        <v>0</v>
      </c>
      <c r="I61">
        <v>0</v>
      </c>
    </row>
    <row r="62" spans="1:9" x14ac:dyDescent="0.25">
      <c r="A62" t="s">
        <v>644</v>
      </c>
      <c r="B62">
        <v>383</v>
      </c>
      <c r="C62" t="s">
        <v>1010</v>
      </c>
      <c r="D62" t="s">
        <v>645</v>
      </c>
      <c r="E62">
        <v>1</v>
      </c>
      <c r="F62">
        <v>1</v>
      </c>
      <c r="G62">
        <v>0</v>
      </c>
      <c r="H62">
        <v>0</v>
      </c>
      <c r="I62">
        <v>0</v>
      </c>
    </row>
    <row r="63" spans="1:9" x14ac:dyDescent="0.25">
      <c r="A63" t="s">
        <v>692</v>
      </c>
      <c r="B63">
        <v>208</v>
      </c>
      <c r="C63" t="s">
        <v>1009</v>
      </c>
      <c r="D63" t="s">
        <v>693</v>
      </c>
      <c r="E63">
        <v>1</v>
      </c>
      <c r="F63">
        <v>1</v>
      </c>
      <c r="G63">
        <v>0</v>
      </c>
      <c r="H63">
        <v>0</v>
      </c>
      <c r="I63">
        <v>0</v>
      </c>
    </row>
    <row r="64" spans="1:9" x14ac:dyDescent="0.25">
      <c r="A64" t="s">
        <v>90</v>
      </c>
      <c r="B64">
        <v>872</v>
      </c>
      <c r="C64" t="s">
        <v>1008</v>
      </c>
      <c r="D64" t="s">
        <v>91</v>
      </c>
      <c r="E64">
        <v>1</v>
      </c>
      <c r="F64">
        <v>1</v>
      </c>
      <c r="G64">
        <v>0</v>
      </c>
      <c r="H64">
        <v>0</v>
      </c>
      <c r="I64">
        <v>0</v>
      </c>
    </row>
    <row r="65" spans="1:9" x14ac:dyDescent="0.25">
      <c r="A65" t="s">
        <v>186</v>
      </c>
      <c r="B65" t="s">
        <v>739</v>
      </c>
      <c r="C65" t="s">
        <v>1007</v>
      </c>
      <c r="D65" t="s">
        <v>187</v>
      </c>
      <c r="E65">
        <v>1</v>
      </c>
      <c r="F65">
        <v>0</v>
      </c>
      <c r="G65">
        <v>0</v>
      </c>
      <c r="H65">
        <v>0</v>
      </c>
      <c r="I65">
        <v>0</v>
      </c>
    </row>
    <row r="66" spans="1:9" x14ac:dyDescent="0.25">
      <c r="A66" t="s">
        <v>646</v>
      </c>
      <c r="B66">
        <v>384</v>
      </c>
      <c r="C66" t="s">
        <v>1006</v>
      </c>
      <c r="D66" t="s">
        <v>647</v>
      </c>
      <c r="E66">
        <v>1</v>
      </c>
      <c r="F66">
        <v>1</v>
      </c>
      <c r="G66">
        <v>0</v>
      </c>
      <c r="H66">
        <v>0</v>
      </c>
      <c r="I66">
        <v>0</v>
      </c>
    </row>
    <row r="67" spans="1:9" x14ac:dyDescent="0.25">
      <c r="A67" t="s">
        <v>310</v>
      </c>
      <c r="B67" t="s">
        <v>739</v>
      </c>
      <c r="C67" t="s">
        <v>1005</v>
      </c>
      <c r="D67" t="s">
        <v>311</v>
      </c>
      <c r="E67">
        <v>1</v>
      </c>
      <c r="F67">
        <v>0</v>
      </c>
      <c r="G67">
        <v>0</v>
      </c>
      <c r="H67">
        <v>0</v>
      </c>
      <c r="I67">
        <v>0</v>
      </c>
    </row>
    <row r="68" spans="1:9" x14ac:dyDescent="0.25">
      <c r="A68" t="s">
        <v>694</v>
      </c>
      <c r="B68">
        <v>209</v>
      </c>
      <c r="C68" t="s">
        <v>1004</v>
      </c>
      <c r="D68" t="s">
        <v>695</v>
      </c>
      <c r="E68">
        <v>1</v>
      </c>
      <c r="F68">
        <v>1</v>
      </c>
      <c r="G68">
        <v>0</v>
      </c>
      <c r="H68">
        <v>0</v>
      </c>
      <c r="I68">
        <v>0</v>
      </c>
    </row>
    <row r="69" spans="1:9" x14ac:dyDescent="0.25">
      <c r="A69" t="s">
        <v>188</v>
      </c>
      <c r="B69" t="s">
        <v>739</v>
      </c>
      <c r="C69" t="s">
        <v>1003</v>
      </c>
      <c r="D69" t="s">
        <v>189</v>
      </c>
      <c r="E69">
        <v>1</v>
      </c>
      <c r="F69">
        <v>0</v>
      </c>
      <c r="G69">
        <v>0</v>
      </c>
      <c r="H69">
        <v>0</v>
      </c>
      <c r="I69">
        <v>0</v>
      </c>
    </row>
    <row r="70" spans="1:9" x14ac:dyDescent="0.25">
      <c r="A70" t="s">
        <v>312</v>
      </c>
      <c r="B70" t="s">
        <v>739</v>
      </c>
      <c r="C70" t="s">
        <v>1002</v>
      </c>
      <c r="D70" t="s">
        <v>313</v>
      </c>
      <c r="E70">
        <v>1</v>
      </c>
      <c r="F70">
        <v>0</v>
      </c>
      <c r="G70">
        <v>0</v>
      </c>
      <c r="H70">
        <v>0</v>
      </c>
      <c r="I70">
        <v>0</v>
      </c>
    </row>
    <row r="71" spans="1:9" x14ac:dyDescent="0.25">
      <c r="A71" t="s">
        <v>696</v>
      </c>
      <c r="B71">
        <v>315</v>
      </c>
      <c r="C71" t="s">
        <v>1001</v>
      </c>
      <c r="D71" t="s">
        <v>697</v>
      </c>
      <c r="E71">
        <v>1</v>
      </c>
      <c r="F71">
        <v>1</v>
      </c>
      <c r="G71">
        <v>0</v>
      </c>
      <c r="H71">
        <v>0</v>
      </c>
      <c r="I71">
        <v>0</v>
      </c>
    </row>
    <row r="72" spans="1:9" x14ac:dyDescent="0.25">
      <c r="A72" t="s">
        <v>10</v>
      </c>
      <c r="B72">
        <v>805</v>
      </c>
      <c r="C72" t="s">
        <v>1000</v>
      </c>
      <c r="D72" t="s">
        <v>11</v>
      </c>
      <c r="E72">
        <v>1</v>
      </c>
      <c r="F72">
        <v>1</v>
      </c>
      <c r="G72">
        <v>0</v>
      </c>
      <c r="H72">
        <v>0</v>
      </c>
      <c r="I72">
        <v>0</v>
      </c>
    </row>
    <row r="73" spans="1:9" x14ac:dyDescent="0.25">
      <c r="A73" t="s">
        <v>190</v>
      </c>
      <c r="B73" t="s">
        <v>739</v>
      </c>
      <c r="C73" t="s">
        <v>999</v>
      </c>
      <c r="D73" t="s">
        <v>191</v>
      </c>
      <c r="E73">
        <v>1</v>
      </c>
      <c r="F73">
        <v>0</v>
      </c>
      <c r="G73">
        <v>0</v>
      </c>
      <c r="H73">
        <v>0</v>
      </c>
      <c r="I73">
        <v>0</v>
      </c>
    </row>
    <row r="74" spans="1:9" x14ac:dyDescent="0.25">
      <c r="A74" t="s">
        <v>92</v>
      </c>
      <c r="B74">
        <v>826</v>
      </c>
      <c r="C74" t="s">
        <v>998</v>
      </c>
      <c r="D74" t="s">
        <v>93</v>
      </c>
      <c r="E74">
        <v>1</v>
      </c>
      <c r="F74">
        <v>1</v>
      </c>
      <c r="G74">
        <v>0</v>
      </c>
      <c r="H74">
        <v>0</v>
      </c>
      <c r="I74">
        <v>0</v>
      </c>
    </row>
    <row r="75" spans="1:9" x14ac:dyDescent="0.25">
      <c r="A75" t="s">
        <v>314</v>
      </c>
      <c r="B75" t="s">
        <v>739</v>
      </c>
      <c r="C75" t="s">
        <v>997</v>
      </c>
      <c r="D75" t="s">
        <v>315</v>
      </c>
      <c r="E75">
        <v>1</v>
      </c>
      <c r="F75">
        <v>0</v>
      </c>
      <c r="G75">
        <v>0</v>
      </c>
      <c r="H75">
        <v>0</v>
      </c>
      <c r="I75">
        <v>0</v>
      </c>
    </row>
    <row r="76" spans="1:9" x14ac:dyDescent="0.25">
      <c r="A76" t="s">
        <v>192</v>
      </c>
      <c r="B76" t="s">
        <v>739</v>
      </c>
      <c r="C76" t="s">
        <v>996</v>
      </c>
      <c r="D76" t="s">
        <v>193</v>
      </c>
      <c r="E76">
        <v>1</v>
      </c>
      <c r="F76">
        <v>0</v>
      </c>
      <c r="G76">
        <v>0</v>
      </c>
      <c r="H76">
        <v>0</v>
      </c>
      <c r="I76">
        <v>0</v>
      </c>
    </row>
    <row r="77" spans="1:9" x14ac:dyDescent="0.25">
      <c r="A77" t="s">
        <v>316</v>
      </c>
      <c r="B77" t="s">
        <v>739</v>
      </c>
      <c r="C77" t="s">
        <v>995</v>
      </c>
      <c r="D77" t="s">
        <v>317</v>
      </c>
      <c r="E77">
        <v>1</v>
      </c>
      <c r="F77">
        <v>0</v>
      </c>
      <c r="G77">
        <v>0</v>
      </c>
      <c r="H77">
        <v>0</v>
      </c>
      <c r="I77">
        <v>0</v>
      </c>
    </row>
    <row r="78" spans="1:9" x14ac:dyDescent="0.25">
      <c r="A78" t="s">
        <v>544</v>
      </c>
      <c r="B78" t="s">
        <v>739</v>
      </c>
      <c r="C78" t="s">
        <v>994</v>
      </c>
      <c r="D78" t="s">
        <v>545</v>
      </c>
      <c r="E78">
        <v>1</v>
      </c>
      <c r="F78">
        <v>0</v>
      </c>
      <c r="G78">
        <v>0</v>
      </c>
      <c r="H78">
        <v>0</v>
      </c>
      <c r="I78">
        <v>0</v>
      </c>
    </row>
    <row r="79" spans="1:9" x14ac:dyDescent="0.25">
      <c r="A79" t="s">
        <v>94</v>
      </c>
      <c r="B79">
        <v>846</v>
      </c>
      <c r="C79" t="s">
        <v>993</v>
      </c>
      <c r="D79" t="s">
        <v>95</v>
      </c>
      <c r="E79">
        <v>1</v>
      </c>
      <c r="F79">
        <v>1</v>
      </c>
      <c r="G79">
        <v>0</v>
      </c>
      <c r="H79">
        <v>0</v>
      </c>
      <c r="I79">
        <v>0</v>
      </c>
    </row>
    <row r="80" spans="1:9" x14ac:dyDescent="0.25">
      <c r="A80" t="s">
        <v>12</v>
      </c>
      <c r="B80">
        <v>806</v>
      </c>
      <c r="C80" t="s">
        <v>992</v>
      </c>
      <c r="D80" t="s">
        <v>13</v>
      </c>
      <c r="E80">
        <v>1</v>
      </c>
      <c r="F80">
        <v>1</v>
      </c>
      <c r="G80">
        <v>0</v>
      </c>
      <c r="H80">
        <v>0</v>
      </c>
      <c r="I80">
        <v>0</v>
      </c>
    </row>
    <row r="81" spans="1:9" x14ac:dyDescent="0.25">
      <c r="A81" t="s">
        <v>698</v>
      </c>
      <c r="B81">
        <v>316</v>
      </c>
      <c r="C81" t="s">
        <v>991</v>
      </c>
      <c r="D81" t="s">
        <v>699</v>
      </c>
      <c r="E81">
        <v>1</v>
      </c>
      <c r="F81">
        <v>1</v>
      </c>
      <c r="G81">
        <v>0</v>
      </c>
      <c r="H81">
        <v>0</v>
      </c>
      <c r="I81">
        <v>0</v>
      </c>
    </row>
    <row r="82" spans="1:9" x14ac:dyDescent="0.25">
      <c r="A82" t="s">
        <v>546</v>
      </c>
      <c r="B82" t="s">
        <v>739</v>
      </c>
      <c r="C82" t="s">
        <v>990</v>
      </c>
      <c r="D82" t="s">
        <v>547</v>
      </c>
      <c r="E82">
        <v>1</v>
      </c>
      <c r="F82">
        <v>0</v>
      </c>
      <c r="G82">
        <v>0</v>
      </c>
      <c r="H82">
        <v>0</v>
      </c>
      <c r="I82">
        <v>0</v>
      </c>
    </row>
    <row r="83" spans="1:9" x14ac:dyDescent="0.25">
      <c r="A83" t="s">
        <v>318</v>
      </c>
      <c r="B83" t="s">
        <v>739</v>
      </c>
      <c r="C83" t="s">
        <v>989</v>
      </c>
      <c r="D83" t="s">
        <v>319</v>
      </c>
      <c r="E83">
        <v>1</v>
      </c>
      <c r="F83">
        <v>0</v>
      </c>
      <c r="G83">
        <v>0</v>
      </c>
      <c r="H83">
        <v>0</v>
      </c>
      <c r="I83">
        <v>0</v>
      </c>
    </row>
    <row r="84" spans="1:9" x14ac:dyDescent="0.25">
      <c r="A84" t="s">
        <v>194</v>
      </c>
      <c r="B84" t="s">
        <v>739</v>
      </c>
      <c r="C84" t="s">
        <v>988</v>
      </c>
      <c r="D84" t="s">
        <v>195</v>
      </c>
      <c r="E84">
        <v>1</v>
      </c>
      <c r="F84">
        <v>0</v>
      </c>
      <c r="G84">
        <v>0</v>
      </c>
      <c r="H84">
        <v>0</v>
      </c>
      <c r="I84">
        <v>0</v>
      </c>
    </row>
    <row r="85" spans="1:9" x14ac:dyDescent="0.25">
      <c r="A85" t="s">
        <v>96</v>
      </c>
      <c r="B85">
        <v>851</v>
      </c>
      <c r="C85" t="s">
        <v>987</v>
      </c>
      <c r="D85" t="s">
        <v>97</v>
      </c>
      <c r="E85">
        <v>1</v>
      </c>
      <c r="F85">
        <v>1</v>
      </c>
      <c r="G85">
        <v>0</v>
      </c>
      <c r="H85">
        <v>0</v>
      </c>
      <c r="I85">
        <v>0</v>
      </c>
    </row>
    <row r="86" spans="1:9" x14ac:dyDescent="0.25">
      <c r="A86" t="s">
        <v>548</v>
      </c>
      <c r="B86" t="s">
        <v>739</v>
      </c>
      <c r="C86" t="s">
        <v>986</v>
      </c>
      <c r="D86" t="s">
        <v>549</v>
      </c>
      <c r="E86">
        <v>1</v>
      </c>
      <c r="F86">
        <v>0</v>
      </c>
      <c r="G86">
        <v>0</v>
      </c>
      <c r="H86">
        <v>0</v>
      </c>
      <c r="I86">
        <v>0</v>
      </c>
    </row>
    <row r="87" spans="1:9" x14ac:dyDescent="0.25">
      <c r="A87" t="s">
        <v>198</v>
      </c>
      <c r="B87" t="s">
        <v>739</v>
      </c>
      <c r="C87" t="s">
        <v>985</v>
      </c>
      <c r="D87" t="s">
        <v>199</v>
      </c>
      <c r="E87">
        <v>1</v>
      </c>
      <c r="F87">
        <v>0</v>
      </c>
      <c r="G87">
        <v>0</v>
      </c>
      <c r="H87">
        <v>0</v>
      </c>
      <c r="I87">
        <v>0</v>
      </c>
    </row>
    <row r="88" spans="1:9" x14ac:dyDescent="0.25">
      <c r="A88" t="s">
        <v>320</v>
      </c>
      <c r="B88" t="s">
        <v>739</v>
      </c>
      <c r="C88" t="s">
        <v>984</v>
      </c>
      <c r="D88" t="s">
        <v>321</v>
      </c>
      <c r="E88">
        <v>1</v>
      </c>
      <c r="F88">
        <v>0</v>
      </c>
      <c r="G88">
        <v>0</v>
      </c>
      <c r="H88">
        <v>0</v>
      </c>
      <c r="I88">
        <v>0</v>
      </c>
    </row>
    <row r="89" spans="1:9" x14ac:dyDescent="0.25">
      <c r="A89" t="s">
        <v>414</v>
      </c>
      <c r="B89" t="s">
        <v>739</v>
      </c>
      <c r="C89" t="s">
        <v>983</v>
      </c>
      <c r="D89" t="s">
        <v>415</v>
      </c>
      <c r="E89">
        <v>1</v>
      </c>
      <c r="F89">
        <v>0</v>
      </c>
      <c r="G89">
        <v>0</v>
      </c>
      <c r="H89">
        <v>0</v>
      </c>
      <c r="I89">
        <v>0</v>
      </c>
    </row>
    <row r="90" spans="1:9" x14ac:dyDescent="0.25">
      <c r="A90" t="s">
        <v>98</v>
      </c>
      <c r="B90">
        <v>852</v>
      </c>
      <c r="C90" t="s">
        <v>982</v>
      </c>
      <c r="D90" t="s">
        <v>99</v>
      </c>
      <c r="E90">
        <v>1</v>
      </c>
      <c r="F90">
        <v>1</v>
      </c>
      <c r="G90">
        <v>0</v>
      </c>
      <c r="H90">
        <v>0</v>
      </c>
      <c r="I90">
        <v>0</v>
      </c>
    </row>
    <row r="91" spans="1:9" x14ac:dyDescent="0.25">
      <c r="A91" t="s">
        <v>700</v>
      </c>
      <c r="B91">
        <v>317</v>
      </c>
      <c r="C91" t="s">
        <v>981</v>
      </c>
      <c r="D91" t="s">
        <v>701</v>
      </c>
      <c r="E91">
        <v>1</v>
      </c>
      <c r="F91">
        <v>1</v>
      </c>
      <c r="G91">
        <v>0</v>
      </c>
      <c r="H91">
        <v>0</v>
      </c>
      <c r="I91">
        <v>0</v>
      </c>
    </row>
    <row r="92" spans="1:9" x14ac:dyDescent="0.25">
      <c r="A92" t="s">
        <v>14</v>
      </c>
      <c r="B92">
        <v>807</v>
      </c>
      <c r="C92" t="s">
        <v>980</v>
      </c>
      <c r="D92" t="s">
        <v>15</v>
      </c>
      <c r="E92">
        <v>1</v>
      </c>
      <c r="F92">
        <v>1</v>
      </c>
      <c r="G92">
        <v>0</v>
      </c>
      <c r="H92">
        <v>0</v>
      </c>
      <c r="I92">
        <v>0</v>
      </c>
    </row>
    <row r="93" spans="1:9" x14ac:dyDescent="0.25">
      <c r="A93" t="s">
        <v>200</v>
      </c>
      <c r="B93" t="s">
        <v>739</v>
      </c>
      <c r="C93" t="s">
        <v>979</v>
      </c>
      <c r="D93" t="s">
        <v>201</v>
      </c>
      <c r="E93">
        <v>1</v>
      </c>
      <c r="F93">
        <v>0</v>
      </c>
      <c r="G93">
        <v>0</v>
      </c>
      <c r="H93">
        <v>0</v>
      </c>
      <c r="I93">
        <v>0</v>
      </c>
    </row>
    <row r="94" spans="1:9" x14ac:dyDescent="0.25">
      <c r="A94" t="s">
        <v>322</v>
      </c>
      <c r="B94" t="s">
        <v>739</v>
      </c>
      <c r="C94" t="s">
        <v>978</v>
      </c>
      <c r="D94" t="s">
        <v>323</v>
      </c>
      <c r="E94">
        <v>1</v>
      </c>
      <c r="F94">
        <v>0</v>
      </c>
      <c r="G94">
        <v>0</v>
      </c>
      <c r="H94">
        <v>0</v>
      </c>
      <c r="I94">
        <v>0</v>
      </c>
    </row>
    <row r="95" spans="1:9" x14ac:dyDescent="0.25">
      <c r="A95" t="s">
        <v>550</v>
      </c>
      <c r="B95" t="s">
        <v>739</v>
      </c>
      <c r="C95" t="s">
        <v>977</v>
      </c>
      <c r="D95" t="s">
        <v>551</v>
      </c>
      <c r="E95">
        <v>1</v>
      </c>
      <c r="F95">
        <v>0</v>
      </c>
      <c r="G95">
        <v>0</v>
      </c>
      <c r="H95">
        <v>0</v>
      </c>
      <c r="I95">
        <v>0</v>
      </c>
    </row>
    <row r="96" spans="1:9" x14ac:dyDescent="0.25">
      <c r="A96" t="s">
        <v>418</v>
      </c>
      <c r="B96" t="s">
        <v>739</v>
      </c>
      <c r="C96" t="s">
        <v>976</v>
      </c>
      <c r="D96" t="s">
        <v>419</v>
      </c>
      <c r="E96">
        <v>1</v>
      </c>
      <c r="F96">
        <v>0</v>
      </c>
      <c r="G96">
        <v>0</v>
      </c>
      <c r="H96">
        <v>0</v>
      </c>
      <c r="I96">
        <v>0</v>
      </c>
    </row>
    <row r="97" spans="1:9" x14ac:dyDescent="0.25">
      <c r="A97" t="s">
        <v>16</v>
      </c>
      <c r="B97">
        <v>808</v>
      </c>
      <c r="C97" t="s">
        <v>975</v>
      </c>
      <c r="D97" t="s">
        <v>17</v>
      </c>
      <c r="E97">
        <v>1</v>
      </c>
      <c r="F97">
        <v>1</v>
      </c>
      <c r="G97">
        <v>0</v>
      </c>
      <c r="H97">
        <v>0</v>
      </c>
      <c r="I97">
        <v>0</v>
      </c>
    </row>
    <row r="98" spans="1:9" x14ac:dyDescent="0.25">
      <c r="A98" t="s">
        <v>100</v>
      </c>
      <c r="B98">
        <v>921</v>
      </c>
      <c r="C98" t="s">
        <v>974</v>
      </c>
      <c r="D98" t="s">
        <v>101</v>
      </c>
      <c r="E98">
        <v>1</v>
      </c>
      <c r="F98">
        <v>1</v>
      </c>
      <c r="G98">
        <v>0</v>
      </c>
      <c r="H98">
        <v>0</v>
      </c>
      <c r="I98">
        <v>0</v>
      </c>
    </row>
    <row r="99" spans="1:9" x14ac:dyDescent="0.25">
      <c r="A99" t="s">
        <v>202</v>
      </c>
      <c r="B99" t="s">
        <v>739</v>
      </c>
      <c r="C99" t="s">
        <v>973</v>
      </c>
      <c r="D99" t="s">
        <v>203</v>
      </c>
      <c r="E99">
        <v>1</v>
      </c>
      <c r="F99">
        <v>0</v>
      </c>
      <c r="G99">
        <v>0</v>
      </c>
      <c r="H99">
        <v>0</v>
      </c>
      <c r="I99">
        <v>0</v>
      </c>
    </row>
    <row r="100" spans="1:9" x14ac:dyDescent="0.25">
      <c r="A100" t="s">
        <v>702</v>
      </c>
      <c r="B100">
        <v>318</v>
      </c>
      <c r="C100" t="s">
        <v>972</v>
      </c>
      <c r="D100" t="s">
        <v>703</v>
      </c>
      <c r="E100">
        <v>1</v>
      </c>
      <c r="F100">
        <v>1</v>
      </c>
      <c r="G100">
        <v>0</v>
      </c>
      <c r="H100">
        <v>0</v>
      </c>
      <c r="I100">
        <v>0</v>
      </c>
    </row>
    <row r="101" spans="1:9" x14ac:dyDescent="0.25">
      <c r="A101" t="s">
        <v>324</v>
      </c>
      <c r="B101" t="s">
        <v>739</v>
      </c>
      <c r="C101" t="s">
        <v>971</v>
      </c>
      <c r="D101" t="s">
        <v>325</v>
      </c>
      <c r="E101">
        <v>1</v>
      </c>
      <c r="F101">
        <v>0</v>
      </c>
      <c r="G101">
        <v>0</v>
      </c>
      <c r="H101">
        <v>0</v>
      </c>
      <c r="I101">
        <v>0</v>
      </c>
    </row>
    <row r="102" spans="1:9" x14ac:dyDescent="0.25">
      <c r="A102" t="s">
        <v>552</v>
      </c>
      <c r="B102" t="s">
        <v>739</v>
      </c>
      <c r="C102" t="s">
        <v>970</v>
      </c>
      <c r="D102" t="s">
        <v>553</v>
      </c>
      <c r="E102">
        <v>1</v>
      </c>
      <c r="F102">
        <v>0</v>
      </c>
      <c r="G102">
        <v>0</v>
      </c>
      <c r="H102">
        <v>0</v>
      </c>
      <c r="I102">
        <v>0</v>
      </c>
    </row>
    <row r="103" spans="1:9" x14ac:dyDescent="0.25">
      <c r="A103" t="s">
        <v>328</v>
      </c>
      <c r="B103" t="s">
        <v>739</v>
      </c>
      <c r="C103" t="s">
        <v>969</v>
      </c>
      <c r="D103" t="s">
        <v>329</v>
      </c>
      <c r="E103">
        <v>1</v>
      </c>
      <c r="F103">
        <v>0</v>
      </c>
      <c r="G103">
        <v>0</v>
      </c>
      <c r="H103">
        <v>0</v>
      </c>
      <c r="I103">
        <v>0</v>
      </c>
    </row>
    <row r="104" spans="1:9" x14ac:dyDescent="0.25">
      <c r="A104" t="s">
        <v>704</v>
      </c>
      <c r="B104">
        <v>210</v>
      </c>
      <c r="C104" t="s">
        <v>968</v>
      </c>
      <c r="D104" t="s">
        <v>705</v>
      </c>
      <c r="E104">
        <v>1</v>
      </c>
      <c r="F104">
        <v>1</v>
      </c>
      <c r="G104">
        <v>0</v>
      </c>
      <c r="H104">
        <v>0</v>
      </c>
      <c r="I104">
        <v>0</v>
      </c>
    </row>
    <row r="105" spans="1:9" x14ac:dyDescent="0.25">
      <c r="A105" t="s">
        <v>204</v>
      </c>
      <c r="B105" t="s">
        <v>739</v>
      </c>
      <c r="C105" t="s">
        <v>967</v>
      </c>
      <c r="D105" t="s">
        <v>205</v>
      </c>
      <c r="E105">
        <v>1</v>
      </c>
      <c r="F105">
        <v>0</v>
      </c>
      <c r="G105">
        <v>0</v>
      </c>
      <c r="H105">
        <v>0</v>
      </c>
      <c r="I105">
        <v>0</v>
      </c>
    </row>
    <row r="106" spans="1:9" x14ac:dyDescent="0.25">
      <c r="A106" t="s">
        <v>18</v>
      </c>
      <c r="B106">
        <v>841</v>
      </c>
      <c r="C106" t="s">
        <v>966</v>
      </c>
      <c r="D106" t="s">
        <v>19</v>
      </c>
      <c r="E106">
        <v>1</v>
      </c>
      <c r="F106">
        <v>1</v>
      </c>
      <c r="G106">
        <v>0</v>
      </c>
      <c r="H106">
        <v>0</v>
      </c>
      <c r="I106">
        <v>0</v>
      </c>
    </row>
    <row r="107" spans="1:9" x14ac:dyDescent="0.25">
      <c r="A107" t="s">
        <v>420</v>
      </c>
      <c r="B107" t="s">
        <v>739</v>
      </c>
      <c r="C107" t="s">
        <v>965</v>
      </c>
      <c r="D107" t="s">
        <v>421</v>
      </c>
      <c r="E107">
        <v>1</v>
      </c>
      <c r="F107">
        <v>0</v>
      </c>
      <c r="G107">
        <v>0</v>
      </c>
      <c r="H107">
        <v>0</v>
      </c>
      <c r="I107">
        <v>0</v>
      </c>
    </row>
    <row r="108" spans="1:9" x14ac:dyDescent="0.25">
      <c r="A108" t="s">
        <v>554</v>
      </c>
      <c r="B108" t="s">
        <v>739</v>
      </c>
      <c r="C108" t="s">
        <v>964</v>
      </c>
      <c r="D108" t="s">
        <v>555</v>
      </c>
      <c r="E108">
        <v>1</v>
      </c>
      <c r="F108">
        <v>0</v>
      </c>
      <c r="G108">
        <v>0</v>
      </c>
      <c r="H108">
        <v>0</v>
      </c>
      <c r="I108">
        <v>0</v>
      </c>
    </row>
    <row r="109" spans="1:9" x14ac:dyDescent="0.25">
      <c r="A109" t="s">
        <v>706</v>
      </c>
      <c r="B109">
        <v>319</v>
      </c>
      <c r="C109" t="s">
        <v>963</v>
      </c>
      <c r="D109" t="s">
        <v>707</v>
      </c>
      <c r="E109">
        <v>1</v>
      </c>
      <c r="F109">
        <v>1</v>
      </c>
      <c r="G109">
        <v>0</v>
      </c>
      <c r="H109">
        <v>0</v>
      </c>
      <c r="I109">
        <v>0</v>
      </c>
    </row>
    <row r="110" spans="1:9" x14ac:dyDescent="0.25">
      <c r="A110" t="s">
        <v>330</v>
      </c>
      <c r="B110" t="s">
        <v>739</v>
      </c>
      <c r="C110" t="s">
        <v>962</v>
      </c>
      <c r="D110" t="s">
        <v>331</v>
      </c>
      <c r="E110">
        <v>1</v>
      </c>
      <c r="F110">
        <v>0</v>
      </c>
      <c r="G110">
        <v>0</v>
      </c>
      <c r="H110">
        <v>0</v>
      </c>
      <c r="I110">
        <v>0</v>
      </c>
    </row>
    <row r="111" spans="1:9" x14ac:dyDescent="0.25">
      <c r="A111" t="s">
        <v>102</v>
      </c>
      <c r="B111">
        <v>840</v>
      </c>
      <c r="C111" t="s">
        <v>961</v>
      </c>
      <c r="D111" t="s">
        <v>103</v>
      </c>
      <c r="E111">
        <v>1</v>
      </c>
      <c r="F111">
        <v>1</v>
      </c>
      <c r="G111">
        <v>0</v>
      </c>
      <c r="H111">
        <v>0</v>
      </c>
      <c r="I111">
        <v>0</v>
      </c>
    </row>
    <row r="112" spans="1:9" x14ac:dyDescent="0.25">
      <c r="A112" t="s">
        <v>206</v>
      </c>
      <c r="B112" t="s">
        <v>739</v>
      </c>
      <c r="C112" t="s">
        <v>960</v>
      </c>
      <c r="D112" t="s">
        <v>207</v>
      </c>
      <c r="E112">
        <v>1</v>
      </c>
      <c r="F112">
        <v>0</v>
      </c>
      <c r="G112">
        <v>0</v>
      </c>
      <c r="H112">
        <v>0</v>
      </c>
      <c r="I112">
        <v>0</v>
      </c>
    </row>
    <row r="113" spans="1:9" x14ac:dyDescent="0.25">
      <c r="A113" t="s">
        <v>422</v>
      </c>
      <c r="B113" t="s">
        <v>739</v>
      </c>
      <c r="C113" t="s">
        <v>959</v>
      </c>
      <c r="D113" t="s">
        <v>423</v>
      </c>
      <c r="E113">
        <v>1</v>
      </c>
      <c r="F113">
        <v>0</v>
      </c>
      <c r="G113">
        <v>0</v>
      </c>
      <c r="H113">
        <v>0</v>
      </c>
      <c r="I113">
        <v>0</v>
      </c>
    </row>
    <row r="114" spans="1:9" x14ac:dyDescent="0.25">
      <c r="A114" t="s">
        <v>556</v>
      </c>
      <c r="B114" t="s">
        <v>739</v>
      </c>
      <c r="C114" t="s">
        <v>958</v>
      </c>
      <c r="D114" t="s">
        <v>557</v>
      </c>
      <c r="E114">
        <v>1</v>
      </c>
      <c r="F114">
        <v>0</v>
      </c>
      <c r="G114">
        <v>0</v>
      </c>
      <c r="H114">
        <v>0</v>
      </c>
      <c r="I114">
        <v>0</v>
      </c>
    </row>
    <row r="115" spans="1:9" x14ac:dyDescent="0.25">
      <c r="A115" t="s">
        <v>332</v>
      </c>
      <c r="B115" t="s">
        <v>739</v>
      </c>
      <c r="C115" t="s">
        <v>957</v>
      </c>
      <c r="D115" t="s">
        <v>333</v>
      </c>
      <c r="E115">
        <v>1</v>
      </c>
      <c r="F115">
        <v>0</v>
      </c>
      <c r="G115">
        <v>0</v>
      </c>
      <c r="H115">
        <v>0</v>
      </c>
      <c r="I115">
        <v>0</v>
      </c>
    </row>
    <row r="116" spans="1:9" x14ac:dyDescent="0.25">
      <c r="A116" t="s">
        <v>424</v>
      </c>
      <c r="B116" t="s">
        <v>739</v>
      </c>
      <c r="C116" t="s">
        <v>956</v>
      </c>
      <c r="D116" t="s">
        <v>425</v>
      </c>
      <c r="E116">
        <v>1</v>
      </c>
      <c r="F116">
        <v>0</v>
      </c>
      <c r="G116">
        <v>0</v>
      </c>
      <c r="H116">
        <v>0</v>
      </c>
      <c r="I116">
        <v>0</v>
      </c>
    </row>
    <row r="117" spans="1:9" x14ac:dyDescent="0.25">
      <c r="A117" t="s">
        <v>208</v>
      </c>
      <c r="B117" t="s">
        <v>739</v>
      </c>
      <c r="C117" t="s">
        <v>955</v>
      </c>
      <c r="D117" t="s">
        <v>209</v>
      </c>
      <c r="E117">
        <v>1</v>
      </c>
      <c r="F117">
        <v>0</v>
      </c>
      <c r="G117">
        <v>0</v>
      </c>
      <c r="H117">
        <v>0</v>
      </c>
      <c r="I117">
        <v>0</v>
      </c>
    </row>
    <row r="118" spans="1:9" x14ac:dyDescent="0.25">
      <c r="A118" t="s">
        <v>120</v>
      </c>
      <c r="B118">
        <v>929</v>
      </c>
      <c r="C118" t="s">
        <v>954</v>
      </c>
      <c r="D118" t="s">
        <v>121</v>
      </c>
      <c r="E118">
        <v>1</v>
      </c>
      <c r="F118">
        <v>1</v>
      </c>
      <c r="G118">
        <v>0</v>
      </c>
      <c r="H118">
        <v>0</v>
      </c>
      <c r="I118">
        <v>0</v>
      </c>
    </row>
    <row r="119" spans="1:9" x14ac:dyDescent="0.25">
      <c r="A119" t="s">
        <v>708</v>
      </c>
      <c r="B119">
        <v>211</v>
      </c>
      <c r="C119" t="s">
        <v>953</v>
      </c>
      <c r="D119" t="s">
        <v>709</v>
      </c>
      <c r="E119">
        <v>1</v>
      </c>
      <c r="F119">
        <v>1</v>
      </c>
      <c r="G119">
        <v>0</v>
      </c>
      <c r="H119">
        <v>0</v>
      </c>
      <c r="I119">
        <v>0</v>
      </c>
    </row>
    <row r="120" spans="1:9" x14ac:dyDescent="0.25">
      <c r="A120" t="s">
        <v>560</v>
      </c>
      <c r="B120" t="s">
        <v>739</v>
      </c>
      <c r="C120" t="s">
        <v>952</v>
      </c>
      <c r="D120" t="s">
        <v>561</v>
      </c>
      <c r="E120">
        <v>1</v>
      </c>
      <c r="F120">
        <v>0</v>
      </c>
      <c r="G120">
        <v>0</v>
      </c>
      <c r="H120">
        <v>0</v>
      </c>
      <c r="I120">
        <v>0</v>
      </c>
    </row>
    <row r="121" spans="1:9" x14ac:dyDescent="0.25">
      <c r="A121" t="s">
        <v>334</v>
      </c>
      <c r="B121" t="s">
        <v>739</v>
      </c>
      <c r="C121" t="s">
        <v>951</v>
      </c>
      <c r="D121" t="s">
        <v>335</v>
      </c>
      <c r="E121">
        <v>1</v>
      </c>
      <c r="F121">
        <v>0</v>
      </c>
      <c r="G121">
        <v>0</v>
      </c>
      <c r="H121">
        <v>0</v>
      </c>
      <c r="I121">
        <v>0</v>
      </c>
    </row>
    <row r="122" spans="1:9" x14ac:dyDescent="0.25">
      <c r="A122" t="s">
        <v>212</v>
      </c>
      <c r="B122" t="s">
        <v>739</v>
      </c>
      <c r="C122" t="s">
        <v>950</v>
      </c>
      <c r="D122" t="s">
        <v>213</v>
      </c>
      <c r="E122">
        <v>1</v>
      </c>
      <c r="F122">
        <v>0</v>
      </c>
      <c r="G122">
        <v>0</v>
      </c>
      <c r="H122">
        <v>0</v>
      </c>
      <c r="I122">
        <v>0</v>
      </c>
    </row>
    <row r="123" spans="1:9" x14ac:dyDescent="0.25">
      <c r="A123" t="s">
        <v>710</v>
      </c>
      <c r="B123">
        <v>320</v>
      </c>
      <c r="C123" t="s">
        <v>949</v>
      </c>
      <c r="D123" t="s">
        <v>711</v>
      </c>
      <c r="E123">
        <v>1</v>
      </c>
      <c r="F123">
        <v>1</v>
      </c>
      <c r="G123">
        <v>0</v>
      </c>
      <c r="H123">
        <v>0</v>
      </c>
      <c r="I123">
        <v>0</v>
      </c>
    </row>
    <row r="124" spans="1:9" x14ac:dyDescent="0.25">
      <c r="A124" t="s">
        <v>426</v>
      </c>
      <c r="B124" t="s">
        <v>739</v>
      </c>
      <c r="C124" t="s">
        <v>948</v>
      </c>
      <c r="D124" t="s">
        <v>427</v>
      </c>
      <c r="E124">
        <v>1</v>
      </c>
      <c r="F124">
        <v>0</v>
      </c>
      <c r="G124">
        <v>0</v>
      </c>
      <c r="H124">
        <v>0</v>
      </c>
      <c r="I124">
        <v>0</v>
      </c>
    </row>
    <row r="125" spans="1:9" x14ac:dyDescent="0.25">
      <c r="A125" t="s">
        <v>104</v>
      </c>
      <c r="B125">
        <v>895</v>
      </c>
      <c r="C125" t="s">
        <v>947</v>
      </c>
      <c r="D125" t="s">
        <v>105</v>
      </c>
      <c r="E125">
        <v>1</v>
      </c>
      <c r="F125">
        <v>1</v>
      </c>
      <c r="G125">
        <v>0</v>
      </c>
      <c r="H125">
        <v>0</v>
      </c>
      <c r="I125">
        <v>0</v>
      </c>
    </row>
    <row r="126" spans="1:9" x14ac:dyDescent="0.25">
      <c r="A126" t="s">
        <v>562</v>
      </c>
      <c r="B126" t="s">
        <v>739</v>
      </c>
      <c r="C126" t="s">
        <v>946</v>
      </c>
      <c r="D126" t="s">
        <v>563</v>
      </c>
      <c r="E126">
        <v>1</v>
      </c>
      <c r="F126">
        <v>0</v>
      </c>
      <c r="G126">
        <v>0</v>
      </c>
      <c r="H126">
        <v>0</v>
      </c>
      <c r="I126">
        <v>0</v>
      </c>
    </row>
    <row r="127" spans="1:9" x14ac:dyDescent="0.25">
      <c r="A127" t="s">
        <v>336</v>
      </c>
      <c r="B127" t="s">
        <v>739</v>
      </c>
      <c r="C127" t="s">
        <v>945</v>
      </c>
      <c r="D127" t="s">
        <v>337</v>
      </c>
      <c r="E127">
        <v>1</v>
      </c>
      <c r="F127">
        <v>0</v>
      </c>
      <c r="G127">
        <v>0</v>
      </c>
      <c r="H127">
        <v>0</v>
      </c>
      <c r="I127">
        <v>0</v>
      </c>
    </row>
    <row r="128" spans="1:9" x14ac:dyDescent="0.25">
      <c r="A128" t="s">
        <v>214</v>
      </c>
      <c r="B128" t="s">
        <v>739</v>
      </c>
      <c r="C128" t="s">
        <v>944</v>
      </c>
      <c r="D128" t="s">
        <v>215</v>
      </c>
      <c r="E128">
        <v>1</v>
      </c>
      <c r="F128">
        <v>0</v>
      </c>
      <c r="G128">
        <v>0</v>
      </c>
      <c r="H128">
        <v>0</v>
      </c>
      <c r="I128">
        <v>0</v>
      </c>
    </row>
    <row r="129" spans="1:9" x14ac:dyDescent="0.25">
      <c r="A129" t="s">
        <v>712</v>
      </c>
      <c r="B129">
        <v>212</v>
      </c>
      <c r="C129" t="s">
        <v>943</v>
      </c>
      <c r="D129" t="s">
        <v>713</v>
      </c>
      <c r="E129">
        <v>1</v>
      </c>
      <c r="F129">
        <v>1</v>
      </c>
      <c r="G129">
        <v>0</v>
      </c>
      <c r="H129">
        <v>0</v>
      </c>
      <c r="I129">
        <v>0</v>
      </c>
    </row>
    <row r="130" spans="1:9" x14ac:dyDescent="0.25">
      <c r="A130" t="s">
        <v>428</v>
      </c>
      <c r="B130" t="s">
        <v>739</v>
      </c>
      <c r="C130" t="s">
        <v>942</v>
      </c>
      <c r="D130" t="s">
        <v>429</v>
      </c>
      <c r="E130">
        <v>1</v>
      </c>
      <c r="F130">
        <v>0</v>
      </c>
      <c r="G130">
        <v>0</v>
      </c>
      <c r="H130">
        <v>0</v>
      </c>
      <c r="I130">
        <v>0</v>
      </c>
    </row>
    <row r="131" spans="1:9" x14ac:dyDescent="0.25">
      <c r="A131" t="s">
        <v>20</v>
      </c>
      <c r="B131">
        <v>876</v>
      </c>
      <c r="C131" t="s">
        <v>941</v>
      </c>
      <c r="D131" t="s">
        <v>21</v>
      </c>
      <c r="E131">
        <v>1</v>
      </c>
      <c r="F131">
        <v>1</v>
      </c>
      <c r="G131">
        <v>0</v>
      </c>
      <c r="H131">
        <v>0</v>
      </c>
      <c r="I131">
        <v>0</v>
      </c>
    </row>
    <row r="132" spans="1:9" x14ac:dyDescent="0.25">
      <c r="A132" t="s">
        <v>564</v>
      </c>
      <c r="B132" t="s">
        <v>739</v>
      </c>
      <c r="C132" t="s">
        <v>940</v>
      </c>
      <c r="D132" t="s">
        <v>565</v>
      </c>
      <c r="E132">
        <v>1</v>
      </c>
      <c r="F132">
        <v>0</v>
      </c>
      <c r="G132">
        <v>0</v>
      </c>
      <c r="H132">
        <v>0</v>
      </c>
      <c r="I132">
        <v>0</v>
      </c>
    </row>
    <row r="133" spans="1:9" x14ac:dyDescent="0.25">
      <c r="A133" t="s">
        <v>216</v>
      </c>
      <c r="B133" t="s">
        <v>739</v>
      </c>
      <c r="C133" t="s">
        <v>939</v>
      </c>
      <c r="D133" t="s">
        <v>217</v>
      </c>
      <c r="E133">
        <v>1</v>
      </c>
      <c r="F133">
        <v>0</v>
      </c>
      <c r="G133">
        <v>0</v>
      </c>
      <c r="H133">
        <v>0</v>
      </c>
      <c r="I133">
        <v>0</v>
      </c>
    </row>
    <row r="134" spans="1:9" x14ac:dyDescent="0.25">
      <c r="A134" t="s">
        <v>714</v>
      </c>
      <c r="B134">
        <v>213</v>
      </c>
      <c r="C134" t="s">
        <v>938</v>
      </c>
      <c r="D134" t="s">
        <v>715</v>
      </c>
      <c r="E134">
        <v>1</v>
      </c>
      <c r="F134">
        <v>1</v>
      </c>
      <c r="G134">
        <v>0</v>
      </c>
      <c r="H134">
        <v>0</v>
      </c>
      <c r="I134">
        <v>0</v>
      </c>
    </row>
    <row r="135" spans="1:9" x14ac:dyDescent="0.25">
      <c r="A135" t="s">
        <v>338</v>
      </c>
      <c r="B135" t="s">
        <v>739</v>
      </c>
      <c r="C135" t="s">
        <v>937</v>
      </c>
      <c r="D135" t="s">
        <v>339</v>
      </c>
      <c r="E135">
        <v>1</v>
      </c>
      <c r="F135">
        <v>0</v>
      </c>
      <c r="G135">
        <v>0</v>
      </c>
      <c r="H135">
        <v>0</v>
      </c>
      <c r="I135">
        <v>0</v>
      </c>
    </row>
    <row r="136" spans="1:9" x14ac:dyDescent="0.25">
      <c r="A136" t="s">
        <v>430</v>
      </c>
      <c r="B136" t="s">
        <v>739</v>
      </c>
      <c r="C136" t="s">
        <v>936</v>
      </c>
      <c r="D136" t="s">
        <v>431</v>
      </c>
      <c r="E136">
        <v>1</v>
      </c>
      <c r="F136">
        <v>0</v>
      </c>
      <c r="G136">
        <v>0</v>
      </c>
      <c r="H136">
        <v>0</v>
      </c>
      <c r="I136">
        <v>0</v>
      </c>
    </row>
    <row r="137" spans="1:9" x14ac:dyDescent="0.25">
      <c r="A137" t="s">
        <v>22</v>
      </c>
      <c r="B137">
        <v>877</v>
      </c>
      <c r="C137" t="s">
        <v>935</v>
      </c>
      <c r="D137" t="s">
        <v>23</v>
      </c>
      <c r="E137">
        <v>1</v>
      </c>
      <c r="F137">
        <v>1</v>
      </c>
      <c r="G137">
        <v>0</v>
      </c>
      <c r="H137">
        <v>0</v>
      </c>
      <c r="I137">
        <v>0</v>
      </c>
    </row>
    <row r="138" spans="1:9" x14ac:dyDescent="0.25">
      <c r="A138" t="s">
        <v>566</v>
      </c>
      <c r="B138" t="s">
        <v>739</v>
      </c>
      <c r="C138" t="s">
        <v>934</v>
      </c>
      <c r="D138" t="s">
        <v>567</v>
      </c>
      <c r="E138">
        <v>1</v>
      </c>
      <c r="F138">
        <v>0</v>
      </c>
      <c r="G138">
        <v>0</v>
      </c>
      <c r="H138">
        <v>0</v>
      </c>
      <c r="I138">
        <v>0</v>
      </c>
    </row>
    <row r="139" spans="1:9" x14ac:dyDescent="0.25">
      <c r="A139" t="s">
        <v>218</v>
      </c>
      <c r="B139" t="s">
        <v>739</v>
      </c>
      <c r="C139" t="s">
        <v>933</v>
      </c>
      <c r="D139" t="s">
        <v>219</v>
      </c>
      <c r="E139">
        <v>1</v>
      </c>
      <c r="F139">
        <v>0</v>
      </c>
      <c r="G139">
        <v>0</v>
      </c>
      <c r="H139">
        <v>0</v>
      </c>
      <c r="I139">
        <v>0</v>
      </c>
    </row>
    <row r="140" spans="1:9" x14ac:dyDescent="0.25">
      <c r="A140" t="s">
        <v>340</v>
      </c>
      <c r="B140" t="s">
        <v>739</v>
      </c>
      <c r="C140" t="s">
        <v>932</v>
      </c>
      <c r="D140" t="s">
        <v>341</v>
      </c>
      <c r="E140">
        <v>1</v>
      </c>
      <c r="F140">
        <v>0</v>
      </c>
      <c r="G140">
        <v>0</v>
      </c>
      <c r="H140">
        <v>0</v>
      </c>
      <c r="I140">
        <v>0</v>
      </c>
    </row>
    <row r="141" spans="1:9" x14ac:dyDescent="0.25">
      <c r="A141" t="s">
        <v>106</v>
      </c>
      <c r="B141">
        <v>896</v>
      </c>
      <c r="C141" t="s">
        <v>931</v>
      </c>
      <c r="D141" t="s">
        <v>107</v>
      </c>
      <c r="E141">
        <v>1</v>
      </c>
      <c r="F141">
        <v>1</v>
      </c>
      <c r="G141">
        <v>0</v>
      </c>
      <c r="H141">
        <v>0</v>
      </c>
      <c r="I141">
        <v>0</v>
      </c>
    </row>
    <row r="142" spans="1:9" x14ac:dyDescent="0.25">
      <c r="A142" t="s">
        <v>578</v>
      </c>
      <c r="B142">
        <v>350</v>
      </c>
      <c r="C142" t="s">
        <v>930</v>
      </c>
      <c r="D142" t="s">
        <v>579</v>
      </c>
      <c r="E142">
        <v>1</v>
      </c>
      <c r="F142">
        <v>1</v>
      </c>
      <c r="G142">
        <v>0</v>
      </c>
      <c r="H142">
        <v>0</v>
      </c>
      <c r="I142">
        <v>0</v>
      </c>
    </row>
    <row r="143" spans="1:9" x14ac:dyDescent="0.25">
      <c r="A143" t="s">
        <v>434</v>
      </c>
      <c r="B143" t="s">
        <v>739</v>
      </c>
      <c r="C143" t="s">
        <v>929</v>
      </c>
      <c r="D143" t="s">
        <v>435</v>
      </c>
      <c r="E143">
        <v>1</v>
      </c>
      <c r="F143">
        <v>0</v>
      </c>
      <c r="G143">
        <v>0</v>
      </c>
      <c r="H143">
        <v>0</v>
      </c>
      <c r="I143">
        <v>0</v>
      </c>
    </row>
    <row r="144" spans="1:9" x14ac:dyDescent="0.25">
      <c r="A144" t="s">
        <v>342</v>
      </c>
      <c r="B144" t="s">
        <v>739</v>
      </c>
      <c r="C144" t="s">
        <v>928</v>
      </c>
      <c r="D144" t="s">
        <v>343</v>
      </c>
      <c r="E144">
        <v>1</v>
      </c>
      <c r="F144">
        <v>0</v>
      </c>
      <c r="G144">
        <v>0</v>
      </c>
      <c r="H144">
        <v>0</v>
      </c>
      <c r="I144">
        <v>0</v>
      </c>
    </row>
    <row r="145" spans="1:9" x14ac:dyDescent="0.25">
      <c r="A145" t="s">
        <v>568</v>
      </c>
      <c r="B145" t="s">
        <v>739</v>
      </c>
      <c r="C145" t="s">
        <v>927</v>
      </c>
      <c r="D145" t="s">
        <v>569</v>
      </c>
      <c r="E145">
        <v>1</v>
      </c>
      <c r="F145">
        <v>0</v>
      </c>
      <c r="G145">
        <v>0</v>
      </c>
      <c r="H145">
        <v>0</v>
      </c>
      <c r="I145">
        <v>0</v>
      </c>
    </row>
    <row r="146" spans="1:9" x14ac:dyDescent="0.25">
      <c r="A146" t="s">
        <v>24</v>
      </c>
      <c r="B146">
        <v>889</v>
      </c>
      <c r="C146" t="s">
        <v>926</v>
      </c>
      <c r="D146" t="s">
        <v>25</v>
      </c>
      <c r="E146">
        <v>1</v>
      </c>
      <c r="F146">
        <v>1</v>
      </c>
      <c r="G146">
        <v>0</v>
      </c>
      <c r="H146">
        <v>0</v>
      </c>
      <c r="I146">
        <v>0</v>
      </c>
    </row>
    <row r="147" spans="1:9" x14ac:dyDescent="0.25">
      <c r="A147" t="s">
        <v>220</v>
      </c>
      <c r="B147" t="s">
        <v>739</v>
      </c>
      <c r="C147" t="s">
        <v>925</v>
      </c>
      <c r="D147" t="s">
        <v>221</v>
      </c>
      <c r="E147">
        <v>1</v>
      </c>
      <c r="F147">
        <v>0</v>
      </c>
      <c r="G147">
        <v>0</v>
      </c>
      <c r="H147">
        <v>0</v>
      </c>
      <c r="I147">
        <v>0</v>
      </c>
    </row>
    <row r="148" spans="1:9" x14ac:dyDescent="0.25">
      <c r="A148" t="s">
        <v>580</v>
      </c>
      <c r="B148">
        <v>351</v>
      </c>
      <c r="C148" t="s">
        <v>924</v>
      </c>
      <c r="D148" t="s">
        <v>581</v>
      </c>
      <c r="E148">
        <v>1</v>
      </c>
      <c r="F148">
        <v>1</v>
      </c>
      <c r="G148">
        <v>0</v>
      </c>
      <c r="H148">
        <v>0</v>
      </c>
      <c r="I148">
        <v>0</v>
      </c>
    </row>
    <row r="149" spans="1:9" x14ac:dyDescent="0.25">
      <c r="A149" t="s">
        <v>436</v>
      </c>
      <c r="B149" t="s">
        <v>739</v>
      </c>
      <c r="C149" t="s">
        <v>923</v>
      </c>
      <c r="D149" t="s">
        <v>437</v>
      </c>
      <c r="E149">
        <v>1</v>
      </c>
      <c r="F149">
        <v>0</v>
      </c>
      <c r="G149">
        <v>0</v>
      </c>
      <c r="H149">
        <v>0</v>
      </c>
      <c r="I149">
        <v>0</v>
      </c>
    </row>
    <row r="150" spans="1:9" x14ac:dyDescent="0.25">
      <c r="A150" t="s">
        <v>26</v>
      </c>
      <c r="B150">
        <v>890</v>
      </c>
      <c r="C150" t="s">
        <v>922</v>
      </c>
      <c r="D150" t="s">
        <v>27</v>
      </c>
      <c r="E150">
        <v>1</v>
      </c>
      <c r="F150">
        <v>1</v>
      </c>
      <c r="G150">
        <v>0</v>
      </c>
      <c r="H150">
        <v>0</v>
      </c>
      <c r="I150">
        <v>0</v>
      </c>
    </row>
    <row r="151" spans="1:9" x14ac:dyDescent="0.25">
      <c r="A151" t="s">
        <v>224</v>
      </c>
      <c r="B151" t="s">
        <v>739</v>
      </c>
      <c r="C151" t="s">
        <v>921</v>
      </c>
      <c r="D151" t="s">
        <v>225</v>
      </c>
      <c r="E151">
        <v>1</v>
      </c>
      <c r="F151">
        <v>0</v>
      </c>
      <c r="G151">
        <v>0</v>
      </c>
      <c r="H151">
        <v>0</v>
      </c>
      <c r="I151">
        <v>0</v>
      </c>
    </row>
    <row r="152" spans="1:9" x14ac:dyDescent="0.25">
      <c r="A152" t="s">
        <v>582</v>
      </c>
      <c r="B152">
        <v>352</v>
      </c>
      <c r="C152" t="s">
        <v>920</v>
      </c>
      <c r="D152" t="s">
        <v>583</v>
      </c>
      <c r="E152">
        <v>1</v>
      </c>
      <c r="F152">
        <v>1</v>
      </c>
      <c r="G152">
        <v>0</v>
      </c>
      <c r="H152">
        <v>0</v>
      </c>
      <c r="I152">
        <v>0</v>
      </c>
    </row>
    <row r="153" spans="1:9" x14ac:dyDescent="0.25">
      <c r="A153" t="s">
        <v>344</v>
      </c>
      <c r="B153" t="s">
        <v>739</v>
      </c>
      <c r="C153" t="s">
        <v>919</v>
      </c>
      <c r="D153" t="s">
        <v>345</v>
      </c>
      <c r="E153">
        <v>1</v>
      </c>
      <c r="F153">
        <v>0</v>
      </c>
      <c r="G153">
        <v>0</v>
      </c>
      <c r="H153">
        <v>0</v>
      </c>
      <c r="I153">
        <v>0</v>
      </c>
    </row>
    <row r="154" spans="1:9" x14ac:dyDescent="0.25">
      <c r="A154" t="s">
        <v>438</v>
      </c>
      <c r="B154" t="s">
        <v>739</v>
      </c>
      <c r="C154" t="s">
        <v>918</v>
      </c>
      <c r="D154" t="s">
        <v>439</v>
      </c>
      <c r="E154">
        <v>1</v>
      </c>
      <c r="F154">
        <v>0</v>
      </c>
      <c r="G154">
        <v>0</v>
      </c>
      <c r="H154">
        <v>0</v>
      </c>
      <c r="I154">
        <v>0</v>
      </c>
    </row>
    <row r="155" spans="1:9" x14ac:dyDescent="0.25">
      <c r="A155" t="s">
        <v>226</v>
      </c>
      <c r="B155" t="s">
        <v>739</v>
      </c>
      <c r="C155" t="s">
        <v>917</v>
      </c>
      <c r="D155" t="s">
        <v>227</v>
      </c>
      <c r="E155">
        <v>1</v>
      </c>
      <c r="F155">
        <v>0</v>
      </c>
      <c r="G155">
        <v>0</v>
      </c>
      <c r="H155">
        <v>0</v>
      </c>
      <c r="I155">
        <v>0</v>
      </c>
    </row>
    <row r="156" spans="1:9" x14ac:dyDescent="0.25">
      <c r="A156" t="s">
        <v>28</v>
      </c>
      <c r="B156">
        <v>810</v>
      </c>
      <c r="C156" t="s">
        <v>916</v>
      </c>
      <c r="D156" t="s">
        <v>29</v>
      </c>
      <c r="E156">
        <v>1</v>
      </c>
      <c r="F156">
        <v>1</v>
      </c>
      <c r="G156">
        <v>0</v>
      </c>
      <c r="H156">
        <v>0</v>
      </c>
      <c r="I156">
        <v>0</v>
      </c>
    </row>
    <row r="157" spans="1:9" x14ac:dyDescent="0.25">
      <c r="A157" t="s">
        <v>440</v>
      </c>
      <c r="B157" t="s">
        <v>739</v>
      </c>
      <c r="C157" t="s">
        <v>915</v>
      </c>
      <c r="D157" t="s">
        <v>441</v>
      </c>
      <c r="E157">
        <v>1</v>
      </c>
      <c r="F157">
        <v>0</v>
      </c>
      <c r="G157">
        <v>0</v>
      </c>
      <c r="H157">
        <v>0</v>
      </c>
      <c r="I157">
        <v>0</v>
      </c>
    </row>
    <row r="158" spans="1:9" x14ac:dyDescent="0.25">
      <c r="A158" t="s">
        <v>346</v>
      </c>
      <c r="B158" t="s">
        <v>739</v>
      </c>
      <c r="C158" t="s">
        <v>914</v>
      </c>
      <c r="D158" t="s">
        <v>347</v>
      </c>
      <c r="E158">
        <v>1</v>
      </c>
      <c r="F158">
        <v>0</v>
      </c>
      <c r="G158">
        <v>0</v>
      </c>
      <c r="H158">
        <v>0</v>
      </c>
      <c r="I158">
        <v>0</v>
      </c>
    </row>
    <row r="159" spans="1:9" x14ac:dyDescent="0.25">
      <c r="A159" t="s">
        <v>584</v>
      </c>
      <c r="B159">
        <v>353</v>
      </c>
      <c r="C159" t="s">
        <v>913</v>
      </c>
      <c r="D159" t="s">
        <v>585</v>
      </c>
      <c r="E159">
        <v>1</v>
      </c>
      <c r="F159">
        <v>1</v>
      </c>
      <c r="G159">
        <v>0</v>
      </c>
      <c r="H159">
        <v>0</v>
      </c>
      <c r="I159">
        <v>0</v>
      </c>
    </row>
    <row r="160" spans="1:9" x14ac:dyDescent="0.25">
      <c r="A160" t="s">
        <v>228</v>
      </c>
      <c r="B160" t="s">
        <v>739</v>
      </c>
      <c r="C160" t="s">
        <v>912</v>
      </c>
      <c r="D160" t="s">
        <v>229</v>
      </c>
      <c r="E160">
        <v>1</v>
      </c>
      <c r="F160">
        <v>0</v>
      </c>
      <c r="G160">
        <v>0</v>
      </c>
      <c r="H160">
        <v>0</v>
      </c>
      <c r="I160">
        <v>0</v>
      </c>
    </row>
    <row r="161" spans="1:9" x14ac:dyDescent="0.25">
      <c r="A161" t="s">
        <v>30</v>
      </c>
      <c r="B161">
        <v>811</v>
      </c>
      <c r="C161" t="s">
        <v>911</v>
      </c>
      <c r="D161" t="s">
        <v>31</v>
      </c>
      <c r="E161">
        <v>1</v>
      </c>
      <c r="F161">
        <v>1</v>
      </c>
      <c r="G161">
        <v>0</v>
      </c>
      <c r="H161">
        <v>0</v>
      </c>
      <c r="I161">
        <v>0</v>
      </c>
    </row>
    <row r="162" spans="1:9" x14ac:dyDescent="0.25">
      <c r="A162" t="s">
        <v>348</v>
      </c>
      <c r="B162" t="s">
        <v>739</v>
      </c>
      <c r="C162" t="s">
        <v>910</v>
      </c>
      <c r="D162" t="s">
        <v>349</v>
      </c>
      <c r="E162">
        <v>1</v>
      </c>
      <c r="F162">
        <v>0</v>
      </c>
      <c r="G162">
        <v>0</v>
      </c>
      <c r="H162">
        <v>0</v>
      </c>
      <c r="I162">
        <v>0</v>
      </c>
    </row>
    <row r="163" spans="1:9" x14ac:dyDescent="0.25">
      <c r="A163" t="s">
        <v>442</v>
      </c>
      <c r="B163" t="s">
        <v>739</v>
      </c>
      <c r="C163" t="s">
        <v>909</v>
      </c>
      <c r="D163" t="s">
        <v>443</v>
      </c>
      <c r="E163">
        <v>1</v>
      </c>
      <c r="F163">
        <v>0</v>
      </c>
      <c r="G163">
        <v>0</v>
      </c>
      <c r="H163">
        <v>0</v>
      </c>
      <c r="I163">
        <v>0</v>
      </c>
    </row>
    <row r="164" spans="1:9" x14ac:dyDescent="0.25">
      <c r="A164" t="s">
        <v>586</v>
      </c>
      <c r="B164">
        <v>354</v>
      </c>
      <c r="C164" t="s">
        <v>908</v>
      </c>
      <c r="D164" t="s">
        <v>587</v>
      </c>
      <c r="E164">
        <v>1</v>
      </c>
      <c r="F164">
        <v>1</v>
      </c>
      <c r="G164">
        <v>0</v>
      </c>
      <c r="H164">
        <v>0</v>
      </c>
      <c r="I164">
        <v>0</v>
      </c>
    </row>
    <row r="165" spans="1:9" x14ac:dyDescent="0.25">
      <c r="A165" t="s">
        <v>32</v>
      </c>
      <c r="B165">
        <v>812</v>
      </c>
      <c r="C165" t="s">
        <v>907</v>
      </c>
      <c r="D165" t="s">
        <v>33</v>
      </c>
      <c r="E165">
        <v>1</v>
      </c>
      <c r="F165">
        <v>1</v>
      </c>
      <c r="G165">
        <v>0</v>
      </c>
      <c r="H165">
        <v>0</v>
      </c>
      <c r="I165">
        <v>0</v>
      </c>
    </row>
    <row r="166" spans="1:9" x14ac:dyDescent="0.25">
      <c r="A166" t="s">
        <v>350</v>
      </c>
      <c r="B166" t="s">
        <v>739</v>
      </c>
      <c r="C166" t="s">
        <v>906</v>
      </c>
      <c r="D166" t="s">
        <v>351</v>
      </c>
      <c r="E166">
        <v>1</v>
      </c>
      <c r="F166">
        <v>0</v>
      </c>
      <c r="G166">
        <v>0</v>
      </c>
      <c r="H166">
        <v>0</v>
      </c>
      <c r="I166">
        <v>0</v>
      </c>
    </row>
    <row r="167" spans="1:9" x14ac:dyDescent="0.25">
      <c r="A167" t="s">
        <v>230</v>
      </c>
      <c r="B167" t="s">
        <v>739</v>
      </c>
      <c r="C167" t="s">
        <v>905</v>
      </c>
      <c r="D167" t="s">
        <v>231</v>
      </c>
      <c r="E167">
        <v>1</v>
      </c>
      <c r="F167">
        <v>0</v>
      </c>
      <c r="G167">
        <v>0</v>
      </c>
      <c r="H167">
        <v>0</v>
      </c>
      <c r="I167">
        <v>0</v>
      </c>
    </row>
    <row r="168" spans="1:9" x14ac:dyDescent="0.25">
      <c r="A168" t="s">
        <v>444</v>
      </c>
      <c r="B168" t="s">
        <v>739</v>
      </c>
      <c r="C168" t="s">
        <v>904</v>
      </c>
      <c r="D168" t="s">
        <v>445</v>
      </c>
      <c r="E168">
        <v>1</v>
      </c>
      <c r="F168">
        <v>0</v>
      </c>
      <c r="G168">
        <v>0</v>
      </c>
      <c r="H168">
        <v>0</v>
      </c>
      <c r="I168">
        <v>0</v>
      </c>
    </row>
    <row r="169" spans="1:9" x14ac:dyDescent="0.25">
      <c r="A169" t="s">
        <v>588</v>
      </c>
      <c r="B169">
        <v>355</v>
      </c>
      <c r="C169" t="s">
        <v>903</v>
      </c>
      <c r="D169" t="s">
        <v>589</v>
      </c>
      <c r="E169">
        <v>1</v>
      </c>
      <c r="F169">
        <v>1</v>
      </c>
      <c r="G169">
        <v>0</v>
      </c>
      <c r="H169">
        <v>0</v>
      </c>
      <c r="I169">
        <v>0</v>
      </c>
    </row>
    <row r="170" spans="1:9" x14ac:dyDescent="0.25">
      <c r="A170" t="s">
        <v>34</v>
      </c>
      <c r="B170">
        <v>813</v>
      </c>
      <c r="C170" t="s">
        <v>902</v>
      </c>
      <c r="D170" t="s">
        <v>35</v>
      </c>
      <c r="E170">
        <v>1</v>
      </c>
      <c r="F170">
        <v>1</v>
      </c>
      <c r="G170">
        <v>0</v>
      </c>
      <c r="H170">
        <v>0</v>
      </c>
      <c r="I170">
        <v>0</v>
      </c>
    </row>
    <row r="171" spans="1:9" x14ac:dyDescent="0.25">
      <c r="A171" t="s">
        <v>354</v>
      </c>
      <c r="B171" t="s">
        <v>739</v>
      </c>
      <c r="C171" t="s">
        <v>901</v>
      </c>
      <c r="D171" t="s">
        <v>355</v>
      </c>
      <c r="E171">
        <v>1</v>
      </c>
      <c r="F171">
        <v>0</v>
      </c>
      <c r="G171">
        <v>0</v>
      </c>
      <c r="H171">
        <v>0</v>
      </c>
      <c r="I171">
        <v>0</v>
      </c>
    </row>
    <row r="172" spans="1:9" x14ac:dyDescent="0.25">
      <c r="A172" t="s">
        <v>232</v>
      </c>
      <c r="B172" t="s">
        <v>739</v>
      </c>
      <c r="C172" t="s">
        <v>900</v>
      </c>
      <c r="D172" t="s">
        <v>233</v>
      </c>
      <c r="E172">
        <v>1</v>
      </c>
      <c r="F172">
        <v>0</v>
      </c>
      <c r="G172">
        <v>0</v>
      </c>
      <c r="H172">
        <v>0</v>
      </c>
      <c r="I172">
        <v>0</v>
      </c>
    </row>
    <row r="173" spans="1:9" x14ac:dyDescent="0.25">
      <c r="A173" t="s">
        <v>446</v>
      </c>
      <c r="B173" t="s">
        <v>739</v>
      </c>
      <c r="C173" t="s">
        <v>899</v>
      </c>
      <c r="D173" t="s">
        <v>447</v>
      </c>
      <c r="E173">
        <v>1</v>
      </c>
      <c r="F173">
        <v>0</v>
      </c>
      <c r="G173">
        <v>0</v>
      </c>
      <c r="H173">
        <v>0</v>
      </c>
      <c r="I173">
        <v>0</v>
      </c>
    </row>
    <row r="174" spans="1:9" x14ac:dyDescent="0.25">
      <c r="A174" t="s">
        <v>590</v>
      </c>
      <c r="B174">
        <v>356</v>
      </c>
      <c r="C174" t="s">
        <v>898</v>
      </c>
      <c r="D174" t="s">
        <v>591</v>
      </c>
      <c r="E174">
        <v>1</v>
      </c>
      <c r="F174">
        <v>1</v>
      </c>
      <c r="G174">
        <v>0</v>
      </c>
      <c r="H174">
        <v>0</v>
      </c>
      <c r="I174">
        <v>0</v>
      </c>
    </row>
    <row r="175" spans="1:9" x14ac:dyDescent="0.25">
      <c r="A175" t="s">
        <v>450</v>
      </c>
      <c r="B175" t="s">
        <v>739</v>
      </c>
      <c r="C175" t="s">
        <v>897</v>
      </c>
      <c r="D175" t="s">
        <v>451</v>
      </c>
      <c r="E175">
        <v>1</v>
      </c>
      <c r="F175">
        <v>0</v>
      </c>
      <c r="G175">
        <v>0</v>
      </c>
      <c r="H175">
        <v>0</v>
      </c>
      <c r="I175">
        <v>0</v>
      </c>
    </row>
    <row r="176" spans="1:9" x14ac:dyDescent="0.25">
      <c r="A176" t="s">
        <v>356</v>
      </c>
      <c r="B176" t="s">
        <v>739</v>
      </c>
      <c r="C176" t="s">
        <v>896</v>
      </c>
      <c r="D176" t="s">
        <v>357</v>
      </c>
      <c r="E176">
        <v>1</v>
      </c>
      <c r="F176">
        <v>0</v>
      </c>
      <c r="G176">
        <v>0</v>
      </c>
      <c r="H176">
        <v>0</v>
      </c>
      <c r="I176">
        <v>0</v>
      </c>
    </row>
    <row r="177" spans="1:9" x14ac:dyDescent="0.25">
      <c r="A177" t="s">
        <v>234</v>
      </c>
      <c r="B177" t="s">
        <v>739</v>
      </c>
      <c r="C177" t="s">
        <v>895</v>
      </c>
      <c r="D177" t="s">
        <v>235</v>
      </c>
      <c r="E177">
        <v>1</v>
      </c>
      <c r="F177">
        <v>0</v>
      </c>
      <c r="G177">
        <v>0</v>
      </c>
      <c r="H177">
        <v>0</v>
      </c>
      <c r="I177">
        <v>0</v>
      </c>
    </row>
    <row r="178" spans="1:9" x14ac:dyDescent="0.25">
      <c r="A178" t="s">
        <v>592</v>
      </c>
      <c r="B178">
        <v>357</v>
      </c>
      <c r="C178" t="s">
        <v>894</v>
      </c>
      <c r="D178" t="s">
        <v>593</v>
      </c>
      <c r="E178">
        <v>1</v>
      </c>
      <c r="F178">
        <v>1</v>
      </c>
      <c r="G178">
        <v>0</v>
      </c>
      <c r="H178">
        <v>0</v>
      </c>
      <c r="I178">
        <v>0</v>
      </c>
    </row>
    <row r="179" spans="1:9" x14ac:dyDescent="0.25">
      <c r="A179" t="s">
        <v>36</v>
      </c>
      <c r="B179">
        <v>816</v>
      </c>
      <c r="C179" t="s">
        <v>893</v>
      </c>
      <c r="D179" t="s">
        <v>37</v>
      </c>
      <c r="E179">
        <v>1</v>
      </c>
      <c r="F179">
        <v>1</v>
      </c>
      <c r="G179">
        <v>0</v>
      </c>
      <c r="H179">
        <v>0</v>
      </c>
      <c r="I179">
        <v>0</v>
      </c>
    </row>
    <row r="180" spans="1:9" x14ac:dyDescent="0.25">
      <c r="A180" t="s">
        <v>236</v>
      </c>
      <c r="B180" t="s">
        <v>739</v>
      </c>
      <c r="C180" t="s">
        <v>892</v>
      </c>
      <c r="D180" t="s">
        <v>237</v>
      </c>
      <c r="E180">
        <v>1</v>
      </c>
      <c r="F180">
        <v>0</v>
      </c>
      <c r="G180">
        <v>0</v>
      </c>
      <c r="H180">
        <v>0</v>
      </c>
      <c r="I180">
        <v>0</v>
      </c>
    </row>
    <row r="181" spans="1:9" x14ac:dyDescent="0.25">
      <c r="A181" t="s">
        <v>594</v>
      </c>
      <c r="B181">
        <v>358</v>
      </c>
      <c r="C181" t="s">
        <v>891</v>
      </c>
      <c r="D181" t="s">
        <v>595</v>
      </c>
      <c r="E181">
        <v>1</v>
      </c>
      <c r="F181">
        <v>1</v>
      </c>
      <c r="G181">
        <v>0</v>
      </c>
      <c r="H181">
        <v>0</v>
      </c>
      <c r="I181">
        <v>0</v>
      </c>
    </row>
    <row r="182" spans="1:9" x14ac:dyDescent="0.25">
      <c r="A182" t="s">
        <v>358</v>
      </c>
      <c r="B182" t="s">
        <v>739</v>
      </c>
      <c r="C182" t="s">
        <v>890</v>
      </c>
      <c r="D182" t="s">
        <v>359</v>
      </c>
      <c r="E182">
        <v>1</v>
      </c>
      <c r="F182">
        <v>0</v>
      </c>
      <c r="G182">
        <v>0</v>
      </c>
      <c r="H182">
        <v>0</v>
      </c>
      <c r="I182">
        <v>0</v>
      </c>
    </row>
    <row r="183" spans="1:9" x14ac:dyDescent="0.25">
      <c r="A183" t="s">
        <v>38</v>
      </c>
      <c r="B183">
        <v>831</v>
      </c>
      <c r="C183" t="s">
        <v>889</v>
      </c>
      <c r="D183" t="s">
        <v>39</v>
      </c>
      <c r="E183">
        <v>1</v>
      </c>
      <c r="F183">
        <v>1</v>
      </c>
      <c r="G183">
        <v>0</v>
      </c>
      <c r="H183">
        <v>0</v>
      </c>
      <c r="I183">
        <v>0</v>
      </c>
    </row>
    <row r="184" spans="1:9" x14ac:dyDescent="0.25">
      <c r="A184" t="s">
        <v>452</v>
      </c>
      <c r="B184" t="s">
        <v>739</v>
      </c>
      <c r="C184" t="s">
        <v>888</v>
      </c>
      <c r="D184" t="s">
        <v>453</v>
      </c>
      <c r="E184">
        <v>1</v>
      </c>
      <c r="F184">
        <v>0</v>
      </c>
      <c r="G184">
        <v>0</v>
      </c>
      <c r="H184">
        <v>0</v>
      </c>
      <c r="I184">
        <v>0</v>
      </c>
    </row>
    <row r="185" spans="1:9" x14ac:dyDescent="0.25">
      <c r="A185" t="s">
        <v>238</v>
      </c>
      <c r="B185" t="s">
        <v>739</v>
      </c>
      <c r="C185" t="s">
        <v>887</v>
      </c>
      <c r="D185" t="s">
        <v>239</v>
      </c>
      <c r="E185">
        <v>1</v>
      </c>
      <c r="F185">
        <v>0</v>
      </c>
      <c r="G185">
        <v>0</v>
      </c>
      <c r="H185">
        <v>0</v>
      </c>
      <c r="I185">
        <v>0</v>
      </c>
    </row>
    <row r="186" spans="1:9" x14ac:dyDescent="0.25">
      <c r="A186" t="s">
        <v>360</v>
      </c>
      <c r="B186" t="s">
        <v>739</v>
      </c>
      <c r="C186" t="s">
        <v>886</v>
      </c>
      <c r="D186" t="s">
        <v>361</v>
      </c>
      <c r="E186">
        <v>1</v>
      </c>
      <c r="F186">
        <v>0</v>
      </c>
      <c r="G186">
        <v>0</v>
      </c>
      <c r="H186">
        <v>0</v>
      </c>
      <c r="I186">
        <v>0</v>
      </c>
    </row>
    <row r="187" spans="1:9" x14ac:dyDescent="0.25">
      <c r="A187" t="s">
        <v>40</v>
      </c>
      <c r="B187">
        <v>856</v>
      </c>
      <c r="C187" t="s">
        <v>885</v>
      </c>
      <c r="D187" t="s">
        <v>41</v>
      </c>
      <c r="E187">
        <v>1</v>
      </c>
      <c r="F187">
        <v>1</v>
      </c>
      <c r="G187">
        <v>0</v>
      </c>
      <c r="H187">
        <v>0</v>
      </c>
      <c r="I187">
        <v>0</v>
      </c>
    </row>
    <row r="188" spans="1:9" x14ac:dyDescent="0.25">
      <c r="A188" t="s">
        <v>454</v>
      </c>
      <c r="B188" t="s">
        <v>739</v>
      </c>
      <c r="C188" t="s">
        <v>884</v>
      </c>
      <c r="D188" t="s">
        <v>455</v>
      </c>
      <c r="E188">
        <v>1</v>
      </c>
      <c r="F188">
        <v>0</v>
      </c>
      <c r="G188">
        <v>0</v>
      </c>
      <c r="H188">
        <v>0</v>
      </c>
      <c r="I188">
        <v>0</v>
      </c>
    </row>
    <row r="189" spans="1:9" x14ac:dyDescent="0.25">
      <c r="A189" t="s">
        <v>596</v>
      </c>
      <c r="B189">
        <v>359</v>
      </c>
      <c r="C189" t="s">
        <v>883</v>
      </c>
      <c r="D189" t="s">
        <v>597</v>
      </c>
      <c r="E189">
        <v>1</v>
      </c>
      <c r="F189">
        <v>1</v>
      </c>
      <c r="G189">
        <v>0</v>
      </c>
      <c r="H189">
        <v>0</v>
      </c>
      <c r="I189">
        <v>0</v>
      </c>
    </row>
    <row r="190" spans="1:9" x14ac:dyDescent="0.25">
      <c r="A190" t="s">
        <v>42</v>
      </c>
      <c r="B190">
        <v>857</v>
      </c>
      <c r="C190" t="s">
        <v>882</v>
      </c>
      <c r="D190" t="s">
        <v>43</v>
      </c>
      <c r="E190">
        <v>1</v>
      </c>
      <c r="F190">
        <v>1</v>
      </c>
      <c r="G190">
        <v>0</v>
      </c>
      <c r="H190">
        <v>0</v>
      </c>
      <c r="I190">
        <v>0</v>
      </c>
    </row>
    <row r="191" spans="1:9" x14ac:dyDescent="0.25">
      <c r="A191" t="s">
        <v>240</v>
      </c>
      <c r="B191" t="s">
        <v>739</v>
      </c>
      <c r="C191" t="s">
        <v>881</v>
      </c>
      <c r="D191" t="s">
        <v>241</v>
      </c>
      <c r="E191">
        <v>1</v>
      </c>
      <c r="F191">
        <v>0</v>
      </c>
      <c r="G191">
        <v>0</v>
      </c>
      <c r="H191">
        <v>0</v>
      </c>
      <c r="I191">
        <v>0</v>
      </c>
    </row>
    <row r="192" spans="1:9" x14ac:dyDescent="0.25">
      <c r="A192" t="s">
        <v>456</v>
      </c>
      <c r="B192" t="s">
        <v>739</v>
      </c>
      <c r="C192" t="s">
        <v>880</v>
      </c>
      <c r="D192" t="s">
        <v>457</v>
      </c>
      <c r="E192">
        <v>1</v>
      </c>
      <c r="F192">
        <v>0</v>
      </c>
      <c r="G192">
        <v>0</v>
      </c>
      <c r="H192">
        <v>0</v>
      </c>
      <c r="I192">
        <v>0</v>
      </c>
    </row>
    <row r="193" spans="1:9" x14ac:dyDescent="0.25">
      <c r="A193" t="s">
        <v>362</v>
      </c>
      <c r="B193" t="s">
        <v>739</v>
      </c>
      <c r="C193" t="s">
        <v>879</v>
      </c>
      <c r="D193" t="s">
        <v>363</v>
      </c>
      <c r="E193">
        <v>1</v>
      </c>
      <c r="F193">
        <v>0</v>
      </c>
      <c r="G193">
        <v>0</v>
      </c>
      <c r="H193">
        <v>0</v>
      </c>
      <c r="I193">
        <v>0</v>
      </c>
    </row>
    <row r="194" spans="1:9" x14ac:dyDescent="0.25">
      <c r="A194" t="s">
        <v>598</v>
      </c>
      <c r="B194">
        <v>340</v>
      </c>
      <c r="C194" t="s">
        <v>878</v>
      </c>
      <c r="D194" t="s">
        <v>599</v>
      </c>
      <c r="E194">
        <v>1</v>
      </c>
      <c r="F194">
        <v>1</v>
      </c>
      <c r="G194">
        <v>0</v>
      </c>
      <c r="H194">
        <v>0</v>
      </c>
      <c r="I194">
        <v>0</v>
      </c>
    </row>
    <row r="195" spans="1:9" x14ac:dyDescent="0.25">
      <c r="A195" t="s">
        <v>44</v>
      </c>
      <c r="B195">
        <v>892</v>
      </c>
      <c r="C195" t="s">
        <v>877</v>
      </c>
      <c r="D195" t="s">
        <v>45</v>
      </c>
      <c r="E195">
        <v>1</v>
      </c>
      <c r="F195">
        <v>1</v>
      </c>
      <c r="G195">
        <v>0</v>
      </c>
      <c r="H195">
        <v>0</v>
      </c>
      <c r="I195">
        <v>0</v>
      </c>
    </row>
    <row r="196" spans="1:9" x14ac:dyDescent="0.25">
      <c r="A196" t="s">
        <v>242</v>
      </c>
      <c r="B196" t="s">
        <v>739</v>
      </c>
      <c r="C196" t="s">
        <v>876</v>
      </c>
      <c r="D196" t="s">
        <v>243</v>
      </c>
      <c r="E196">
        <v>1</v>
      </c>
      <c r="F196">
        <v>0</v>
      </c>
      <c r="G196">
        <v>0</v>
      </c>
      <c r="H196">
        <v>0</v>
      </c>
      <c r="I196">
        <v>0</v>
      </c>
    </row>
    <row r="197" spans="1:9" x14ac:dyDescent="0.25">
      <c r="A197" t="s">
        <v>600</v>
      </c>
      <c r="B197">
        <v>341</v>
      </c>
      <c r="C197" t="s">
        <v>875</v>
      </c>
      <c r="D197" t="s">
        <v>601</v>
      </c>
      <c r="E197">
        <v>1</v>
      </c>
      <c r="F197">
        <v>1</v>
      </c>
      <c r="G197">
        <v>0</v>
      </c>
      <c r="H197">
        <v>0</v>
      </c>
      <c r="I197">
        <v>0</v>
      </c>
    </row>
    <row r="198" spans="1:9" x14ac:dyDescent="0.25">
      <c r="A198" t="s">
        <v>364</v>
      </c>
      <c r="B198" t="s">
        <v>739</v>
      </c>
      <c r="C198" t="s">
        <v>874</v>
      </c>
      <c r="D198" t="s">
        <v>365</v>
      </c>
      <c r="E198">
        <v>1</v>
      </c>
      <c r="F198">
        <v>0</v>
      </c>
      <c r="G198">
        <v>0</v>
      </c>
      <c r="H198">
        <v>0</v>
      </c>
      <c r="I198">
        <v>0</v>
      </c>
    </row>
    <row r="199" spans="1:9" x14ac:dyDescent="0.25">
      <c r="A199" t="s">
        <v>458</v>
      </c>
      <c r="B199" t="s">
        <v>739</v>
      </c>
      <c r="C199" t="s">
        <v>873</v>
      </c>
      <c r="D199" t="s">
        <v>459</v>
      </c>
      <c r="E199">
        <v>1</v>
      </c>
      <c r="F199">
        <v>0</v>
      </c>
      <c r="G199">
        <v>0</v>
      </c>
      <c r="H199">
        <v>0</v>
      </c>
      <c r="I199">
        <v>0</v>
      </c>
    </row>
    <row r="200" spans="1:9" x14ac:dyDescent="0.25">
      <c r="A200" t="s">
        <v>46</v>
      </c>
      <c r="B200">
        <v>884</v>
      </c>
      <c r="C200" t="s">
        <v>872</v>
      </c>
      <c r="D200" t="s">
        <v>47</v>
      </c>
      <c r="E200">
        <v>1</v>
      </c>
      <c r="F200">
        <v>1</v>
      </c>
      <c r="G200">
        <v>0</v>
      </c>
      <c r="H200">
        <v>0</v>
      </c>
      <c r="I200">
        <v>0</v>
      </c>
    </row>
    <row r="201" spans="1:9" x14ac:dyDescent="0.25">
      <c r="A201" t="s">
        <v>244</v>
      </c>
      <c r="B201" t="s">
        <v>739</v>
      </c>
      <c r="C201" t="s">
        <v>871</v>
      </c>
      <c r="D201" t="s">
        <v>245</v>
      </c>
      <c r="E201">
        <v>1</v>
      </c>
      <c r="F201">
        <v>0</v>
      </c>
      <c r="G201">
        <v>0</v>
      </c>
      <c r="H201">
        <v>0</v>
      </c>
      <c r="I201">
        <v>0</v>
      </c>
    </row>
    <row r="202" spans="1:9" x14ac:dyDescent="0.25">
      <c r="A202" t="s">
        <v>462</v>
      </c>
      <c r="B202" t="s">
        <v>739</v>
      </c>
      <c r="C202" t="s">
        <v>870</v>
      </c>
      <c r="D202" t="s">
        <v>463</v>
      </c>
      <c r="E202">
        <v>1</v>
      </c>
      <c r="F202">
        <v>0</v>
      </c>
      <c r="G202">
        <v>0</v>
      </c>
      <c r="H202">
        <v>0</v>
      </c>
      <c r="I202">
        <v>0</v>
      </c>
    </row>
    <row r="203" spans="1:9" x14ac:dyDescent="0.25">
      <c r="A203" t="s">
        <v>366</v>
      </c>
      <c r="B203" t="s">
        <v>739</v>
      </c>
      <c r="C203" t="s">
        <v>869</v>
      </c>
      <c r="D203" t="s">
        <v>367</v>
      </c>
      <c r="E203">
        <v>1</v>
      </c>
      <c r="F203">
        <v>0</v>
      </c>
      <c r="G203">
        <v>0</v>
      </c>
      <c r="H203">
        <v>0</v>
      </c>
      <c r="I203">
        <v>0</v>
      </c>
    </row>
    <row r="204" spans="1:9" x14ac:dyDescent="0.25">
      <c r="A204" t="s">
        <v>602</v>
      </c>
      <c r="B204">
        <v>342</v>
      </c>
      <c r="C204" t="s">
        <v>868</v>
      </c>
      <c r="D204" t="s">
        <v>603</v>
      </c>
      <c r="E204">
        <v>1</v>
      </c>
      <c r="F204">
        <v>1</v>
      </c>
      <c r="G204">
        <v>0</v>
      </c>
      <c r="H204">
        <v>0</v>
      </c>
      <c r="I204">
        <v>0</v>
      </c>
    </row>
    <row r="205" spans="1:9" x14ac:dyDescent="0.25">
      <c r="A205" t="s">
        <v>48</v>
      </c>
      <c r="B205">
        <v>894</v>
      </c>
      <c r="C205" t="s">
        <v>867</v>
      </c>
      <c r="D205" t="s">
        <v>49</v>
      </c>
      <c r="E205">
        <v>1</v>
      </c>
      <c r="F205">
        <v>1</v>
      </c>
      <c r="G205">
        <v>0</v>
      </c>
      <c r="H205">
        <v>0</v>
      </c>
      <c r="I205">
        <v>0</v>
      </c>
    </row>
    <row r="206" spans="1:9" x14ac:dyDescent="0.25">
      <c r="A206" t="s">
        <v>246</v>
      </c>
      <c r="B206" t="s">
        <v>739</v>
      </c>
      <c r="C206" t="s">
        <v>866</v>
      </c>
      <c r="D206" t="s">
        <v>247</v>
      </c>
      <c r="E206">
        <v>1</v>
      </c>
      <c r="F206">
        <v>0</v>
      </c>
      <c r="G206">
        <v>0</v>
      </c>
      <c r="H206">
        <v>0</v>
      </c>
      <c r="I206">
        <v>0</v>
      </c>
    </row>
    <row r="207" spans="1:9" x14ac:dyDescent="0.25">
      <c r="A207" t="s">
        <v>370</v>
      </c>
      <c r="B207" t="s">
        <v>739</v>
      </c>
      <c r="C207" t="s">
        <v>865</v>
      </c>
      <c r="D207" t="s">
        <v>371</v>
      </c>
      <c r="E207">
        <v>1</v>
      </c>
      <c r="F207">
        <v>0</v>
      </c>
      <c r="G207">
        <v>0</v>
      </c>
      <c r="H207">
        <v>0</v>
      </c>
      <c r="I207">
        <v>0</v>
      </c>
    </row>
    <row r="208" spans="1:9" x14ac:dyDescent="0.25">
      <c r="A208" t="s">
        <v>604</v>
      </c>
      <c r="B208">
        <v>343</v>
      </c>
      <c r="C208" t="s">
        <v>864</v>
      </c>
      <c r="D208" t="s">
        <v>605</v>
      </c>
      <c r="E208">
        <v>1</v>
      </c>
      <c r="F208">
        <v>1</v>
      </c>
      <c r="G208">
        <v>0</v>
      </c>
      <c r="H208">
        <v>0</v>
      </c>
      <c r="I208">
        <v>0</v>
      </c>
    </row>
    <row r="209" spans="1:9" x14ac:dyDescent="0.25">
      <c r="A209" t="s">
        <v>464</v>
      </c>
      <c r="B209" t="s">
        <v>739</v>
      </c>
      <c r="C209" t="s">
        <v>863</v>
      </c>
      <c r="D209" t="s">
        <v>465</v>
      </c>
      <c r="E209">
        <v>1</v>
      </c>
      <c r="F209">
        <v>0</v>
      </c>
      <c r="G209">
        <v>0</v>
      </c>
      <c r="H209">
        <v>0</v>
      </c>
      <c r="I209">
        <v>0</v>
      </c>
    </row>
    <row r="210" spans="1:9" x14ac:dyDescent="0.25">
      <c r="A210" t="s">
        <v>108</v>
      </c>
      <c r="B210">
        <v>893</v>
      </c>
      <c r="C210" t="s">
        <v>862</v>
      </c>
      <c r="D210" t="s">
        <v>109</v>
      </c>
      <c r="E210">
        <v>1</v>
      </c>
      <c r="F210">
        <v>1</v>
      </c>
      <c r="G210">
        <v>0</v>
      </c>
      <c r="H210">
        <v>0</v>
      </c>
      <c r="I210">
        <v>0</v>
      </c>
    </row>
    <row r="211" spans="1:9" x14ac:dyDescent="0.25">
      <c r="A211" t="s">
        <v>372</v>
      </c>
      <c r="B211" t="s">
        <v>739</v>
      </c>
      <c r="C211" t="s">
        <v>861</v>
      </c>
      <c r="D211" t="s">
        <v>373</v>
      </c>
      <c r="E211">
        <v>1</v>
      </c>
      <c r="F211">
        <v>0</v>
      </c>
      <c r="G211">
        <v>0</v>
      </c>
      <c r="H211">
        <v>0</v>
      </c>
      <c r="I211">
        <v>0</v>
      </c>
    </row>
    <row r="212" spans="1:9" x14ac:dyDescent="0.25">
      <c r="A212" t="s">
        <v>606</v>
      </c>
      <c r="B212">
        <v>344</v>
      </c>
      <c r="C212" t="s">
        <v>860</v>
      </c>
      <c r="D212" t="s">
        <v>607</v>
      </c>
      <c r="E212">
        <v>1</v>
      </c>
      <c r="F212">
        <v>1</v>
      </c>
      <c r="G212">
        <v>0</v>
      </c>
      <c r="H212">
        <v>0</v>
      </c>
      <c r="I212">
        <v>0</v>
      </c>
    </row>
    <row r="213" spans="1:9" x14ac:dyDescent="0.25">
      <c r="A213" t="s">
        <v>250</v>
      </c>
      <c r="B213" t="s">
        <v>739</v>
      </c>
      <c r="C213" t="s">
        <v>859</v>
      </c>
      <c r="D213" t="s">
        <v>251</v>
      </c>
      <c r="E213">
        <v>1</v>
      </c>
      <c r="F213">
        <v>0</v>
      </c>
      <c r="G213">
        <v>0</v>
      </c>
      <c r="H213">
        <v>0</v>
      </c>
      <c r="I213">
        <v>0</v>
      </c>
    </row>
    <row r="214" spans="1:9" x14ac:dyDescent="0.25">
      <c r="A214" t="s">
        <v>466</v>
      </c>
      <c r="B214" t="s">
        <v>739</v>
      </c>
      <c r="C214" t="s">
        <v>858</v>
      </c>
      <c r="D214" t="s">
        <v>467</v>
      </c>
      <c r="E214">
        <v>1</v>
      </c>
      <c r="F214">
        <v>0</v>
      </c>
      <c r="G214">
        <v>0</v>
      </c>
      <c r="H214">
        <v>0</v>
      </c>
      <c r="I214">
        <v>0</v>
      </c>
    </row>
    <row r="215" spans="1:9" x14ac:dyDescent="0.25">
      <c r="A215" t="s">
        <v>50</v>
      </c>
      <c r="B215">
        <v>861</v>
      </c>
      <c r="C215" t="s">
        <v>857</v>
      </c>
      <c r="D215" t="s">
        <v>51</v>
      </c>
      <c r="E215">
        <v>1</v>
      </c>
      <c r="F215">
        <v>1</v>
      </c>
      <c r="G215">
        <v>0</v>
      </c>
      <c r="H215">
        <v>0</v>
      </c>
      <c r="I215">
        <v>0</v>
      </c>
    </row>
    <row r="216" spans="1:9" x14ac:dyDescent="0.25">
      <c r="A216" t="s">
        <v>252</v>
      </c>
      <c r="B216" t="s">
        <v>739</v>
      </c>
      <c r="C216" t="s">
        <v>856</v>
      </c>
      <c r="D216" t="s">
        <v>253</v>
      </c>
      <c r="E216">
        <v>1</v>
      </c>
      <c r="F216">
        <v>0</v>
      </c>
      <c r="G216">
        <v>0</v>
      </c>
      <c r="H216">
        <v>0</v>
      </c>
      <c r="I216">
        <v>0</v>
      </c>
    </row>
    <row r="217" spans="1:9" x14ac:dyDescent="0.25">
      <c r="A217" t="s">
        <v>608</v>
      </c>
      <c r="B217">
        <v>370</v>
      </c>
      <c r="C217" t="s">
        <v>855</v>
      </c>
      <c r="D217" t="s">
        <v>609</v>
      </c>
      <c r="E217">
        <v>1</v>
      </c>
      <c r="F217">
        <v>1</v>
      </c>
      <c r="G217">
        <v>0</v>
      </c>
      <c r="H217">
        <v>0</v>
      </c>
      <c r="I217">
        <v>0</v>
      </c>
    </row>
    <row r="218" spans="1:9" x14ac:dyDescent="0.25">
      <c r="A218" t="s">
        <v>374</v>
      </c>
      <c r="B218" t="s">
        <v>739</v>
      </c>
      <c r="C218" t="s">
        <v>854</v>
      </c>
      <c r="D218" t="s">
        <v>375</v>
      </c>
      <c r="E218">
        <v>1</v>
      </c>
      <c r="F218">
        <v>0</v>
      </c>
      <c r="G218">
        <v>0</v>
      </c>
      <c r="H218">
        <v>0</v>
      </c>
      <c r="I218">
        <v>0</v>
      </c>
    </row>
    <row r="219" spans="1:9" x14ac:dyDescent="0.25">
      <c r="A219" t="s">
        <v>468</v>
      </c>
      <c r="B219" t="s">
        <v>739</v>
      </c>
      <c r="C219" t="s">
        <v>853</v>
      </c>
      <c r="D219" t="s">
        <v>469</v>
      </c>
      <c r="E219">
        <v>1</v>
      </c>
      <c r="F219">
        <v>0</v>
      </c>
      <c r="G219">
        <v>0</v>
      </c>
      <c r="H219">
        <v>0</v>
      </c>
      <c r="I219">
        <v>0</v>
      </c>
    </row>
    <row r="220" spans="1:9" x14ac:dyDescent="0.25">
      <c r="A220" t="s">
        <v>122</v>
      </c>
      <c r="B220" t="s">
        <v>739</v>
      </c>
      <c r="C220" t="s">
        <v>852</v>
      </c>
      <c r="D220" t="s">
        <v>123</v>
      </c>
      <c r="E220">
        <v>1</v>
      </c>
      <c r="F220">
        <v>0</v>
      </c>
      <c r="G220">
        <v>0</v>
      </c>
      <c r="H220">
        <v>0</v>
      </c>
      <c r="I220">
        <v>0</v>
      </c>
    </row>
    <row r="221" spans="1:9" x14ac:dyDescent="0.25">
      <c r="A221" t="s">
        <v>52</v>
      </c>
      <c r="B221">
        <v>800</v>
      </c>
      <c r="C221" t="s">
        <v>851</v>
      </c>
      <c r="D221" t="s">
        <v>53</v>
      </c>
      <c r="E221">
        <v>1</v>
      </c>
      <c r="F221">
        <v>1</v>
      </c>
      <c r="G221">
        <v>0</v>
      </c>
      <c r="H221">
        <v>0</v>
      </c>
      <c r="I221">
        <v>0</v>
      </c>
    </row>
    <row r="222" spans="1:9" x14ac:dyDescent="0.25">
      <c r="A222" t="s">
        <v>254</v>
      </c>
      <c r="B222" t="s">
        <v>739</v>
      </c>
      <c r="C222" t="s">
        <v>850</v>
      </c>
      <c r="D222" t="s">
        <v>255</v>
      </c>
      <c r="E222">
        <v>1</v>
      </c>
      <c r="F222">
        <v>0</v>
      </c>
      <c r="G222">
        <v>0</v>
      </c>
      <c r="H222">
        <v>0</v>
      </c>
      <c r="I222">
        <v>0</v>
      </c>
    </row>
    <row r="223" spans="1:9" x14ac:dyDescent="0.25">
      <c r="A223" t="s">
        <v>610</v>
      </c>
      <c r="B223">
        <v>371</v>
      </c>
      <c r="C223" t="s">
        <v>849</v>
      </c>
      <c r="D223" t="s">
        <v>611</v>
      </c>
      <c r="E223">
        <v>1</v>
      </c>
      <c r="F223">
        <v>1</v>
      </c>
      <c r="G223">
        <v>0</v>
      </c>
      <c r="H223">
        <v>0</v>
      </c>
      <c r="I223">
        <v>0</v>
      </c>
    </row>
    <row r="224" spans="1:9" x14ac:dyDescent="0.25">
      <c r="A224" t="s">
        <v>376</v>
      </c>
      <c r="B224" t="s">
        <v>739</v>
      </c>
      <c r="C224" t="s">
        <v>848</v>
      </c>
      <c r="D224" t="s">
        <v>377</v>
      </c>
      <c r="E224">
        <v>1</v>
      </c>
      <c r="F224">
        <v>0</v>
      </c>
      <c r="G224">
        <v>0</v>
      </c>
      <c r="H224">
        <v>0</v>
      </c>
      <c r="I224">
        <v>0</v>
      </c>
    </row>
    <row r="225" spans="1:9" x14ac:dyDescent="0.25">
      <c r="A225" t="s">
        <v>470</v>
      </c>
      <c r="B225" t="s">
        <v>739</v>
      </c>
      <c r="C225" t="s">
        <v>847</v>
      </c>
      <c r="D225" t="s">
        <v>471</v>
      </c>
      <c r="E225">
        <v>1</v>
      </c>
      <c r="F225">
        <v>0</v>
      </c>
      <c r="G225">
        <v>0</v>
      </c>
      <c r="H225">
        <v>0</v>
      </c>
      <c r="I225">
        <v>0</v>
      </c>
    </row>
    <row r="226" spans="1:9" x14ac:dyDescent="0.25">
      <c r="A226" t="s">
        <v>126</v>
      </c>
      <c r="B226" t="s">
        <v>739</v>
      </c>
      <c r="C226" t="s">
        <v>846</v>
      </c>
      <c r="D226" t="s">
        <v>127</v>
      </c>
      <c r="E226">
        <v>1</v>
      </c>
      <c r="F226">
        <v>0</v>
      </c>
      <c r="G226">
        <v>0</v>
      </c>
      <c r="H226">
        <v>0</v>
      </c>
      <c r="I226">
        <v>0</v>
      </c>
    </row>
    <row r="227" spans="1:9" x14ac:dyDescent="0.25">
      <c r="A227" t="s">
        <v>256</v>
      </c>
      <c r="B227" t="s">
        <v>739</v>
      </c>
      <c r="C227" t="s">
        <v>845</v>
      </c>
      <c r="D227" t="s">
        <v>257</v>
      </c>
      <c r="E227">
        <v>1</v>
      </c>
      <c r="F227">
        <v>0</v>
      </c>
      <c r="G227">
        <v>0</v>
      </c>
      <c r="H227">
        <v>0</v>
      </c>
      <c r="I227">
        <v>0</v>
      </c>
    </row>
    <row r="228" spans="1:9" x14ac:dyDescent="0.25">
      <c r="A228" t="s">
        <v>54</v>
      </c>
      <c r="B228">
        <v>801</v>
      </c>
      <c r="C228" t="s">
        <v>844</v>
      </c>
      <c r="D228" t="s">
        <v>55</v>
      </c>
      <c r="E228">
        <v>1</v>
      </c>
      <c r="F228">
        <v>1</v>
      </c>
      <c r="G228">
        <v>0</v>
      </c>
      <c r="H228">
        <v>0</v>
      </c>
      <c r="I228">
        <v>0</v>
      </c>
    </row>
    <row r="229" spans="1:9" x14ac:dyDescent="0.25">
      <c r="A229" t="s">
        <v>612</v>
      </c>
      <c r="B229">
        <v>372</v>
      </c>
      <c r="C229" t="s">
        <v>843</v>
      </c>
      <c r="D229" t="s">
        <v>613</v>
      </c>
      <c r="E229">
        <v>1</v>
      </c>
      <c r="F229">
        <v>1</v>
      </c>
      <c r="G229">
        <v>0</v>
      </c>
      <c r="H229">
        <v>0</v>
      </c>
      <c r="I229">
        <v>0</v>
      </c>
    </row>
    <row r="230" spans="1:9" x14ac:dyDescent="0.25">
      <c r="A230" t="s">
        <v>474</v>
      </c>
      <c r="B230" t="s">
        <v>739</v>
      </c>
      <c r="C230" t="s">
        <v>842</v>
      </c>
      <c r="D230" t="s">
        <v>475</v>
      </c>
      <c r="E230">
        <v>1</v>
      </c>
      <c r="F230">
        <v>0</v>
      </c>
      <c r="G230">
        <v>0</v>
      </c>
      <c r="H230">
        <v>0</v>
      </c>
      <c r="I230">
        <v>0</v>
      </c>
    </row>
    <row r="231" spans="1:9" x14ac:dyDescent="0.25">
      <c r="A231" t="s">
        <v>378</v>
      </c>
      <c r="B231" t="s">
        <v>739</v>
      </c>
      <c r="C231" t="s">
        <v>841</v>
      </c>
      <c r="D231" t="s">
        <v>379</v>
      </c>
      <c r="E231">
        <v>1</v>
      </c>
      <c r="F231">
        <v>0</v>
      </c>
      <c r="G231">
        <v>0</v>
      </c>
      <c r="H231">
        <v>0</v>
      </c>
      <c r="I231">
        <v>0</v>
      </c>
    </row>
    <row r="232" spans="1:9" x14ac:dyDescent="0.25">
      <c r="A232" t="s">
        <v>128</v>
      </c>
      <c r="B232" t="s">
        <v>739</v>
      </c>
      <c r="C232" t="s">
        <v>840</v>
      </c>
      <c r="D232" t="s">
        <v>129</v>
      </c>
      <c r="E232">
        <v>1</v>
      </c>
      <c r="F232">
        <v>0</v>
      </c>
      <c r="G232">
        <v>0</v>
      </c>
      <c r="H232">
        <v>0</v>
      </c>
      <c r="I232">
        <v>0</v>
      </c>
    </row>
    <row r="233" spans="1:9" x14ac:dyDescent="0.25">
      <c r="A233" t="s">
        <v>380</v>
      </c>
      <c r="B233" t="s">
        <v>739</v>
      </c>
      <c r="C233" t="s">
        <v>839</v>
      </c>
      <c r="D233" t="s">
        <v>381</v>
      </c>
      <c r="E233">
        <v>1</v>
      </c>
      <c r="F233">
        <v>0</v>
      </c>
      <c r="G233">
        <v>0</v>
      </c>
      <c r="H233">
        <v>0</v>
      </c>
      <c r="I233">
        <v>0</v>
      </c>
    </row>
    <row r="234" spans="1:9" x14ac:dyDescent="0.25">
      <c r="A234" t="s">
        <v>130</v>
      </c>
      <c r="B234" t="s">
        <v>739</v>
      </c>
      <c r="C234" t="s">
        <v>838</v>
      </c>
      <c r="D234" t="s">
        <v>131</v>
      </c>
      <c r="E234">
        <v>1</v>
      </c>
      <c r="F234">
        <v>0</v>
      </c>
      <c r="G234">
        <v>0</v>
      </c>
      <c r="H234">
        <v>0</v>
      </c>
      <c r="I234">
        <v>0</v>
      </c>
    </row>
    <row r="235" spans="1:9" x14ac:dyDescent="0.25">
      <c r="A235" t="s">
        <v>614</v>
      </c>
      <c r="B235">
        <v>373</v>
      </c>
      <c r="C235" t="s">
        <v>837</v>
      </c>
      <c r="D235" t="s">
        <v>615</v>
      </c>
      <c r="E235">
        <v>1</v>
      </c>
      <c r="F235">
        <v>1</v>
      </c>
      <c r="G235">
        <v>0</v>
      </c>
      <c r="H235">
        <v>0</v>
      </c>
      <c r="I235">
        <v>0</v>
      </c>
    </row>
    <row r="236" spans="1:9" x14ac:dyDescent="0.25">
      <c r="A236" t="s">
        <v>258</v>
      </c>
      <c r="B236" t="s">
        <v>739</v>
      </c>
      <c r="C236" t="s">
        <v>836</v>
      </c>
      <c r="D236" t="s">
        <v>259</v>
      </c>
      <c r="E236">
        <v>1</v>
      </c>
      <c r="F236">
        <v>0</v>
      </c>
      <c r="G236">
        <v>0</v>
      </c>
      <c r="H236">
        <v>0</v>
      </c>
      <c r="I236">
        <v>0</v>
      </c>
    </row>
    <row r="237" spans="1:9" x14ac:dyDescent="0.25">
      <c r="A237" t="s">
        <v>476</v>
      </c>
      <c r="B237" t="s">
        <v>739</v>
      </c>
      <c r="C237" t="s">
        <v>835</v>
      </c>
      <c r="D237" t="s">
        <v>477</v>
      </c>
      <c r="E237">
        <v>1</v>
      </c>
      <c r="F237">
        <v>0</v>
      </c>
      <c r="G237">
        <v>0</v>
      </c>
      <c r="H237">
        <v>0</v>
      </c>
      <c r="I237">
        <v>0</v>
      </c>
    </row>
    <row r="238" spans="1:9" x14ac:dyDescent="0.25">
      <c r="A238" t="s">
        <v>56</v>
      </c>
      <c r="B238">
        <v>802</v>
      </c>
      <c r="C238" t="s">
        <v>834</v>
      </c>
      <c r="D238" t="s">
        <v>57</v>
      </c>
      <c r="E238">
        <v>1</v>
      </c>
      <c r="F238">
        <v>1</v>
      </c>
      <c r="G238">
        <v>0</v>
      </c>
      <c r="H238">
        <v>0</v>
      </c>
      <c r="I238">
        <v>0</v>
      </c>
    </row>
    <row r="239" spans="1:9" x14ac:dyDescent="0.25">
      <c r="A239" t="s">
        <v>382</v>
      </c>
      <c r="B239" t="s">
        <v>739</v>
      </c>
      <c r="C239" t="s">
        <v>833</v>
      </c>
      <c r="D239" t="s">
        <v>383</v>
      </c>
      <c r="E239">
        <v>1</v>
      </c>
      <c r="F239">
        <v>0</v>
      </c>
      <c r="G239">
        <v>0</v>
      </c>
      <c r="H239">
        <v>0</v>
      </c>
      <c r="I239">
        <v>0</v>
      </c>
    </row>
    <row r="240" spans="1:9" x14ac:dyDescent="0.25">
      <c r="A240" t="s">
        <v>132</v>
      </c>
      <c r="B240" t="s">
        <v>739</v>
      </c>
      <c r="C240" t="s">
        <v>832</v>
      </c>
      <c r="D240" t="s">
        <v>133</v>
      </c>
      <c r="E240">
        <v>1</v>
      </c>
      <c r="F240">
        <v>0</v>
      </c>
      <c r="G240">
        <v>0</v>
      </c>
      <c r="H240">
        <v>0</v>
      </c>
      <c r="I240">
        <v>0</v>
      </c>
    </row>
    <row r="241" spans="1:9" x14ac:dyDescent="0.25">
      <c r="A241" t="s">
        <v>260</v>
      </c>
      <c r="B241" t="s">
        <v>739</v>
      </c>
      <c r="C241" t="s">
        <v>831</v>
      </c>
      <c r="D241" t="s">
        <v>261</v>
      </c>
      <c r="E241">
        <v>1</v>
      </c>
      <c r="F241">
        <v>0</v>
      </c>
      <c r="G241">
        <v>0</v>
      </c>
      <c r="H241">
        <v>0</v>
      </c>
      <c r="I241">
        <v>0</v>
      </c>
    </row>
    <row r="242" spans="1:9" x14ac:dyDescent="0.25">
      <c r="A242" t="s">
        <v>648</v>
      </c>
      <c r="B242">
        <v>390</v>
      </c>
      <c r="C242" t="s">
        <v>830</v>
      </c>
      <c r="D242" t="s">
        <v>649</v>
      </c>
      <c r="E242">
        <v>1</v>
      </c>
      <c r="F242">
        <v>1</v>
      </c>
      <c r="G242">
        <v>0</v>
      </c>
      <c r="H242">
        <v>0</v>
      </c>
      <c r="I242">
        <v>0</v>
      </c>
    </row>
    <row r="243" spans="1:9" x14ac:dyDescent="0.25">
      <c r="A243" t="s">
        <v>478</v>
      </c>
      <c r="B243" t="s">
        <v>739</v>
      </c>
      <c r="C243" t="s">
        <v>829</v>
      </c>
      <c r="D243" t="s">
        <v>479</v>
      </c>
      <c r="E243">
        <v>1</v>
      </c>
      <c r="F243">
        <v>0</v>
      </c>
      <c r="G243">
        <v>0</v>
      </c>
      <c r="H243">
        <v>0</v>
      </c>
      <c r="I243">
        <v>0</v>
      </c>
    </row>
    <row r="244" spans="1:9" x14ac:dyDescent="0.25">
      <c r="A244" t="s">
        <v>58</v>
      </c>
      <c r="B244">
        <v>803</v>
      </c>
      <c r="C244" t="s">
        <v>828</v>
      </c>
      <c r="D244" t="s">
        <v>59</v>
      </c>
      <c r="E244">
        <v>1</v>
      </c>
      <c r="F244">
        <v>1</v>
      </c>
      <c r="G244">
        <v>0</v>
      </c>
      <c r="H244">
        <v>0</v>
      </c>
      <c r="I244">
        <v>0</v>
      </c>
    </row>
    <row r="245" spans="1:9" x14ac:dyDescent="0.25">
      <c r="A245" t="s">
        <v>386</v>
      </c>
      <c r="B245" t="s">
        <v>739</v>
      </c>
      <c r="C245" t="s">
        <v>827</v>
      </c>
      <c r="D245" t="s">
        <v>387</v>
      </c>
      <c r="E245">
        <v>1</v>
      </c>
      <c r="F245">
        <v>0</v>
      </c>
      <c r="G245">
        <v>0</v>
      </c>
      <c r="H245">
        <v>0</v>
      </c>
      <c r="I245">
        <v>0</v>
      </c>
    </row>
    <row r="246" spans="1:9" x14ac:dyDescent="0.25">
      <c r="A246" t="s">
        <v>136</v>
      </c>
      <c r="B246" t="s">
        <v>739</v>
      </c>
      <c r="C246" t="s">
        <v>826</v>
      </c>
      <c r="D246" t="s">
        <v>137</v>
      </c>
      <c r="E246">
        <v>1</v>
      </c>
      <c r="F246">
        <v>0</v>
      </c>
      <c r="G246">
        <v>0</v>
      </c>
      <c r="H246">
        <v>0</v>
      </c>
      <c r="I246">
        <v>0</v>
      </c>
    </row>
    <row r="247" spans="1:9" x14ac:dyDescent="0.25">
      <c r="A247" t="s">
        <v>110</v>
      </c>
      <c r="B247">
        <v>908</v>
      </c>
      <c r="C247" t="s">
        <v>825</v>
      </c>
      <c r="D247" t="s">
        <v>111</v>
      </c>
      <c r="E247">
        <v>1</v>
      </c>
      <c r="F247">
        <v>1</v>
      </c>
      <c r="G247">
        <v>0</v>
      </c>
      <c r="H247">
        <v>0</v>
      </c>
      <c r="I247">
        <v>0</v>
      </c>
    </row>
    <row r="248" spans="1:9" x14ac:dyDescent="0.25">
      <c r="A248" t="s">
        <v>264</v>
      </c>
      <c r="B248" t="s">
        <v>739</v>
      </c>
      <c r="C248" t="s">
        <v>824</v>
      </c>
      <c r="D248" t="s">
        <v>265</v>
      </c>
      <c r="E248">
        <v>1</v>
      </c>
      <c r="F248">
        <v>0</v>
      </c>
      <c r="G248">
        <v>0</v>
      </c>
      <c r="H248">
        <v>0</v>
      </c>
      <c r="I248">
        <v>0</v>
      </c>
    </row>
    <row r="249" spans="1:9" x14ac:dyDescent="0.25">
      <c r="A249" t="s">
        <v>480</v>
      </c>
      <c r="B249" t="s">
        <v>739</v>
      </c>
      <c r="C249" t="s">
        <v>823</v>
      </c>
      <c r="D249" t="s">
        <v>481</v>
      </c>
      <c r="E249">
        <v>1</v>
      </c>
      <c r="F249">
        <v>0</v>
      </c>
      <c r="G249">
        <v>0</v>
      </c>
      <c r="H249">
        <v>0</v>
      </c>
      <c r="I249">
        <v>0</v>
      </c>
    </row>
    <row r="250" spans="1:9" x14ac:dyDescent="0.25">
      <c r="A250" t="s">
        <v>616</v>
      </c>
      <c r="B250">
        <v>391</v>
      </c>
      <c r="C250" t="s">
        <v>822</v>
      </c>
      <c r="D250" t="s">
        <v>617</v>
      </c>
      <c r="E250">
        <v>1</v>
      </c>
      <c r="F250">
        <v>1</v>
      </c>
      <c r="G250">
        <v>0</v>
      </c>
      <c r="H250">
        <v>0</v>
      </c>
      <c r="I250">
        <v>0</v>
      </c>
    </row>
    <row r="251" spans="1:9" x14ac:dyDescent="0.25">
      <c r="A251" t="s">
        <v>482</v>
      </c>
      <c r="B251" t="s">
        <v>739</v>
      </c>
      <c r="C251" t="s">
        <v>821</v>
      </c>
      <c r="D251" t="s">
        <v>483</v>
      </c>
      <c r="E251">
        <v>1</v>
      </c>
      <c r="F251">
        <v>0</v>
      </c>
      <c r="G251">
        <v>0</v>
      </c>
      <c r="H251">
        <v>0</v>
      </c>
      <c r="I251">
        <v>0</v>
      </c>
    </row>
    <row r="252" spans="1:9" x14ac:dyDescent="0.25">
      <c r="A252" t="s">
        <v>266</v>
      </c>
      <c r="B252" t="s">
        <v>739</v>
      </c>
      <c r="C252" t="s">
        <v>820</v>
      </c>
      <c r="D252" t="s">
        <v>267</v>
      </c>
      <c r="E252">
        <v>1</v>
      </c>
      <c r="F252">
        <v>0</v>
      </c>
      <c r="G252">
        <v>0</v>
      </c>
      <c r="H252">
        <v>0</v>
      </c>
      <c r="I252">
        <v>0</v>
      </c>
    </row>
    <row r="253" spans="1:9" x14ac:dyDescent="0.25">
      <c r="A253" t="s">
        <v>618</v>
      </c>
      <c r="B253">
        <v>392</v>
      </c>
      <c r="C253" t="s">
        <v>819</v>
      </c>
      <c r="D253" t="s">
        <v>619</v>
      </c>
      <c r="E253">
        <v>1</v>
      </c>
      <c r="F253">
        <v>1</v>
      </c>
      <c r="G253">
        <v>0</v>
      </c>
      <c r="H253">
        <v>0</v>
      </c>
      <c r="I253">
        <v>0</v>
      </c>
    </row>
    <row r="254" spans="1:9" x14ac:dyDescent="0.25">
      <c r="A254" t="s">
        <v>388</v>
      </c>
      <c r="B254" t="s">
        <v>739</v>
      </c>
      <c r="C254" t="s">
        <v>818</v>
      </c>
      <c r="D254" t="s">
        <v>389</v>
      </c>
      <c r="E254">
        <v>1</v>
      </c>
      <c r="F254">
        <v>0</v>
      </c>
      <c r="G254">
        <v>0</v>
      </c>
      <c r="H254">
        <v>0</v>
      </c>
      <c r="I254">
        <v>0</v>
      </c>
    </row>
    <row r="255" spans="1:9" x14ac:dyDescent="0.25">
      <c r="A255" t="s">
        <v>138</v>
      </c>
      <c r="B255" t="s">
        <v>739</v>
      </c>
      <c r="C255" t="s">
        <v>817</v>
      </c>
      <c r="D255" t="s">
        <v>139</v>
      </c>
      <c r="E255">
        <v>1</v>
      </c>
      <c r="F255">
        <v>0</v>
      </c>
      <c r="G255">
        <v>0</v>
      </c>
      <c r="H255">
        <v>0</v>
      </c>
      <c r="I255">
        <v>0</v>
      </c>
    </row>
    <row r="256" spans="1:9" x14ac:dyDescent="0.25">
      <c r="A256" t="s">
        <v>112</v>
      </c>
      <c r="B256">
        <v>420</v>
      </c>
      <c r="C256" t="s">
        <v>816</v>
      </c>
      <c r="D256" t="s">
        <v>113</v>
      </c>
      <c r="E256">
        <v>1</v>
      </c>
      <c r="F256">
        <v>1</v>
      </c>
      <c r="G256">
        <v>0</v>
      </c>
      <c r="H256">
        <v>0</v>
      </c>
      <c r="I256">
        <v>0</v>
      </c>
    </row>
    <row r="257" spans="1:9" x14ac:dyDescent="0.25">
      <c r="A257" t="s">
        <v>484</v>
      </c>
      <c r="B257" t="s">
        <v>739</v>
      </c>
      <c r="C257" t="s">
        <v>815</v>
      </c>
      <c r="D257" t="s">
        <v>485</v>
      </c>
      <c r="E257">
        <v>1</v>
      </c>
      <c r="F257">
        <v>0</v>
      </c>
      <c r="G257">
        <v>0</v>
      </c>
      <c r="H257">
        <v>0</v>
      </c>
      <c r="I257">
        <v>0</v>
      </c>
    </row>
    <row r="258" spans="1:9" x14ac:dyDescent="0.25">
      <c r="A258" t="s">
        <v>268</v>
      </c>
      <c r="B258" t="s">
        <v>739</v>
      </c>
      <c r="C258" t="s">
        <v>814</v>
      </c>
      <c r="D258" t="s">
        <v>269</v>
      </c>
      <c r="E258">
        <v>1</v>
      </c>
      <c r="F258">
        <v>0</v>
      </c>
      <c r="G258">
        <v>0</v>
      </c>
      <c r="H258">
        <v>0</v>
      </c>
      <c r="I258">
        <v>0</v>
      </c>
    </row>
    <row r="259" spans="1:9" x14ac:dyDescent="0.25">
      <c r="A259" t="s">
        <v>620</v>
      </c>
      <c r="B259">
        <v>393</v>
      </c>
      <c r="C259" t="s">
        <v>813</v>
      </c>
      <c r="D259" t="s">
        <v>621</v>
      </c>
      <c r="E259">
        <v>1</v>
      </c>
      <c r="F259">
        <v>1</v>
      </c>
      <c r="G259">
        <v>0</v>
      </c>
      <c r="H259">
        <v>0</v>
      </c>
      <c r="I259">
        <v>0</v>
      </c>
    </row>
    <row r="260" spans="1:9" x14ac:dyDescent="0.25">
      <c r="A260" t="s">
        <v>390</v>
      </c>
      <c r="B260" t="s">
        <v>739</v>
      </c>
      <c r="C260" t="s">
        <v>812</v>
      </c>
      <c r="D260" t="s">
        <v>391</v>
      </c>
      <c r="E260">
        <v>1</v>
      </c>
      <c r="F260">
        <v>0</v>
      </c>
      <c r="G260">
        <v>0</v>
      </c>
      <c r="H260">
        <v>0</v>
      </c>
      <c r="I260">
        <v>0</v>
      </c>
    </row>
    <row r="261" spans="1:9" x14ac:dyDescent="0.25">
      <c r="A261" t="s">
        <v>140</v>
      </c>
      <c r="B261" t="s">
        <v>739</v>
      </c>
      <c r="C261" t="s">
        <v>811</v>
      </c>
      <c r="D261" t="s">
        <v>141</v>
      </c>
      <c r="E261">
        <v>1</v>
      </c>
      <c r="F261">
        <v>0</v>
      </c>
      <c r="G261">
        <v>0</v>
      </c>
      <c r="H261">
        <v>0</v>
      </c>
      <c r="I261">
        <v>0</v>
      </c>
    </row>
    <row r="262" spans="1:9" x14ac:dyDescent="0.25">
      <c r="A262" t="s">
        <v>60</v>
      </c>
      <c r="B262">
        <v>879</v>
      </c>
      <c r="C262" t="s">
        <v>810</v>
      </c>
      <c r="D262" t="s">
        <v>61</v>
      </c>
      <c r="E262">
        <v>1</v>
      </c>
      <c r="F262">
        <v>1</v>
      </c>
      <c r="G262">
        <v>0</v>
      </c>
      <c r="H262">
        <v>0</v>
      </c>
      <c r="I262">
        <v>0</v>
      </c>
    </row>
    <row r="263" spans="1:9" x14ac:dyDescent="0.25">
      <c r="A263" t="s">
        <v>486</v>
      </c>
      <c r="B263" t="s">
        <v>739</v>
      </c>
      <c r="C263" t="s">
        <v>809</v>
      </c>
      <c r="D263" t="s">
        <v>487</v>
      </c>
      <c r="E263">
        <v>1</v>
      </c>
      <c r="F263">
        <v>0</v>
      </c>
      <c r="G263">
        <v>0</v>
      </c>
      <c r="H263">
        <v>0</v>
      </c>
      <c r="I263">
        <v>0</v>
      </c>
    </row>
    <row r="264" spans="1:9" x14ac:dyDescent="0.25">
      <c r="A264" t="s">
        <v>142</v>
      </c>
      <c r="B264" t="s">
        <v>739</v>
      </c>
      <c r="C264" t="s">
        <v>808</v>
      </c>
      <c r="D264" t="s">
        <v>143</v>
      </c>
      <c r="E264">
        <v>1</v>
      </c>
      <c r="F264">
        <v>0</v>
      </c>
      <c r="G264">
        <v>0</v>
      </c>
      <c r="H264">
        <v>0</v>
      </c>
      <c r="I264">
        <v>0</v>
      </c>
    </row>
    <row r="265" spans="1:9" x14ac:dyDescent="0.25">
      <c r="A265" t="s">
        <v>392</v>
      </c>
      <c r="B265" t="s">
        <v>739</v>
      </c>
      <c r="C265" t="s">
        <v>807</v>
      </c>
      <c r="D265" t="s">
        <v>393</v>
      </c>
      <c r="E265">
        <v>1</v>
      </c>
      <c r="F265">
        <v>0</v>
      </c>
      <c r="G265">
        <v>0</v>
      </c>
      <c r="H265">
        <v>0</v>
      </c>
      <c r="I265">
        <v>0</v>
      </c>
    </row>
    <row r="266" spans="1:9" x14ac:dyDescent="0.25">
      <c r="A266" t="s">
        <v>270</v>
      </c>
      <c r="B266" t="s">
        <v>739</v>
      </c>
      <c r="C266" t="s">
        <v>806</v>
      </c>
      <c r="D266" t="s">
        <v>271</v>
      </c>
      <c r="E266">
        <v>1</v>
      </c>
      <c r="F266">
        <v>0</v>
      </c>
      <c r="G266">
        <v>0</v>
      </c>
      <c r="H266">
        <v>0</v>
      </c>
      <c r="I266">
        <v>0</v>
      </c>
    </row>
    <row r="267" spans="1:9" x14ac:dyDescent="0.25">
      <c r="A267" t="s">
        <v>62</v>
      </c>
      <c r="B267">
        <v>880</v>
      </c>
      <c r="C267" t="s">
        <v>805</v>
      </c>
      <c r="D267" t="s">
        <v>63</v>
      </c>
      <c r="E267">
        <v>1</v>
      </c>
      <c r="F267">
        <v>1</v>
      </c>
      <c r="G267">
        <v>0</v>
      </c>
      <c r="H267">
        <v>0</v>
      </c>
      <c r="I267">
        <v>0</v>
      </c>
    </row>
    <row r="268" spans="1:9" x14ac:dyDescent="0.25">
      <c r="A268" t="s">
        <v>488</v>
      </c>
      <c r="B268" t="s">
        <v>739</v>
      </c>
      <c r="C268" t="s">
        <v>804</v>
      </c>
      <c r="D268" t="s">
        <v>489</v>
      </c>
      <c r="E268">
        <v>1</v>
      </c>
      <c r="F268">
        <v>0</v>
      </c>
      <c r="G268">
        <v>0</v>
      </c>
      <c r="H268">
        <v>0</v>
      </c>
      <c r="I268">
        <v>0</v>
      </c>
    </row>
    <row r="269" spans="1:9" x14ac:dyDescent="0.25">
      <c r="A269" t="s">
        <v>394</v>
      </c>
      <c r="B269" t="s">
        <v>739</v>
      </c>
      <c r="C269" t="s">
        <v>803</v>
      </c>
      <c r="D269" t="s">
        <v>395</v>
      </c>
      <c r="E269">
        <v>1</v>
      </c>
      <c r="F269">
        <v>0</v>
      </c>
      <c r="G269">
        <v>0</v>
      </c>
      <c r="H269">
        <v>0</v>
      </c>
      <c r="I269">
        <v>0</v>
      </c>
    </row>
    <row r="270" spans="1:9" x14ac:dyDescent="0.25">
      <c r="A270" t="s">
        <v>144</v>
      </c>
      <c r="B270" t="s">
        <v>739</v>
      </c>
      <c r="C270" t="s">
        <v>802</v>
      </c>
      <c r="D270" t="s">
        <v>145</v>
      </c>
      <c r="E270">
        <v>1</v>
      </c>
      <c r="F270">
        <v>0</v>
      </c>
      <c r="G270">
        <v>0</v>
      </c>
      <c r="H270">
        <v>0</v>
      </c>
      <c r="I270">
        <v>0</v>
      </c>
    </row>
    <row r="271" spans="1:9" x14ac:dyDescent="0.25">
      <c r="A271" t="s">
        <v>272</v>
      </c>
      <c r="B271" t="s">
        <v>739</v>
      </c>
      <c r="C271" t="s">
        <v>801</v>
      </c>
      <c r="D271" t="s">
        <v>273</v>
      </c>
      <c r="E271">
        <v>1</v>
      </c>
      <c r="F271">
        <v>0</v>
      </c>
      <c r="G271">
        <v>0</v>
      </c>
      <c r="H271">
        <v>0</v>
      </c>
      <c r="I271">
        <v>0</v>
      </c>
    </row>
    <row r="272" spans="1:9" x14ac:dyDescent="0.25">
      <c r="A272" t="s">
        <v>64</v>
      </c>
      <c r="B272">
        <v>837</v>
      </c>
      <c r="C272" t="s">
        <v>800</v>
      </c>
      <c r="D272" t="s">
        <v>65</v>
      </c>
      <c r="E272">
        <v>1</v>
      </c>
      <c r="F272">
        <v>1</v>
      </c>
      <c r="G272">
        <v>0</v>
      </c>
      <c r="H272">
        <v>0</v>
      </c>
      <c r="I272">
        <v>0</v>
      </c>
    </row>
    <row r="273" spans="1:9" x14ac:dyDescent="0.25">
      <c r="A273" t="s">
        <v>492</v>
      </c>
      <c r="B273" t="s">
        <v>739</v>
      </c>
      <c r="C273" t="s">
        <v>799</v>
      </c>
      <c r="D273" t="s">
        <v>493</v>
      </c>
      <c r="E273">
        <v>1</v>
      </c>
      <c r="F273">
        <v>0</v>
      </c>
      <c r="G273">
        <v>0</v>
      </c>
      <c r="H273">
        <v>0</v>
      </c>
      <c r="I273">
        <v>0</v>
      </c>
    </row>
    <row r="274" spans="1:9" x14ac:dyDescent="0.25">
      <c r="A274" t="s">
        <v>396</v>
      </c>
      <c r="B274" t="s">
        <v>739</v>
      </c>
      <c r="C274" t="s">
        <v>798</v>
      </c>
      <c r="D274" t="s">
        <v>397</v>
      </c>
      <c r="E274">
        <v>1</v>
      </c>
      <c r="F274">
        <v>0</v>
      </c>
      <c r="G274">
        <v>0</v>
      </c>
      <c r="H274">
        <v>0</v>
      </c>
      <c r="I274">
        <v>0</v>
      </c>
    </row>
    <row r="275" spans="1:9" x14ac:dyDescent="0.25">
      <c r="A275" t="s">
        <v>66</v>
      </c>
      <c r="B275">
        <v>836</v>
      </c>
      <c r="C275" t="s">
        <v>797</v>
      </c>
      <c r="D275" t="s">
        <v>67</v>
      </c>
      <c r="E275">
        <v>1</v>
      </c>
      <c r="F275">
        <v>1</v>
      </c>
      <c r="G275">
        <v>0</v>
      </c>
      <c r="H275">
        <v>0</v>
      </c>
      <c r="I275">
        <v>0</v>
      </c>
    </row>
    <row r="276" spans="1:9" x14ac:dyDescent="0.25">
      <c r="A276" t="s">
        <v>274</v>
      </c>
      <c r="B276" t="s">
        <v>739</v>
      </c>
      <c r="C276" t="s">
        <v>796</v>
      </c>
      <c r="D276" t="s">
        <v>275</v>
      </c>
      <c r="E276">
        <v>1</v>
      </c>
      <c r="F276">
        <v>0</v>
      </c>
      <c r="G276">
        <v>0</v>
      </c>
      <c r="H276">
        <v>0</v>
      </c>
      <c r="I276">
        <v>0</v>
      </c>
    </row>
    <row r="277" spans="1:9" x14ac:dyDescent="0.25">
      <c r="A277" t="s">
        <v>148</v>
      </c>
      <c r="B277" t="s">
        <v>739</v>
      </c>
      <c r="C277" t="s">
        <v>795</v>
      </c>
      <c r="D277" t="s">
        <v>149</v>
      </c>
      <c r="E277">
        <v>1</v>
      </c>
      <c r="F277">
        <v>0</v>
      </c>
      <c r="G277">
        <v>0</v>
      </c>
      <c r="H277">
        <v>0</v>
      </c>
      <c r="I277">
        <v>0</v>
      </c>
    </row>
    <row r="278" spans="1:9" x14ac:dyDescent="0.25">
      <c r="A278" t="s">
        <v>398</v>
      </c>
      <c r="B278" t="s">
        <v>739</v>
      </c>
      <c r="C278" t="s">
        <v>794</v>
      </c>
      <c r="D278" t="s">
        <v>399</v>
      </c>
      <c r="E278">
        <v>1</v>
      </c>
      <c r="F278">
        <v>0</v>
      </c>
      <c r="G278">
        <v>0</v>
      </c>
      <c r="H278">
        <v>0</v>
      </c>
      <c r="I278">
        <v>0</v>
      </c>
    </row>
    <row r="279" spans="1:9" x14ac:dyDescent="0.25">
      <c r="A279" t="s">
        <v>494</v>
      </c>
      <c r="B279" t="s">
        <v>739</v>
      </c>
      <c r="C279" t="s">
        <v>793</v>
      </c>
      <c r="D279" t="s">
        <v>495</v>
      </c>
      <c r="E279">
        <v>1</v>
      </c>
      <c r="F279">
        <v>0</v>
      </c>
      <c r="G279">
        <v>0</v>
      </c>
      <c r="H279">
        <v>0</v>
      </c>
      <c r="I279">
        <v>0</v>
      </c>
    </row>
    <row r="280" spans="1:9" x14ac:dyDescent="0.25">
      <c r="A280" t="s">
        <v>150</v>
      </c>
      <c r="B280" t="s">
        <v>739</v>
      </c>
      <c r="C280" t="s">
        <v>792</v>
      </c>
      <c r="D280" t="s">
        <v>151</v>
      </c>
      <c r="E280">
        <v>1</v>
      </c>
      <c r="F280">
        <v>0</v>
      </c>
      <c r="G280">
        <v>0</v>
      </c>
      <c r="H280">
        <v>0</v>
      </c>
      <c r="I280">
        <v>0</v>
      </c>
    </row>
    <row r="281" spans="1:9" x14ac:dyDescent="0.25">
      <c r="A281" t="s">
        <v>276</v>
      </c>
      <c r="B281" t="s">
        <v>739</v>
      </c>
      <c r="C281" t="s">
        <v>791</v>
      </c>
      <c r="D281" t="s">
        <v>277</v>
      </c>
      <c r="E281">
        <v>1</v>
      </c>
      <c r="F281">
        <v>0</v>
      </c>
      <c r="G281">
        <v>0</v>
      </c>
      <c r="H281">
        <v>0</v>
      </c>
      <c r="I281">
        <v>0</v>
      </c>
    </row>
    <row r="282" spans="1:9" x14ac:dyDescent="0.25">
      <c r="A282" t="s">
        <v>68</v>
      </c>
      <c r="B282">
        <v>866</v>
      </c>
      <c r="C282" t="s">
        <v>790</v>
      </c>
      <c r="D282" t="s">
        <v>69</v>
      </c>
      <c r="E282">
        <v>1</v>
      </c>
      <c r="F282">
        <v>1</v>
      </c>
      <c r="G282">
        <v>0</v>
      </c>
      <c r="H282">
        <v>0</v>
      </c>
      <c r="I282">
        <v>0</v>
      </c>
    </row>
    <row r="283" spans="1:9" x14ac:dyDescent="0.25">
      <c r="A283" t="s">
        <v>402</v>
      </c>
      <c r="B283" t="s">
        <v>739</v>
      </c>
      <c r="C283" t="s">
        <v>789</v>
      </c>
      <c r="D283" t="s">
        <v>403</v>
      </c>
      <c r="E283">
        <v>1</v>
      </c>
      <c r="F283">
        <v>0</v>
      </c>
      <c r="G283">
        <v>0</v>
      </c>
      <c r="H283">
        <v>0</v>
      </c>
      <c r="I283">
        <v>0</v>
      </c>
    </row>
    <row r="284" spans="1:9" x14ac:dyDescent="0.25">
      <c r="A284" t="s">
        <v>496</v>
      </c>
      <c r="B284" t="s">
        <v>739</v>
      </c>
      <c r="C284" t="s">
        <v>788</v>
      </c>
      <c r="D284" t="s">
        <v>497</v>
      </c>
      <c r="E284">
        <v>1</v>
      </c>
      <c r="F284">
        <v>0</v>
      </c>
      <c r="G284">
        <v>0</v>
      </c>
      <c r="H284">
        <v>0</v>
      </c>
      <c r="I284">
        <v>0</v>
      </c>
    </row>
    <row r="285" spans="1:9" x14ac:dyDescent="0.25">
      <c r="A285" t="s">
        <v>278</v>
      </c>
      <c r="B285" t="s">
        <v>739</v>
      </c>
      <c r="C285" t="s">
        <v>787</v>
      </c>
      <c r="D285" t="s">
        <v>279</v>
      </c>
      <c r="E285">
        <v>1</v>
      </c>
      <c r="F285">
        <v>0</v>
      </c>
      <c r="G285">
        <v>0</v>
      </c>
      <c r="H285">
        <v>0</v>
      </c>
      <c r="I285">
        <v>0</v>
      </c>
    </row>
    <row r="286" spans="1:9" x14ac:dyDescent="0.25">
      <c r="A286" t="s">
        <v>152</v>
      </c>
      <c r="B286" t="s">
        <v>739</v>
      </c>
      <c r="C286" t="s">
        <v>786</v>
      </c>
      <c r="D286" t="s">
        <v>153</v>
      </c>
      <c r="E286">
        <v>1</v>
      </c>
      <c r="F286">
        <v>0</v>
      </c>
      <c r="G286">
        <v>0</v>
      </c>
      <c r="H286">
        <v>0</v>
      </c>
      <c r="I286">
        <v>0</v>
      </c>
    </row>
    <row r="287" spans="1:9" x14ac:dyDescent="0.25">
      <c r="A287" t="s">
        <v>114</v>
      </c>
      <c r="B287">
        <v>865</v>
      </c>
      <c r="C287" t="s">
        <v>785</v>
      </c>
      <c r="D287" t="s">
        <v>115</v>
      </c>
      <c r="E287">
        <v>1</v>
      </c>
      <c r="F287">
        <v>1</v>
      </c>
      <c r="G287">
        <v>0</v>
      </c>
      <c r="H287">
        <v>0</v>
      </c>
      <c r="I287">
        <v>0</v>
      </c>
    </row>
    <row r="288" spans="1:9" x14ac:dyDescent="0.25">
      <c r="A288" t="s">
        <v>498</v>
      </c>
      <c r="B288" t="s">
        <v>739</v>
      </c>
      <c r="C288" t="s">
        <v>784</v>
      </c>
      <c r="D288" t="s">
        <v>499</v>
      </c>
      <c r="E288">
        <v>1</v>
      </c>
      <c r="F288">
        <v>0</v>
      </c>
      <c r="G288">
        <v>0</v>
      </c>
      <c r="H288">
        <v>0</v>
      </c>
      <c r="I288">
        <v>0</v>
      </c>
    </row>
    <row r="289" spans="1:9" x14ac:dyDescent="0.25">
      <c r="A289" t="s">
        <v>404</v>
      </c>
      <c r="B289" t="s">
        <v>739</v>
      </c>
      <c r="C289" t="s">
        <v>783</v>
      </c>
      <c r="D289" t="s">
        <v>405</v>
      </c>
      <c r="E289">
        <v>1</v>
      </c>
      <c r="F289">
        <v>0</v>
      </c>
      <c r="G289">
        <v>0</v>
      </c>
      <c r="H289">
        <v>0</v>
      </c>
      <c r="I289">
        <v>0</v>
      </c>
    </row>
    <row r="290" spans="1:9" x14ac:dyDescent="0.25">
      <c r="A290" t="s">
        <v>280</v>
      </c>
      <c r="B290" t="s">
        <v>739</v>
      </c>
      <c r="C290" t="s">
        <v>782</v>
      </c>
      <c r="D290" t="s">
        <v>281</v>
      </c>
      <c r="E290">
        <v>1</v>
      </c>
      <c r="F290">
        <v>0</v>
      </c>
      <c r="G290">
        <v>0</v>
      </c>
      <c r="H290">
        <v>0</v>
      </c>
      <c r="I290">
        <v>0</v>
      </c>
    </row>
    <row r="291" spans="1:9" x14ac:dyDescent="0.25">
      <c r="A291" t="s">
        <v>154</v>
      </c>
      <c r="B291" t="s">
        <v>739</v>
      </c>
      <c r="C291" t="s">
        <v>781</v>
      </c>
      <c r="D291" t="s">
        <v>155</v>
      </c>
      <c r="E291">
        <v>1</v>
      </c>
      <c r="F291">
        <v>0</v>
      </c>
      <c r="G291">
        <v>0</v>
      </c>
      <c r="H291">
        <v>0</v>
      </c>
      <c r="I291">
        <v>0</v>
      </c>
    </row>
    <row r="292" spans="1:9" x14ac:dyDescent="0.25">
      <c r="A292" t="s">
        <v>70</v>
      </c>
      <c r="B292">
        <v>874</v>
      </c>
      <c r="C292" t="s">
        <v>780</v>
      </c>
      <c r="D292" t="s">
        <v>71</v>
      </c>
      <c r="E292">
        <v>1</v>
      </c>
      <c r="F292">
        <v>1</v>
      </c>
      <c r="G292">
        <v>0</v>
      </c>
      <c r="H292">
        <v>0</v>
      </c>
      <c r="I292">
        <v>0</v>
      </c>
    </row>
    <row r="293" spans="1:9" x14ac:dyDescent="0.25">
      <c r="A293" t="s">
        <v>406</v>
      </c>
      <c r="B293" t="s">
        <v>739</v>
      </c>
      <c r="C293" t="s">
        <v>779</v>
      </c>
      <c r="D293" t="s">
        <v>407</v>
      </c>
      <c r="E293">
        <v>1</v>
      </c>
      <c r="F293">
        <v>0</v>
      </c>
      <c r="G293">
        <v>0</v>
      </c>
      <c r="H293">
        <v>0</v>
      </c>
      <c r="I293">
        <v>0</v>
      </c>
    </row>
    <row r="294" spans="1:9" x14ac:dyDescent="0.25">
      <c r="A294" t="s">
        <v>500</v>
      </c>
      <c r="B294" t="s">
        <v>739</v>
      </c>
      <c r="C294" t="s">
        <v>778</v>
      </c>
      <c r="D294" t="s">
        <v>501</v>
      </c>
      <c r="E294">
        <v>1</v>
      </c>
      <c r="F294">
        <v>0</v>
      </c>
      <c r="G294">
        <v>0</v>
      </c>
      <c r="H294">
        <v>0</v>
      </c>
      <c r="I294">
        <v>0</v>
      </c>
    </row>
    <row r="295" spans="1:9" x14ac:dyDescent="0.25">
      <c r="A295" t="s">
        <v>156</v>
      </c>
      <c r="B295" t="s">
        <v>739</v>
      </c>
      <c r="C295" t="s">
        <v>777</v>
      </c>
      <c r="D295" t="s">
        <v>157</v>
      </c>
      <c r="E295">
        <v>1</v>
      </c>
      <c r="F295">
        <v>0</v>
      </c>
      <c r="G295">
        <v>0</v>
      </c>
      <c r="H295">
        <v>0</v>
      </c>
      <c r="I295">
        <v>0</v>
      </c>
    </row>
    <row r="296" spans="1:9" x14ac:dyDescent="0.25">
      <c r="A296" t="s">
        <v>282</v>
      </c>
      <c r="B296" t="s">
        <v>739</v>
      </c>
      <c r="C296" t="s">
        <v>776</v>
      </c>
      <c r="D296" t="s">
        <v>283</v>
      </c>
      <c r="E296">
        <v>1</v>
      </c>
      <c r="F296">
        <v>0</v>
      </c>
      <c r="G296">
        <v>0</v>
      </c>
      <c r="H296">
        <v>0</v>
      </c>
      <c r="I296">
        <v>0</v>
      </c>
    </row>
    <row r="297" spans="1:9" x14ac:dyDescent="0.25">
      <c r="A297" t="s">
        <v>72</v>
      </c>
      <c r="B297">
        <v>821</v>
      </c>
      <c r="C297" t="s">
        <v>775</v>
      </c>
      <c r="D297" t="s">
        <v>73</v>
      </c>
      <c r="E297">
        <v>1</v>
      </c>
      <c r="F297">
        <v>1</v>
      </c>
      <c r="G297">
        <v>0</v>
      </c>
      <c r="H297">
        <v>0</v>
      </c>
      <c r="I297">
        <v>0</v>
      </c>
    </row>
    <row r="298" spans="1:9" x14ac:dyDescent="0.25">
      <c r="A298" t="s">
        <v>408</v>
      </c>
      <c r="B298" t="s">
        <v>739</v>
      </c>
      <c r="C298" t="s">
        <v>774</v>
      </c>
      <c r="D298" t="s">
        <v>409</v>
      </c>
      <c r="E298">
        <v>1</v>
      </c>
      <c r="F298">
        <v>0</v>
      </c>
      <c r="G298">
        <v>0</v>
      </c>
      <c r="H298">
        <v>0</v>
      </c>
      <c r="I298">
        <v>0</v>
      </c>
    </row>
    <row r="299" spans="1:9" x14ac:dyDescent="0.25">
      <c r="A299" t="s">
        <v>502</v>
      </c>
      <c r="B299" t="s">
        <v>739</v>
      </c>
      <c r="C299" t="s">
        <v>773</v>
      </c>
      <c r="D299" t="s">
        <v>503</v>
      </c>
      <c r="E299">
        <v>1</v>
      </c>
      <c r="F299">
        <v>0</v>
      </c>
      <c r="G299">
        <v>0</v>
      </c>
      <c r="H299">
        <v>0</v>
      </c>
      <c r="I299">
        <v>0</v>
      </c>
    </row>
    <row r="300" spans="1:9" x14ac:dyDescent="0.25">
      <c r="A300" t="s">
        <v>116</v>
      </c>
      <c r="B300">
        <v>822</v>
      </c>
      <c r="C300" t="s">
        <v>772</v>
      </c>
      <c r="D300" t="s">
        <v>117</v>
      </c>
      <c r="E300">
        <v>1</v>
      </c>
      <c r="F300">
        <v>1</v>
      </c>
      <c r="G300">
        <v>0</v>
      </c>
      <c r="H300">
        <v>0</v>
      </c>
      <c r="I300">
        <v>0</v>
      </c>
    </row>
    <row r="301" spans="1:9" x14ac:dyDescent="0.25">
      <c r="A301" t="s">
        <v>284</v>
      </c>
      <c r="B301" t="s">
        <v>739</v>
      </c>
      <c r="C301" t="s">
        <v>771</v>
      </c>
      <c r="D301" t="s">
        <v>285</v>
      </c>
      <c r="E301">
        <v>1</v>
      </c>
      <c r="F301">
        <v>0</v>
      </c>
      <c r="G301">
        <v>0</v>
      </c>
      <c r="H301">
        <v>0</v>
      </c>
      <c r="I301">
        <v>0</v>
      </c>
    </row>
    <row r="302" spans="1:9" x14ac:dyDescent="0.25">
      <c r="A302" t="s">
        <v>158</v>
      </c>
      <c r="B302" t="s">
        <v>739</v>
      </c>
      <c r="C302" t="s">
        <v>770</v>
      </c>
      <c r="D302" t="s">
        <v>159</v>
      </c>
      <c r="E302">
        <v>1</v>
      </c>
      <c r="F302">
        <v>0</v>
      </c>
      <c r="G302">
        <v>0</v>
      </c>
      <c r="H302">
        <v>0</v>
      </c>
      <c r="I302">
        <v>0</v>
      </c>
    </row>
    <row r="303" spans="1:9" x14ac:dyDescent="0.25">
      <c r="A303" t="s">
        <v>504</v>
      </c>
      <c r="B303" t="s">
        <v>739</v>
      </c>
      <c r="C303" t="s">
        <v>769</v>
      </c>
      <c r="D303" t="s">
        <v>505</v>
      </c>
      <c r="E303">
        <v>1</v>
      </c>
      <c r="F303">
        <v>0</v>
      </c>
      <c r="G303">
        <v>0</v>
      </c>
      <c r="H303">
        <v>0</v>
      </c>
      <c r="I303">
        <v>0</v>
      </c>
    </row>
    <row r="304" spans="1:9" x14ac:dyDescent="0.25">
      <c r="A304" t="s">
        <v>410</v>
      </c>
      <c r="B304" t="s">
        <v>739</v>
      </c>
      <c r="C304" t="s">
        <v>768</v>
      </c>
      <c r="D304" t="s">
        <v>411</v>
      </c>
      <c r="E304">
        <v>1</v>
      </c>
      <c r="F304">
        <v>0</v>
      </c>
      <c r="G304">
        <v>0</v>
      </c>
      <c r="H304">
        <v>0</v>
      </c>
      <c r="I304">
        <v>0</v>
      </c>
    </row>
    <row r="305" spans="1:9" x14ac:dyDescent="0.25">
      <c r="A305" t="s">
        <v>288</v>
      </c>
      <c r="B305" t="s">
        <v>739</v>
      </c>
      <c r="C305" t="s">
        <v>767</v>
      </c>
      <c r="D305" t="s">
        <v>289</v>
      </c>
      <c r="E305">
        <v>1</v>
      </c>
      <c r="F305">
        <v>0</v>
      </c>
      <c r="G305">
        <v>0</v>
      </c>
      <c r="H305">
        <v>0</v>
      </c>
      <c r="I305">
        <v>0</v>
      </c>
    </row>
    <row r="306" spans="1:9" x14ac:dyDescent="0.25">
      <c r="A306" t="s">
        <v>118</v>
      </c>
      <c r="B306">
        <v>823</v>
      </c>
      <c r="C306" t="s">
        <v>766</v>
      </c>
      <c r="D306" t="s">
        <v>119</v>
      </c>
      <c r="E306">
        <v>1</v>
      </c>
      <c r="F306">
        <v>1</v>
      </c>
      <c r="G306">
        <v>0</v>
      </c>
      <c r="H306">
        <v>0</v>
      </c>
      <c r="I306">
        <v>0</v>
      </c>
    </row>
    <row r="307" spans="1:9" x14ac:dyDescent="0.25">
      <c r="A307" t="s">
        <v>162</v>
      </c>
      <c r="B307" t="s">
        <v>739</v>
      </c>
      <c r="C307" t="s">
        <v>765</v>
      </c>
      <c r="D307" t="s">
        <v>163</v>
      </c>
      <c r="E307">
        <v>1</v>
      </c>
      <c r="F307">
        <v>0</v>
      </c>
      <c r="G307">
        <v>0</v>
      </c>
      <c r="H307">
        <v>0</v>
      </c>
      <c r="I307">
        <v>0</v>
      </c>
    </row>
    <row r="308" spans="1:9" x14ac:dyDescent="0.25">
      <c r="A308" t="s">
        <v>412</v>
      </c>
      <c r="B308" t="s">
        <v>739</v>
      </c>
      <c r="C308" t="s">
        <v>764</v>
      </c>
      <c r="D308" t="s">
        <v>413</v>
      </c>
      <c r="E308">
        <v>1</v>
      </c>
      <c r="F308">
        <v>0</v>
      </c>
      <c r="G308">
        <v>0</v>
      </c>
      <c r="H308">
        <v>0</v>
      </c>
      <c r="I308">
        <v>0</v>
      </c>
    </row>
    <row r="309" spans="1:9" x14ac:dyDescent="0.25">
      <c r="A309" t="s">
        <v>574</v>
      </c>
      <c r="B309" t="s">
        <v>739</v>
      </c>
      <c r="C309" t="s">
        <v>763</v>
      </c>
      <c r="D309" t="s">
        <v>575</v>
      </c>
      <c r="E309">
        <v>1</v>
      </c>
      <c r="F309">
        <v>0</v>
      </c>
      <c r="G309">
        <v>0</v>
      </c>
      <c r="H309">
        <v>0</v>
      </c>
      <c r="I309">
        <v>0</v>
      </c>
    </row>
    <row r="310" spans="1:9" x14ac:dyDescent="0.25">
      <c r="A310" t="s">
        <v>74</v>
      </c>
      <c r="B310">
        <v>882</v>
      </c>
      <c r="C310" t="s">
        <v>762</v>
      </c>
      <c r="D310" t="s">
        <v>75</v>
      </c>
      <c r="E310">
        <v>1</v>
      </c>
      <c r="F310">
        <v>1</v>
      </c>
      <c r="G310">
        <v>0</v>
      </c>
      <c r="H310">
        <v>0</v>
      </c>
      <c r="I310">
        <v>0</v>
      </c>
    </row>
    <row r="311" spans="1:9" x14ac:dyDescent="0.25">
      <c r="A311" t="s">
        <v>164</v>
      </c>
      <c r="B311" t="s">
        <v>739</v>
      </c>
      <c r="C311" t="s">
        <v>761</v>
      </c>
      <c r="D311" t="s">
        <v>165</v>
      </c>
      <c r="E311">
        <v>1</v>
      </c>
      <c r="F311">
        <v>0</v>
      </c>
      <c r="G311">
        <v>0</v>
      </c>
      <c r="H311">
        <v>0</v>
      </c>
      <c r="I311">
        <v>0</v>
      </c>
    </row>
    <row r="312" spans="1:9" x14ac:dyDescent="0.25">
      <c r="A312" t="s">
        <v>508</v>
      </c>
      <c r="B312" t="s">
        <v>739</v>
      </c>
      <c r="C312" t="s">
        <v>760</v>
      </c>
      <c r="D312" t="s">
        <v>509</v>
      </c>
      <c r="E312">
        <v>1</v>
      </c>
      <c r="F312">
        <v>0</v>
      </c>
      <c r="G312">
        <v>0</v>
      </c>
      <c r="H312">
        <v>0</v>
      </c>
      <c r="I312">
        <v>0</v>
      </c>
    </row>
    <row r="313" spans="1:9" x14ac:dyDescent="0.25">
      <c r="A313" t="s">
        <v>290</v>
      </c>
      <c r="B313" t="s">
        <v>739</v>
      </c>
      <c r="C313" t="s">
        <v>759</v>
      </c>
      <c r="D313" t="s">
        <v>291</v>
      </c>
      <c r="E313">
        <v>1</v>
      </c>
      <c r="F313">
        <v>0</v>
      </c>
      <c r="G313">
        <v>0</v>
      </c>
      <c r="H313">
        <v>0</v>
      </c>
      <c r="I313">
        <v>0</v>
      </c>
    </row>
    <row r="314" spans="1:9" x14ac:dyDescent="0.25">
      <c r="A314" t="s">
        <v>166</v>
      </c>
      <c r="B314" t="s">
        <v>739</v>
      </c>
      <c r="C314" t="s">
        <v>758</v>
      </c>
      <c r="D314" t="s">
        <v>167</v>
      </c>
      <c r="E314">
        <v>1</v>
      </c>
      <c r="F314">
        <v>0</v>
      </c>
      <c r="G314">
        <v>0</v>
      </c>
      <c r="H314">
        <v>0</v>
      </c>
      <c r="I314">
        <v>0</v>
      </c>
    </row>
    <row r="315" spans="1:9" x14ac:dyDescent="0.25">
      <c r="A315" t="s">
        <v>510</v>
      </c>
      <c r="B315" t="s">
        <v>739</v>
      </c>
      <c r="C315" t="s">
        <v>757</v>
      </c>
      <c r="D315" t="s">
        <v>511</v>
      </c>
      <c r="E315">
        <v>1</v>
      </c>
      <c r="F315">
        <v>0</v>
      </c>
      <c r="G315">
        <v>0</v>
      </c>
      <c r="H315">
        <v>0</v>
      </c>
      <c r="I315">
        <v>0</v>
      </c>
    </row>
    <row r="316" spans="1:9" x14ac:dyDescent="0.25">
      <c r="A316" t="s">
        <v>292</v>
      </c>
      <c r="B316" t="s">
        <v>739</v>
      </c>
      <c r="C316" t="s">
        <v>756</v>
      </c>
      <c r="D316" t="s">
        <v>293</v>
      </c>
      <c r="E316">
        <v>1</v>
      </c>
      <c r="F316">
        <v>0</v>
      </c>
      <c r="G316">
        <v>0</v>
      </c>
      <c r="H316">
        <v>0</v>
      </c>
      <c r="I316">
        <v>0</v>
      </c>
    </row>
    <row r="317" spans="1:9" x14ac:dyDescent="0.25">
      <c r="A317" t="s">
        <v>512</v>
      </c>
      <c r="B317" t="s">
        <v>739</v>
      </c>
      <c r="C317" t="s">
        <v>755</v>
      </c>
      <c r="D317" t="s">
        <v>513</v>
      </c>
      <c r="E317">
        <v>1</v>
      </c>
      <c r="F317">
        <v>0</v>
      </c>
      <c r="G317">
        <v>0</v>
      </c>
      <c r="H317">
        <v>0</v>
      </c>
      <c r="I317">
        <v>0</v>
      </c>
    </row>
    <row r="318" spans="1:9" x14ac:dyDescent="0.25">
      <c r="A318" t="s">
        <v>168</v>
      </c>
      <c r="B318" t="s">
        <v>739</v>
      </c>
      <c r="C318" t="s">
        <v>754</v>
      </c>
      <c r="D318" t="s">
        <v>169</v>
      </c>
      <c r="E318">
        <v>1</v>
      </c>
      <c r="F318">
        <v>0</v>
      </c>
      <c r="G318">
        <v>0</v>
      </c>
      <c r="H318">
        <v>0</v>
      </c>
      <c r="I318">
        <v>0</v>
      </c>
    </row>
    <row r="319" spans="1:9" x14ac:dyDescent="0.25">
      <c r="A319" t="s">
        <v>570</v>
      </c>
      <c r="B319" t="s">
        <v>739</v>
      </c>
      <c r="C319" t="s">
        <v>753</v>
      </c>
      <c r="D319" t="s">
        <v>571</v>
      </c>
      <c r="E319">
        <v>1</v>
      </c>
      <c r="F319">
        <v>0</v>
      </c>
      <c r="G319">
        <v>0</v>
      </c>
      <c r="H319">
        <v>0</v>
      </c>
      <c r="I319">
        <v>0</v>
      </c>
    </row>
    <row r="320" spans="1:9" x14ac:dyDescent="0.25">
      <c r="A320" t="s">
        <v>170</v>
      </c>
      <c r="B320" t="s">
        <v>739</v>
      </c>
      <c r="C320" t="s">
        <v>752</v>
      </c>
      <c r="D320" t="s">
        <v>171</v>
      </c>
      <c r="E320">
        <v>1</v>
      </c>
      <c r="F320">
        <v>0</v>
      </c>
      <c r="G320">
        <v>0</v>
      </c>
      <c r="H320">
        <v>0</v>
      </c>
      <c r="I320">
        <v>0</v>
      </c>
    </row>
    <row r="321" spans="1:9" x14ac:dyDescent="0.25">
      <c r="A321" t="s">
        <v>514</v>
      </c>
      <c r="B321" t="s">
        <v>739</v>
      </c>
      <c r="C321" t="s">
        <v>751</v>
      </c>
      <c r="D321" t="s">
        <v>515</v>
      </c>
      <c r="E321">
        <v>1</v>
      </c>
      <c r="F321">
        <v>0</v>
      </c>
      <c r="G321">
        <v>0</v>
      </c>
      <c r="H321">
        <v>0</v>
      </c>
      <c r="I321">
        <v>0</v>
      </c>
    </row>
    <row r="322" spans="1:9" x14ac:dyDescent="0.25">
      <c r="A322" t="s">
        <v>516</v>
      </c>
      <c r="B322" t="s">
        <v>739</v>
      </c>
      <c r="C322" t="s">
        <v>750</v>
      </c>
      <c r="D322" t="s">
        <v>517</v>
      </c>
      <c r="E322">
        <v>1</v>
      </c>
      <c r="F322">
        <v>0</v>
      </c>
      <c r="G322">
        <v>0</v>
      </c>
      <c r="H322">
        <v>0</v>
      </c>
      <c r="I322">
        <v>0</v>
      </c>
    </row>
    <row r="323" spans="1:9" x14ac:dyDescent="0.25">
      <c r="A323" t="s">
        <v>518</v>
      </c>
      <c r="B323" t="s">
        <v>739</v>
      </c>
      <c r="C323" t="s">
        <v>749</v>
      </c>
      <c r="D323" t="s">
        <v>519</v>
      </c>
      <c r="E323">
        <v>1</v>
      </c>
      <c r="F323">
        <v>0</v>
      </c>
      <c r="G323">
        <v>0</v>
      </c>
      <c r="H323">
        <v>0</v>
      </c>
      <c r="I323">
        <v>0</v>
      </c>
    </row>
    <row r="324" spans="1:9" x14ac:dyDescent="0.25">
      <c r="A324" t="s">
        <v>520</v>
      </c>
      <c r="B324" t="s">
        <v>739</v>
      </c>
      <c r="C324" t="s">
        <v>748</v>
      </c>
      <c r="D324" t="s">
        <v>521</v>
      </c>
      <c r="E324">
        <v>1</v>
      </c>
      <c r="F324">
        <v>0</v>
      </c>
      <c r="G324">
        <v>0</v>
      </c>
      <c r="H324">
        <v>0</v>
      </c>
      <c r="I324">
        <v>0</v>
      </c>
    </row>
    <row r="325" spans="1:9" x14ac:dyDescent="0.25">
      <c r="A325" t="s">
        <v>522</v>
      </c>
      <c r="B325" t="s">
        <v>739</v>
      </c>
      <c r="C325" t="s">
        <v>747</v>
      </c>
      <c r="D325" t="s">
        <v>523</v>
      </c>
      <c r="E325">
        <v>1</v>
      </c>
      <c r="F325">
        <v>0</v>
      </c>
      <c r="G325">
        <v>0</v>
      </c>
      <c r="H325">
        <v>0</v>
      </c>
      <c r="I325">
        <v>0</v>
      </c>
    </row>
    <row r="326" spans="1:9" x14ac:dyDescent="0.25">
      <c r="A326" t="s">
        <v>524</v>
      </c>
      <c r="B326" t="s">
        <v>739</v>
      </c>
      <c r="C326" t="s">
        <v>746</v>
      </c>
      <c r="D326" t="s">
        <v>525</v>
      </c>
      <c r="E326">
        <v>1</v>
      </c>
      <c r="F326">
        <v>0</v>
      </c>
      <c r="G326">
        <v>0</v>
      </c>
      <c r="H326">
        <v>0</v>
      </c>
      <c r="I326">
        <v>0</v>
      </c>
    </row>
    <row r="327" spans="1:9" x14ac:dyDescent="0.25">
      <c r="A327" t="s">
        <v>526</v>
      </c>
      <c r="B327" t="s">
        <v>739</v>
      </c>
      <c r="C327" t="s">
        <v>745</v>
      </c>
      <c r="D327" t="s">
        <v>527</v>
      </c>
      <c r="E327">
        <v>1</v>
      </c>
      <c r="F327">
        <v>0</v>
      </c>
      <c r="G327">
        <v>0</v>
      </c>
      <c r="H327">
        <v>0</v>
      </c>
      <c r="I327">
        <v>0</v>
      </c>
    </row>
    <row r="328" spans="1:9" x14ac:dyDescent="0.25">
      <c r="A328" t="s">
        <v>528</v>
      </c>
      <c r="B328" t="s">
        <v>739</v>
      </c>
      <c r="C328" t="s">
        <v>744</v>
      </c>
      <c r="D328" t="s">
        <v>529</v>
      </c>
      <c r="E328">
        <v>1</v>
      </c>
      <c r="F328">
        <v>0</v>
      </c>
      <c r="G328">
        <v>0</v>
      </c>
      <c r="H328">
        <v>0</v>
      </c>
      <c r="I328">
        <v>0</v>
      </c>
    </row>
    <row r="329" spans="1:9" x14ac:dyDescent="0.25">
      <c r="A329" t="s">
        <v>532</v>
      </c>
      <c r="B329" t="s">
        <v>739</v>
      </c>
      <c r="C329" t="s">
        <v>743</v>
      </c>
      <c r="D329" t="s">
        <v>533</v>
      </c>
      <c r="E329">
        <v>1</v>
      </c>
      <c r="F329">
        <v>0</v>
      </c>
      <c r="G329">
        <v>0</v>
      </c>
      <c r="H329">
        <v>0</v>
      </c>
      <c r="I329">
        <v>0</v>
      </c>
    </row>
    <row r="330" spans="1:9" x14ac:dyDescent="0.25">
      <c r="A330" t="s">
        <v>534</v>
      </c>
      <c r="B330" t="s">
        <v>739</v>
      </c>
      <c r="C330" t="s">
        <v>742</v>
      </c>
      <c r="D330" t="s">
        <v>535</v>
      </c>
      <c r="E330">
        <v>1</v>
      </c>
      <c r="F330">
        <v>0</v>
      </c>
      <c r="G330">
        <v>0</v>
      </c>
      <c r="H330">
        <v>0</v>
      </c>
      <c r="I330">
        <v>0</v>
      </c>
    </row>
    <row r="331" spans="1:9" x14ac:dyDescent="0.25">
      <c r="A331" t="s">
        <v>536</v>
      </c>
      <c r="B331" t="s">
        <v>739</v>
      </c>
      <c r="C331" t="s">
        <v>741</v>
      </c>
      <c r="D331" t="s">
        <v>537</v>
      </c>
      <c r="E331">
        <v>1</v>
      </c>
      <c r="F331">
        <v>0</v>
      </c>
      <c r="G331">
        <v>0</v>
      </c>
      <c r="H331">
        <v>0</v>
      </c>
      <c r="I331">
        <v>0</v>
      </c>
    </row>
    <row r="332" spans="1:9" x14ac:dyDescent="0.25">
      <c r="A332" t="s">
        <v>538</v>
      </c>
      <c r="B332" t="s">
        <v>739</v>
      </c>
      <c r="C332" t="s">
        <v>740</v>
      </c>
      <c r="D332" t="s">
        <v>539</v>
      </c>
      <c r="E332">
        <v>1</v>
      </c>
      <c r="F332">
        <v>0</v>
      </c>
      <c r="G332">
        <v>0</v>
      </c>
      <c r="H332">
        <v>0</v>
      </c>
      <c r="I332">
        <v>0</v>
      </c>
    </row>
    <row r="333" spans="1:9" ht="15.75" thickBot="1" x14ac:dyDescent="0.3">
      <c r="A333" t="s">
        <v>540</v>
      </c>
      <c r="B333" t="s">
        <v>739</v>
      </c>
      <c r="C333" t="s">
        <v>738</v>
      </c>
      <c r="D333" t="s">
        <v>541</v>
      </c>
      <c r="E333">
        <v>1</v>
      </c>
      <c r="F333">
        <v>0</v>
      </c>
      <c r="G333">
        <v>0</v>
      </c>
      <c r="H333">
        <v>0</v>
      </c>
      <c r="I333">
        <v>0</v>
      </c>
    </row>
    <row r="334" spans="1:9" x14ac:dyDescent="0.25">
      <c r="A334" s="1" t="s">
        <v>124</v>
      </c>
      <c r="B334" s="1">
        <v>825</v>
      </c>
      <c r="C334" s="1"/>
      <c r="D334" s="1" t="s">
        <v>125</v>
      </c>
      <c r="E334" s="1">
        <v>0</v>
      </c>
      <c r="F334" s="1">
        <v>1</v>
      </c>
      <c r="G334" s="1">
        <v>0</v>
      </c>
      <c r="H334" s="1">
        <v>0</v>
      </c>
      <c r="I334">
        <v>0</v>
      </c>
    </row>
    <row r="335" spans="1:9" x14ac:dyDescent="0.25">
      <c r="A335" t="s">
        <v>134</v>
      </c>
      <c r="B335">
        <v>873</v>
      </c>
      <c r="D335" t="s">
        <v>135</v>
      </c>
      <c r="E335">
        <v>0</v>
      </c>
      <c r="F335">
        <v>1</v>
      </c>
      <c r="G335">
        <v>0</v>
      </c>
      <c r="H335">
        <v>0</v>
      </c>
      <c r="I335">
        <v>0</v>
      </c>
    </row>
    <row r="336" spans="1:9" x14ac:dyDescent="0.25">
      <c r="A336" t="s">
        <v>146</v>
      </c>
      <c r="B336">
        <v>909</v>
      </c>
      <c r="D336" t="s">
        <v>147</v>
      </c>
      <c r="E336">
        <v>0</v>
      </c>
      <c r="F336">
        <v>1</v>
      </c>
      <c r="G336">
        <v>0</v>
      </c>
      <c r="H336">
        <v>0</v>
      </c>
      <c r="I336">
        <v>0</v>
      </c>
    </row>
    <row r="337" spans="1:9" x14ac:dyDescent="0.25">
      <c r="A337" t="s">
        <v>160</v>
      </c>
      <c r="B337">
        <v>830</v>
      </c>
      <c r="D337" t="s">
        <v>161</v>
      </c>
      <c r="E337">
        <v>0</v>
      </c>
      <c r="F337">
        <v>1</v>
      </c>
      <c r="G337">
        <v>0</v>
      </c>
      <c r="H337">
        <v>0</v>
      </c>
      <c r="I337">
        <v>0</v>
      </c>
    </row>
    <row r="338" spans="1:9" x14ac:dyDescent="0.25">
      <c r="A338" t="s">
        <v>178</v>
      </c>
      <c r="B338">
        <v>878</v>
      </c>
      <c r="D338" t="s">
        <v>179</v>
      </c>
      <c r="E338">
        <v>0</v>
      </c>
      <c r="F338">
        <v>1</v>
      </c>
      <c r="G338">
        <v>0</v>
      </c>
      <c r="H338">
        <v>0</v>
      </c>
      <c r="I338">
        <v>0</v>
      </c>
    </row>
    <row r="339" spans="1:9" x14ac:dyDescent="0.25">
      <c r="A339" t="s">
        <v>196</v>
      </c>
      <c r="B339">
        <v>835</v>
      </c>
      <c r="D339" t="s">
        <v>197</v>
      </c>
      <c r="E339">
        <v>0</v>
      </c>
      <c r="F339">
        <v>1</v>
      </c>
      <c r="G339">
        <v>0</v>
      </c>
      <c r="H339">
        <v>0</v>
      </c>
      <c r="I339">
        <v>0</v>
      </c>
    </row>
    <row r="340" spans="1:9" x14ac:dyDescent="0.25">
      <c r="A340" t="s">
        <v>210</v>
      </c>
      <c r="B340">
        <v>845</v>
      </c>
      <c r="D340" t="s">
        <v>211</v>
      </c>
      <c r="E340">
        <v>0</v>
      </c>
      <c r="F340">
        <v>1</v>
      </c>
      <c r="G340">
        <v>0</v>
      </c>
      <c r="H340">
        <v>0</v>
      </c>
      <c r="I340">
        <v>0</v>
      </c>
    </row>
    <row r="341" spans="1:9" x14ac:dyDescent="0.25">
      <c r="A341" t="s">
        <v>222</v>
      </c>
      <c r="B341">
        <v>881</v>
      </c>
      <c r="D341" t="s">
        <v>223</v>
      </c>
      <c r="E341">
        <v>0</v>
      </c>
      <c r="F341">
        <v>1</v>
      </c>
      <c r="G341">
        <v>0</v>
      </c>
      <c r="H341">
        <v>0</v>
      </c>
      <c r="I341">
        <v>0</v>
      </c>
    </row>
    <row r="342" spans="1:9" x14ac:dyDescent="0.25">
      <c r="A342" t="s">
        <v>248</v>
      </c>
      <c r="B342">
        <v>916</v>
      </c>
      <c r="D342" t="s">
        <v>249</v>
      </c>
      <c r="E342">
        <v>0</v>
      </c>
      <c r="F342">
        <v>1</v>
      </c>
      <c r="G342">
        <v>0</v>
      </c>
      <c r="H342">
        <v>0</v>
      </c>
      <c r="I342">
        <v>0</v>
      </c>
    </row>
    <row r="343" spans="1:9" x14ac:dyDescent="0.25">
      <c r="A343" t="s">
        <v>262</v>
      </c>
      <c r="B343">
        <v>850</v>
      </c>
      <c r="D343" t="s">
        <v>263</v>
      </c>
      <c r="E343">
        <v>0</v>
      </c>
      <c r="F343">
        <v>1</v>
      </c>
      <c r="G343">
        <v>0</v>
      </c>
      <c r="H343">
        <v>0</v>
      </c>
      <c r="I343">
        <v>0</v>
      </c>
    </row>
    <row r="344" spans="1:9" x14ac:dyDescent="0.25">
      <c r="A344" t="s">
        <v>300</v>
      </c>
      <c r="B344">
        <v>886</v>
      </c>
      <c r="D344" t="s">
        <v>301</v>
      </c>
      <c r="E344">
        <v>0</v>
      </c>
      <c r="F344">
        <v>1</v>
      </c>
      <c r="G344">
        <v>0</v>
      </c>
      <c r="H344">
        <v>0</v>
      </c>
      <c r="I344">
        <v>0</v>
      </c>
    </row>
    <row r="345" spans="1:9" x14ac:dyDescent="0.25">
      <c r="A345" t="s">
        <v>326</v>
      </c>
      <c r="B345">
        <v>888</v>
      </c>
      <c r="D345" t="s">
        <v>327</v>
      </c>
      <c r="E345">
        <v>0</v>
      </c>
      <c r="F345">
        <v>1</v>
      </c>
      <c r="G345">
        <v>0</v>
      </c>
      <c r="H345">
        <v>0</v>
      </c>
      <c r="I345">
        <v>0</v>
      </c>
    </row>
    <row r="346" spans="1:9" x14ac:dyDescent="0.25">
      <c r="A346" t="s">
        <v>352</v>
      </c>
      <c r="B346">
        <v>855</v>
      </c>
      <c r="D346" t="s">
        <v>353</v>
      </c>
      <c r="E346">
        <v>0</v>
      </c>
      <c r="F346">
        <v>1</v>
      </c>
      <c r="G346">
        <v>0</v>
      </c>
      <c r="H346">
        <v>0</v>
      </c>
      <c r="I346">
        <v>0</v>
      </c>
    </row>
    <row r="347" spans="1:9" x14ac:dyDescent="0.25">
      <c r="A347" t="s">
        <v>368</v>
      </c>
      <c r="B347">
        <v>925</v>
      </c>
      <c r="D347" t="s">
        <v>369</v>
      </c>
      <c r="E347">
        <v>0</v>
      </c>
      <c r="F347">
        <v>1</v>
      </c>
      <c r="G347">
        <v>0</v>
      </c>
      <c r="H347">
        <v>0</v>
      </c>
      <c r="I347">
        <v>0</v>
      </c>
    </row>
    <row r="348" spans="1:9" x14ac:dyDescent="0.25">
      <c r="A348" t="s">
        <v>384</v>
      </c>
      <c r="B348">
        <v>926</v>
      </c>
      <c r="D348" t="s">
        <v>385</v>
      </c>
      <c r="E348">
        <v>0</v>
      </c>
      <c r="F348">
        <v>1</v>
      </c>
      <c r="G348">
        <v>0</v>
      </c>
      <c r="H348">
        <v>0</v>
      </c>
      <c r="I348">
        <v>0</v>
      </c>
    </row>
    <row r="349" spans="1:9" x14ac:dyDescent="0.25">
      <c r="A349" t="s">
        <v>400</v>
      </c>
      <c r="B349">
        <v>928</v>
      </c>
      <c r="D349" t="s">
        <v>401</v>
      </c>
      <c r="E349">
        <v>0</v>
      </c>
      <c r="F349">
        <v>1</v>
      </c>
      <c r="G349">
        <v>0</v>
      </c>
      <c r="H349">
        <v>0</v>
      </c>
      <c r="I349">
        <v>0</v>
      </c>
    </row>
    <row r="350" spans="1:9" x14ac:dyDescent="0.25">
      <c r="A350" t="s">
        <v>416</v>
      </c>
      <c r="B350">
        <v>815</v>
      </c>
      <c r="D350" t="s">
        <v>417</v>
      </c>
      <c r="E350">
        <v>0</v>
      </c>
      <c r="F350">
        <v>1</v>
      </c>
      <c r="G350">
        <v>0</v>
      </c>
      <c r="H350">
        <v>0</v>
      </c>
      <c r="I350">
        <v>0</v>
      </c>
    </row>
    <row r="351" spans="1:9" x14ac:dyDescent="0.25">
      <c r="A351" t="s">
        <v>432</v>
      </c>
      <c r="B351">
        <v>891</v>
      </c>
      <c r="D351" t="s">
        <v>433</v>
      </c>
      <c r="E351">
        <v>0</v>
      </c>
      <c r="F351">
        <v>1</v>
      </c>
      <c r="G351">
        <v>0</v>
      </c>
      <c r="H351">
        <v>0</v>
      </c>
      <c r="I351">
        <v>0</v>
      </c>
    </row>
    <row r="352" spans="1:9" x14ac:dyDescent="0.25">
      <c r="A352" t="s">
        <v>448</v>
      </c>
      <c r="B352">
        <v>931</v>
      </c>
      <c r="D352" t="s">
        <v>449</v>
      </c>
      <c r="E352">
        <v>0</v>
      </c>
      <c r="F352">
        <v>1</v>
      </c>
      <c r="G352">
        <v>0</v>
      </c>
      <c r="H352">
        <v>0</v>
      </c>
      <c r="I352">
        <v>0</v>
      </c>
    </row>
    <row r="353" spans="1:9" x14ac:dyDescent="0.25">
      <c r="A353" t="s">
        <v>460</v>
      </c>
      <c r="B353">
        <v>933</v>
      </c>
      <c r="D353" t="s">
        <v>461</v>
      </c>
      <c r="E353">
        <v>0</v>
      </c>
      <c r="F353">
        <v>1</v>
      </c>
      <c r="G353">
        <v>0</v>
      </c>
      <c r="H353">
        <v>0</v>
      </c>
      <c r="I353">
        <v>0</v>
      </c>
    </row>
    <row r="354" spans="1:9" x14ac:dyDescent="0.25">
      <c r="A354" t="s">
        <v>472</v>
      </c>
      <c r="B354">
        <v>860</v>
      </c>
      <c r="D354" t="s">
        <v>473</v>
      </c>
      <c r="E354">
        <v>0</v>
      </c>
      <c r="F354">
        <v>1</v>
      </c>
      <c r="G354">
        <v>0</v>
      </c>
      <c r="H354">
        <v>0</v>
      </c>
      <c r="I354">
        <v>0</v>
      </c>
    </row>
    <row r="355" spans="1:9" x14ac:dyDescent="0.25">
      <c r="A355" t="s">
        <v>490</v>
      </c>
      <c r="B355">
        <v>935</v>
      </c>
      <c r="D355" t="s">
        <v>491</v>
      </c>
      <c r="E355">
        <v>0</v>
      </c>
      <c r="F355">
        <v>1</v>
      </c>
      <c r="G355">
        <v>0</v>
      </c>
      <c r="H355">
        <v>0</v>
      </c>
      <c r="I355">
        <v>0</v>
      </c>
    </row>
    <row r="356" spans="1:9" x14ac:dyDescent="0.25">
      <c r="A356" t="s">
        <v>506</v>
      </c>
      <c r="B356">
        <v>936</v>
      </c>
      <c r="D356" t="s">
        <v>507</v>
      </c>
      <c r="E356">
        <v>0</v>
      </c>
      <c r="F356">
        <v>1</v>
      </c>
      <c r="G356">
        <v>0</v>
      </c>
      <c r="H356">
        <v>0</v>
      </c>
      <c r="I356">
        <v>0</v>
      </c>
    </row>
    <row r="357" spans="1:9" x14ac:dyDescent="0.25">
      <c r="A357" t="s">
        <v>530</v>
      </c>
      <c r="B357">
        <v>937</v>
      </c>
      <c r="D357" t="s">
        <v>531</v>
      </c>
      <c r="E357">
        <v>0</v>
      </c>
      <c r="F357">
        <v>1</v>
      </c>
      <c r="G357">
        <v>0</v>
      </c>
      <c r="H357">
        <v>0</v>
      </c>
      <c r="I357">
        <v>0</v>
      </c>
    </row>
    <row r="358" spans="1:9" x14ac:dyDescent="0.25">
      <c r="A358" t="s">
        <v>542</v>
      </c>
      <c r="B358">
        <v>938</v>
      </c>
      <c r="D358" t="s">
        <v>543</v>
      </c>
      <c r="E358">
        <v>0</v>
      </c>
      <c r="F358">
        <v>1</v>
      </c>
      <c r="G358">
        <v>0</v>
      </c>
      <c r="H358">
        <v>0</v>
      </c>
      <c r="I358">
        <v>0</v>
      </c>
    </row>
    <row r="359" spans="1:9" x14ac:dyDescent="0.25">
      <c r="A359" t="s">
        <v>558</v>
      </c>
      <c r="B359">
        <v>885</v>
      </c>
      <c r="D359" t="s">
        <v>559</v>
      </c>
      <c r="E359">
        <v>0</v>
      </c>
      <c r="F359">
        <v>1</v>
      </c>
      <c r="G359">
        <v>0</v>
      </c>
      <c r="H359">
        <v>0</v>
      </c>
      <c r="I359">
        <v>0</v>
      </c>
    </row>
    <row r="360" spans="1:9" ht="15.75" thickBot="1" x14ac:dyDescent="0.3">
      <c r="A360" t="s">
        <v>286</v>
      </c>
      <c r="B360">
        <v>919</v>
      </c>
      <c r="D360" t="s">
        <v>287</v>
      </c>
      <c r="E360">
        <v>0</v>
      </c>
      <c r="F360">
        <v>1</v>
      </c>
      <c r="G360">
        <v>0</v>
      </c>
      <c r="H360">
        <v>0</v>
      </c>
      <c r="I360">
        <v>0</v>
      </c>
    </row>
    <row r="361" spans="1:9" x14ac:dyDescent="0.25">
      <c r="A361" s="1" t="s">
        <v>718</v>
      </c>
      <c r="B361" s="1"/>
      <c r="C361" s="1"/>
      <c r="D361" s="1" t="s">
        <v>719</v>
      </c>
      <c r="E361" s="1">
        <v>0</v>
      </c>
      <c r="F361" s="1">
        <v>0</v>
      </c>
      <c r="G361" s="1">
        <v>1</v>
      </c>
      <c r="H361" s="1">
        <v>0</v>
      </c>
      <c r="I361">
        <v>0</v>
      </c>
    </row>
    <row r="362" spans="1:9" x14ac:dyDescent="0.25">
      <c r="A362" t="s">
        <v>722</v>
      </c>
      <c r="D362" t="s">
        <v>723</v>
      </c>
      <c r="E362">
        <v>0</v>
      </c>
      <c r="F362">
        <v>0</v>
      </c>
      <c r="G362">
        <v>1</v>
      </c>
      <c r="H362">
        <v>0</v>
      </c>
      <c r="I362">
        <v>0</v>
      </c>
    </row>
    <row r="363" spans="1:9" x14ac:dyDescent="0.25">
      <c r="A363" t="s">
        <v>724</v>
      </c>
      <c r="D363" t="s">
        <v>725</v>
      </c>
      <c r="E363">
        <v>0</v>
      </c>
      <c r="F363">
        <v>0</v>
      </c>
      <c r="G363">
        <v>1</v>
      </c>
      <c r="H363">
        <v>0</v>
      </c>
      <c r="I363">
        <v>0</v>
      </c>
    </row>
    <row r="364" spans="1:9" x14ac:dyDescent="0.25">
      <c r="A364" t="s">
        <v>726</v>
      </c>
      <c r="D364" t="s">
        <v>727</v>
      </c>
      <c r="E364">
        <v>0</v>
      </c>
      <c r="F364">
        <v>0</v>
      </c>
      <c r="G364">
        <v>1</v>
      </c>
      <c r="H364">
        <v>0</v>
      </c>
      <c r="I364">
        <v>0</v>
      </c>
    </row>
    <row r="365" spans="1:9" x14ac:dyDescent="0.25">
      <c r="A365" t="s">
        <v>728</v>
      </c>
      <c r="D365" t="s">
        <v>729</v>
      </c>
      <c r="E365">
        <v>0</v>
      </c>
      <c r="F365">
        <v>0</v>
      </c>
      <c r="G365">
        <v>1</v>
      </c>
      <c r="H365">
        <v>0</v>
      </c>
      <c r="I365">
        <v>0</v>
      </c>
    </row>
    <row r="366" spans="1:9" x14ac:dyDescent="0.25">
      <c r="A366" t="s">
        <v>732</v>
      </c>
      <c r="D366" t="s">
        <v>733</v>
      </c>
      <c r="E366">
        <v>0</v>
      </c>
      <c r="F366">
        <v>0</v>
      </c>
      <c r="G366">
        <v>1</v>
      </c>
      <c r="H366">
        <v>0</v>
      </c>
      <c r="I366">
        <v>0</v>
      </c>
    </row>
    <row r="367" spans="1:9" x14ac:dyDescent="0.25">
      <c r="A367" t="s">
        <v>736</v>
      </c>
      <c r="D367" t="s">
        <v>737</v>
      </c>
      <c r="E367">
        <v>0</v>
      </c>
      <c r="F367">
        <v>0</v>
      </c>
      <c r="G367">
        <v>1</v>
      </c>
      <c r="H367">
        <v>0</v>
      </c>
      <c r="I367">
        <v>0</v>
      </c>
    </row>
    <row r="368" spans="1:9" x14ac:dyDescent="0.25">
      <c r="A368" t="s">
        <v>734</v>
      </c>
      <c r="D368" t="s">
        <v>735</v>
      </c>
      <c r="E368">
        <v>0</v>
      </c>
      <c r="F368">
        <v>0</v>
      </c>
      <c r="G368">
        <v>1</v>
      </c>
      <c r="H368">
        <v>0</v>
      </c>
      <c r="I368">
        <v>0</v>
      </c>
    </row>
    <row r="369" spans="1:9" ht="15.75" thickBot="1" x14ac:dyDescent="0.3">
      <c r="A369" t="s">
        <v>730</v>
      </c>
      <c r="D369" t="s">
        <v>731</v>
      </c>
      <c r="E369">
        <v>0</v>
      </c>
      <c r="F369">
        <v>0</v>
      </c>
      <c r="G369">
        <v>1</v>
      </c>
      <c r="H369">
        <v>0</v>
      </c>
      <c r="I369">
        <v>0</v>
      </c>
    </row>
    <row r="370" spans="1:9" x14ac:dyDescent="0.25">
      <c r="A370" s="1" t="s">
        <v>1074</v>
      </c>
      <c r="B370" s="1"/>
      <c r="C370" s="1"/>
      <c r="D370" s="1" t="s">
        <v>1075</v>
      </c>
      <c r="E370" s="1">
        <v>0</v>
      </c>
      <c r="F370" s="1">
        <v>0</v>
      </c>
      <c r="G370" s="1">
        <v>0</v>
      </c>
      <c r="H370" s="1">
        <v>0</v>
      </c>
      <c r="I370" s="1">
        <v>1</v>
      </c>
    </row>
    <row r="371" spans="1:9" x14ac:dyDescent="0.25">
      <c r="A371" t="s">
        <v>1076</v>
      </c>
      <c r="D371" t="s">
        <v>1077</v>
      </c>
      <c r="E371" s="3">
        <v>0</v>
      </c>
      <c r="F371" s="3">
        <v>0</v>
      </c>
      <c r="G371" s="3">
        <v>0</v>
      </c>
      <c r="H371" s="3">
        <v>0</v>
      </c>
      <c r="I371" s="3">
        <v>1</v>
      </c>
    </row>
    <row r="372" spans="1:9" x14ac:dyDescent="0.25">
      <c r="A372" t="s">
        <v>1078</v>
      </c>
      <c r="D372" t="s">
        <v>1079</v>
      </c>
      <c r="E372" s="3">
        <v>0</v>
      </c>
      <c r="F372" s="3">
        <v>0</v>
      </c>
      <c r="G372" s="3">
        <v>0</v>
      </c>
      <c r="H372" s="3">
        <v>0</v>
      </c>
      <c r="I372" s="3">
        <v>1</v>
      </c>
    </row>
    <row r="373" spans="1:9" x14ac:dyDescent="0.25">
      <c r="A373" t="s">
        <v>1080</v>
      </c>
      <c r="D373" t="s">
        <v>731</v>
      </c>
      <c r="E373" s="3">
        <v>0</v>
      </c>
      <c r="F373" s="3">
        <v>0</v>
      </c>
      <c r="G373" s="3">
        <v>0</v>
      </c>
      <c r="H373" s="3">
        <v>0</v>
      </c>
      <c r="I373" s="3">
        <v>1</v>
      </c>
    </row>
    <row r="374" spans="1:9" x14ac:dyDescent="0.25">
      <c r="A374" t="s">
        <v>1081</v>
      </c>
      <c r="D374" t="s">
        <v>1082</v>
      </c>
      <c r="E374" s="3">
        <v>0</v>
      </c>
      <c r="F374" s="3">
        <v>0</v>
      </c>
      <c r="G374" s="3">
        <v>0</v>
      </c>
      <c r="H374" s="3">
        <v>0</v>
      </c>
      <c r="I374" s="3">
        <v>1</v>
      </c>
    </row>
    <row r="375" spans="1:9" x14ac:dyDescent="0.25">
      <c r="A375" t="s">
        <v>1083</v>
      </c>
      <c r="D375" t="s">
        <v>729</v>
      </c>
      <c r="E375" s="3">
        <v>0</v>
      </c>
      <c r="F375" s="3">
        <v>0</v>
      </c>
      <c r="G375" s="3">
        <v>0</v>
      </c>
      <c r="H375" s="3">
        <v>0</v>
      </c>
      <c r="I375" s="3">
        <v>1</v>
      </c>
    </row>
    <row r="376" spans="1:9" x14ac:dyDescent="0.25">
      <c r="A376" t="s">
        <v>1084</v>
      </c>
      <c r="D376" t="s">
        <v>1085</v>
      </c>
      <c r="E376" s="3">
        <v>0</v>
      </c>
      <c r="F376" s="3">
        <v>0</v>
      </c>
      <c r="G376" s="3">
        <v>0</v>
      </c>
      <c r="H376" s="3">
        <v>0</v>
      </c>
      <c r="I376" s="3">
        <v>1</v>
      </c>
    </row>
    <row r="377" spans="1:9" ht="15.75" thickBot="1" x14ac:dyDescent="0.3">
      <c r="A377" t="s">
        <v>1086</v>
      </c>
      <c r="D377" t="s">
        <v>1087</v>
      </c>
      <c r="E377" s="3">
        <v>0</v>
      </c>
      <c r="F377" s="3">
        <v>0</v>
      </c>
      <c r="G377" s="3">
        <v>0</v>
      </c>
      <c r="H377" s="3">
        <v>0</v>
      </c>
      <c r="I377" s="3">
        <v>1</v>
      </c>
    </row>
    <row r="378" spans="1:9" x14ac:dyDescent="0.25">
      <c r="A378" s="1" t="s">
        <v>720</v>
      </c>
      <c r="B378" s="1"/>
      <c r="C378" s="1"/>
      <c r="D378" s="1" t="s">
        <v>721</v>
      </c>
      <c r="E378" s="1">
        <v>0</v>
      </c>
      <c r="F378" s="1">
        <v>0</v>
      </c>
      <c r="G378" s="1">
        <v>0</v>
      </c>
      <c r="H378" s="1">
        <v>1</v>
      </c>
      <c r="I378" s="3">
        <v>0</v>
      </c>
    </row>
  </sheetData>
  <autoFilter ref="A7:I378"/>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331"/>
  <sheetViews>
    <sheetView topLeftCell="A139" workbookViewId="0">
      <selection activeCell="N180" sqref="N180"/>
    </sheetView>
  </sheetViews>
  <sheetFormatPr defaultRowHeight="15" x14ac:dyDescent="0.25"/>
  <cols>
    <col min="1" max="1" width="10.85546875" customWidth="1"/>
    <col min="2" max="2" width="27.7109375" customWidth="1"/>
    <col min="3" max="3" width="10.85546875" customWidth="1"/>
    <col min="4" max="4" width="27.7109375" customWidth="1"/>
    <col min="7" max="7" width="9.85546875" bestFit="1" customWidth="1"/>
    <col min="8" max="8" width="23.28515625" bestFit="1" customWidth="1"/>
    <col min="9" max="9" width="11.140625" bestFit="1" customWidth="1"/>
    <col min="10" max="10" width="31.7109375" bestFit="1" customWidth="1"/>
    <col min="11" max="11" width="9.85546875" bestFit="1" customWidth="1"/>
  </cols>
  <sheetData>
    <row r="1" spans="1:14" x14ac:dyDescent="0.25">
      <c r="A1" s="4" t="s">
        <v>0</v>
      </c>
      <c r="B1" s="4" t="s">
        <v>1</v>
      </c>
      <c r="C1" s="4" t="s">
        <v>2</v>
      </c>
      <c r="D1" s="4" t="s">
        <v>3</v>
      </c>
      <c r="E1" s="4" t="s">
        <v>4</v>
      </c>
      <c r="F1" s="4" t="s">
        <v>5</v>
      </c>
      <c r="G1" s="4" t="s">
        <v>6</v>
      </c>
      <c r="H1" s="4" t="s">
        <v>7</v>
      </c>
      <c r="I1" s="5" t="s">
        <v>1102</v>
      </c>
      <c r="J1" s="5" t="s">
        <v>1103</v>
      </c>
      <c r="K1" s="4" t="s">
        <v>8</v>
      </c>
      <c r="L1" s="4" t="s">
        <v>9</v>
      </c>
      <c r="M1" s="4" t="s">
        <v>1095</v>
      </c>
      <c r="N1" s="4" t="s">
        <v>1104</v>
      </c>
    </row>
    <row r="2" spans="1:14" x14ac:dyDescent="0.25">
      <c r="A2" t="s">
        <v>26</v>
      </c>
      <c r="B2" t="s">
        <v>27</v>
      </c>
      <c r="C2" t="s">
        <v>26</v>
      </c>
      <c r="D2" t="s">
        <v>27</v>
      </c>
      <c r="E2">
        <v>890</v>
      </c>
      <c r="F2">
        <f t="shared" ref="F2:F66" si="0">IF(A2=C2,1,0)</f>
        <v>1</v>
      </c>
      <c r="G2" t="s">
        <v>722</v>
      </c>
      <c r="H2" t="s">
        <v>723</v>
      </c>
      <c r="I2" t="s">
        <v>1084</v>
      </c>
      <c r="J2" t="s">
        <v>1085</v>
      </c>
      <c r="K2" t="s">
        <v>720</v>
      </c>
      <c r="L2" t="s">
        <v>721</v>
      </c>
      <c r="M2">
        <f>IFERROR(VLOOKUP(A2,'Reference -&gt;'!$B$2:$D$16,3,FALSE),0)</f>
        <v>2</v>
      </c>
      <c r="N2">
        <f t="shared" ref="N2:N10" si="1">COUNTIF(C:C,C2)</f>
        <v>1</v>
      </c>
    </row>
    <row r="3" spans="1:14" x14ac:dyDescent="0.25">
      <c r="A3" t="s">
        <v>584</v>
      </c>
      <c r="B3" t="s">
        <v>585</v>
      </c>
      <c r="C3" t="s">
        <v>584</v>
      </c>
      <c r="D3" t="s">
        <v>585</v>
      </c>
      <c r="E3">
        <v>353</v>
      </c>
      <c r="F3">
        <f t="shared" si="0"/>
        <v>1</v>
      </c>
      <c r="G3" t="s">
        <v>722</v>
      </c>
      <c r="H3" t="s">
        <v>723</v>
      </c>
      <c r="I3" t="s">
        <v>1084</v>
      </c>
      <c r="J3" t="s">
        <v>1085</v>
      </c>
      <c r="K3" t="s">
        <v>720</v>
      </c>
      <c r="L3" t="s">
        <v>721</v>
      </c>
      <c r="M3">
        <f>IFERROR(VLOOKUP(A3,'Reference -&gt;'!$B$2:$D$16,3,FALSE),0)</f>
        <v>2</v>
      </c>
      <c r="N3">
        <f t="shared" si="1"/>
        <v>1</v>
      </c>
    </row>
    <row r="4" spans="1:14" x14ac:dyDescent="0.25">
      <c r="A4" t="s">
        <v>426</v>
      </c>
      <c r="B4" t="s">
        <v>427</v>
      </c>
      <c r="C4" t="s">
        <v>416</v>
      </c>
      <c r="D4" t="s">
        <v>417</v>
      </c>
      <c r="E4">
        <v>815</v>
      </c>
      <c r="F4">
        <f t="shared" si="0"/>
        <v>0</v>
      </c>
      <c r="G4" t="s">
        <v>724</v>
      </c>
      <c r="H4" t="s">
        <v>725</v>
      </c>
      <c r="I4" t="s">
        <v>1086</v>
      </c>
      <c r="J4" t="s">
        <v>1087</v>
      </c>
      <c r="K4" t="s">
        <v>720</v>
      </c>
      <c r="L4" t="s">
        <v>721</v>
      </c>
      <c r="M4">
        <f>IFERROR(VLOOKUP(A4,'Reference -&gt;'!$B$2:$D$16,3,FALSE),0)</f>
        <v>2</v>
      </c>
      <c r="N4">
        <f t="shared" si="1"/>
        <v>7</v>
      </c>
    </row>
    <row r="5" spans="1:14" x14ac:dyDescent="0.25">
      <c r="A5" t="s">
        <v>38</v>
      </c>
      <c r="B5" t="s">
        <v>39</v>
      </c>
      <c r="C5" t="s">
        <v>38</v>
      </c>
      <c r="D5" t="s">
        <v>39</v>
      </c>
      <c r="E5">
        <v>831</v>
      </c>
      <c r="F5">
        <f t="shared" si="0"/>
        <v>1</v>
      </c>
      <c r="G5" t="s">
        <v>726</v>
      </c>
      <c r="H5" t="s">
        <v>727</v>
      </c>
      <c r="I5" t="s">
        <v>1078</v>
      </c>
      <c r="J5" t="s">
        <v>1079</v>
      </c>
      <c r="K5" t="s">
        <v>720</v>
      </c>
      <c r="L5" t="s">
        <v>721</v>
      </c>
      <c r="M5">
        <f>IFERROR(VLOOKUP(A5,'Reference -&gt;'!$B$2:$D$16,3,FALSE),0)</f>
        <v>2</v>
      </c>
      <c r="N5">
        <f t="shared" si="1"/>
        <v>1</v>
      </c>
    </row>
    <row r="6" spans="1:14" x14ac:dyDescent="0.25">
      <c r="A6" t="s">
        <v>394</v>
      </c>
      <c r="B6" t="s">
        <v>395</v>
      </c>
      <c r="C6" t="s">
        <v>384</v>
      </c>
      <c r="D6" t="s">
        <v>385</v>
      </c>
      <c r="E6">
        <v>926</v>
      </c>
      <c r="F6">
        <f t="shared" si="0"/>
        <v>0</v>
      </c>
      <c r="G6" t="s">
        <v>732</v>
      </c>
      <c r="H6" t="s">
        <v>733</v>
      </c>
      <c r="I6" t="s">
        <v>1074</v>
      </c>
      <c r="J6" t="s">
        <v>1075</v>
      </c>
      <c r="K6" t="s">
        <v>720</v>
      </c>
      <c r="L6" t="s">
        <v>721</v>
      </c>
      <c r="M6">
        <f>IFERROR(VLOOKUP(A6,'Reference -&gt;'!$B$2:$D$16,3,FALSE),0)</f>
        <v>2</v>
      </c>
      <c r="N6">
        <f t="shared" si="1"/>
        <v>7</v>
      </c>
    </row>
    <row r="7" spans="1:14" x14ac:dyDescent="0.25">
      <c r="A7" t="s">
        <v>468</v>
      </c>
      <c r="B7" t="s">
        <v>469</v>
      </c>
      <c r="C7" t="s">
        <v>460</v>
      </c>
      <c r="D7" t="s">
        <v>461</v>
      </c>
      <c r="E7">
        <v>933</v>
      </c>
      <c r="F7">
        <f t="shared" si="0"/>
        <v>0</v>
      </c>
      <c r="G7" t="s">
        <v>730</v>
      </c>
      <c r="H7" t="s">
        <v>731</v>
      </c>
      <c r="I7" t="s">
        <v>1080</v>
      </c>
      <c r="J7" t="s">
        <v>731</v>
      </c>
      <c r="K7" t="s">
        <v>720</v>
      </c>
      <c r="L7" t="s">
        <v>721</v>
      </c>
      <c r="M7">
        <f>IFERROR(VLOOKUP(A7,'Reference -&gt;'!$B$2:$D$16,3,FALSE),0)</f>
        <v>2</v>
      </c>
      <c r="N7">
        <f t="shared" si="1"/>
        <v>5</v>
      </c>
    </row>
    <row r="8" spans="1:14" x14ac:dyDescent="0.25">
      <c r="A8" t="s">
        <v>638</v>
      </c>
      <c r="B8" t="s">
        <v>639</v>
      </c>
      <c r="C8" t="s">
        <v>638</v>
      </c>
      <c r="D8" t="s">
        <v>639</v>
      </c>
      <c r="E8">
        <v>380</v>
      </c>
      <c r="F8">
        <f t="shared" si="0"/>
        <v>1</v>
      </c>
      <c r="G8" t="s">
        <v>724</v>
      </c>
      <c r="H8" t="s">
        <v>725</v>
      </c>
      <c r="I8" t="s">
        <v>1084</v>
      </c>
      <c r="J8" t="s">
        <v>1085</v>
      </c>
      <c r="K8" t="s">
        <v>720</v>
      </c>
      <c r="L8" t="s">
        <v>721</v>
      </c>
      <c r="M8">
        <f>IFERROR(VLOOKUP(A8,'Reference -&gt;'!$B$2:$D$16,3,FALSE),0)</f>
        <v>1</v>
      </c>
      <c r="N8">
        <f t="shared" si="1"/>
        <v>1</v>
      </c>
    </row>
    <row r="9" spans="1:14" x14ac:dyDescent="0.25">
      <c r="A9" t="s">
        <v>610</v>
      </c>
      <c r="B9" t="s">
        <v>611</v>
      </c>
      <c r="C9" t="s">
        <v>610</v>
      </c>
      <c r="D9" t="s">
        <v>611</v>
      </c>
      <c r="E9">
        <v>371</v>
      </c>
      <c r="F9">
        <f t="shared" si="0"/>
        <v>1</v>
      </c>
      <c r="G9" t="s">
        <v>724</v>
      </c>
      <c r="H9" t="s">
        <v>725</v>
      </c>
      <c r="I9" t="s">
        <v>1078</v>
      </c>
      <c r="J9" t="s">
        <v>1079</v>
      </c>
      <c r="K9" t="s">
        <v>720</v>
      </c>
      <c r="L9" t="s">
        <v>721</v>
      </c>
      <c r="M9">
        <f>IFERROR(VLOOKUP(A9,'Reference -&gt;'!$B$2:$D$16,3,FALSE),0)</f>
        <v>1</v>
      </c>
      <c r="N9">
        <f t="shared" si="1"/>
        <v>1</v>
      </c>
    </row>
    <row r="10" spans="1:14" x14ac:dyDescent="0.25">
      <c r="A10" t="s">
        <v>50</v>
      </c>
      <c r="B10" t="s">
        <v>51</v>
      </c>
      <c r="C10" t="s">
        <v>50</v>
      </c>
      <c r="D10" t="s">
        <v>51</v>
      </c>
      <c r="E10">
        <v>861</v>
      </c>
      <c r="F10">
        <f t="shared" si="0"/>
        <v>1</v>
      </c>
      <c r="G10" t="s">
        <v>728</v>
      </c>
      <c r="H10" t="s">
        <v>729</v>
      </c>
      <c r="I10" t="s">
        <v>1083</v>
      </c>
      <c r="J10" t="s">
        <v>729</v>
      </c>
      <c r="K10" t="s">
        <v>720</v>
      </c>
      <c r="L10" t="s">
        <v>721</v>
      </c>
      <c r="M10">
        <f>IFERROR(VLOOKUP(A10,'Reference -&gt;'!$B$2:$D$16,3,FALSE),0)</f>
        <v>1</v>
      </c>
      <c r="N10">
        <f t="shared" si="1"/>
        <v>1</v>
      </c>
    </row>
    <row r="11" spans="1:14" x14ac:dyDescent="0.25">
      <c r="A11" s="75" t="s">
        <v>1124</v>
      </c>
      <c r="B11" s="75" t="s">
        <v>1142</v>
      </c>
      <c r="C11" s="79" t="s">
        <v>134</v>
      </c>
      <c r="D11" t="s">
        <v>135</v>
      </c>
      <c r="E11">
        <v>873</v>
      </c>
      <c r="F11">
        <f t="shared" si="0"/>
        <v>0</v>
      </c>
      <c r="G11" t="s">
        <v>732</v>
      </c>
      <c r="H11" t="s">
        <v>733</v>
      </c>
      <c r="I11" t="s">
        <v>1074</v>
      </c>
      <c r="J11" t="s">
        <v>1075</v>
      </c>
      <c r="K11" t="s">
        <v>720</v>
      </c>
      <c r="L11" t="s">
        <v>721</v>
      </c>
      <c r="M11">
        <f>IFERROR(VLOOKUP(A11,'Reference -&gt;'!$B$2:$D$16,3,FALSE),0)</f>
        <v>1</v>
      </c>
      <c r="N11" s="79">
        <f>COUNTIF(C:C,C11)-1</f>
        <v>5</v>
      </c>
    </row>
    <row r="12" spans="1:14" x14ac:dyDescent="0.25">
      <c r="A12" t="s">
        <v>136</v>
      </c>
      <c r="B12" t="s">
        <v>137</v>
      </c>
      <c r="C12" t="s">
        <v>134</v>
      </c>
      <c r="D12" t="s">
        <v>135</v>
      </c>
      <c r="E12">
        <v>873</v>
      </c>
      <c r="F12">
        <f t="shared" si="0"/>
        <v>0</v>
      </c>
      <c r="G12" t="s">
        <v>732</v>
      </c>
      <c r="H12" t="s">
        <v>733</v>
      </c>
      <c r="I12" t="s">
        <v>1074</v>
      </c>
      <c r="J12" t="s">
        <v>1075</v>
      </c>
      <c r="K12" t="s">
        <v>720</v>
      </c>
      <c r="L12" t="s">
        <v>721</v>
      </c>
      <c r="M12">
        <f>IFERROR(VLOOKUP(A12,'Reference -&gt;'!$B$2:$D$16,3,FALSE),0)</f>
        <v>1</v>
      </c>
      <c r="N12" s="79">
        <f>COUNTIF(C:C,C12)-1</f>
        <v>5</v>
      </c>
    </row>
    <row r="13" spans="1:14" x14ac:dyDescent="0.25">
      <c r="A13" t="s">
        <v>138</v>
      </c>
      <c r="B13" t="s">
        <v>139</v>
      </c>
      <c r="C13" t="s">
        <v>134</v>
      </c>
      <c r="D13" t="s">
        <v>135</v>
      </c>
      <c r="E13">
        <v>873</v>
      </c>
      <c r="F13">
        <f t="shared" si="0"/>
        <v>0</v>
      </c>
      <c r="G13" t="s">
        <v>732</v>
      </c>
      <c r="H13" t="s">
        <v>733</v>
      </c>
      <c r="I13" t="s">
        <v>1074</v>
      </c>
      <c r="J13" t="s">
        <v>1075</v>
      </c>
      <c r="K13" t="s">
        <v>720</v>
      </c>
      <c r="L13" t="s">
        <v>721</v>
      </c>
      <c r="M13">
        <f>IFERROR(VLOOKUP(A13,'Reference -&gt;'!$B$2:$D$16,3,FALSE),0)</f>
        <v>1</v>
      </c>
      <c r="N13" s="79">
        <f>COUNTIF(C:C,C13)-1</f>
        <v>5</v>
      </c>
    </row>
    <row r="14" spans="1:14" x14ac:dyDescent="0.25">
      <c r="A14" t="s">
        <v>494</v>
      </c>
      <c r="B14" t="s">
        <v>495</v>
      </c>
      <c r="C14" t="s">
        <v>490</v>
      </c>
      <c r="D14" t="s">
        <v>491</v>
      </c>
      <c r="E14">
        <v>935</v>
      </c>
      <c r="F14">
        <f t="shared" si="0"/>
        <v>0</v>
      </c>
      <c r="G14" t="s">
        <v>732</v>
      </c>
      <c r="H14" t="s">
        <v>733</v>
      </c>
      <c r="I14" t="s">
        <v>1074</v>
      </c>
      <c r="J14" t="s">
        <v>1075</v>
      </c>
      <c r="K14" t="s">
        <v>720</v>
      </c>
      <c r="L14" t="s">
        <v>721</v>
      </c>
      <c r="M14">
        <f>IFERROR(VLOOKUP(A14,'Reference -&gt;'!$B$2:$D$16,3,FALSE),0)</f>
        <v>1</v>
      </c>
      <c r="N14">
        <f t="shared" ref="N14:N75" si="2">COUNTIF(C:C,C14)</f>
        <v>7</v>
      </c>
    </row>
    <row r="15" spans="1:14" x14ac:dyDescent="0.25">
      <c r="A15" t="s">
        <v>212</v>
      </c>
      <c r="B15" t="s">
        <v>213</v>
      </c>
      <c r="C15" t="s">
        <v>210</v>
      </c>
      <c r="D15" t="s">
        <v>211</v>
      </c>
      <c r="E15">
        <v>845</v>
      </c>
      <c r="F15">
        <f t="shared" si="0"/>
        <v>0</v>
      </c>
      <c r="G15" t="s">
        <v>734</v>
      </c>
      <c r="H15" t="s">
        <v>735</v>
      </c>
      <c r="I15" t="s">
        <v>1081</v>
      </c>
      <c r="J15" t="s">
        <v>1082</v>
      </c>
      <c r="K15" t="s">
        <v>720</v>
      </c>
      <c r="L15" t="s">
        <v>721</v>
      </c>
      <c r="M15">
        <f>IFERROR(VLOOKUP(A15,'Reference -&gt;'!$B$2:$D$16,3,FALSE),0)</f>
        <v>1</v>
      </c>
      <c r="N15">
        <f t="shared" si="2"/>
        <v>5</v>
      </c>
    </row>
    <row r="16" spans="1:14" x14ac:dyDescent="0.25">
      <c r="A16" t="s">
        <v>102</v>
      </c>
      <c r="B16" t="s">
        <v>103</v>
      </c>
      <c r="C16" t="s">
        <v>102</v>
      </c>
      <c r="D16" t="s">
        <v>103</v>
      </c>
      <c r="E16">
        <v>840</v>
      </c>
      <c r="F16">
        <f t="shared" si="0"/>
        <v>1</v>
      </c>
      <c r="G16" t="s">
        <v>718</v>
      </c>
      <c r="H16" t="s">
        <v>719</v>
      </c>
      <c r="I16" t="s">
        <v>1086</v>
      </c>
      <c r="J16" t="s">
        <v>1087</v>
      </c>
      <c r="K16" t="s">
        <v>720</v>
      </c>
      <c r="L16" t="s">
        <v>721</v>
      </c>
      <c r="M16">
        <f>IFERROR(VLOOKUP(A16,'Reference -&gt;'!$B$2:$D$16,3,FALSE),0)</f>
        <v>0</v>
      </c>
      <c r="N16">
        <f t="shared" si="2"/>
        <v>1</v>
      </c>
    </row>
    <row r="17" spans="1:14" x14ac:dyDescent="0.25">
      <c r="A17" t="s">
        <v>18</v>
      </c>
      <c r="B17" t="s">
        <v>19</v>
      </c>
      <c r="C17" t="s">
        <v>18</v>
      </c>
      <c r="D17" t="s">
        <v>19</v>
      </c>
      <c r="E17">
        <v>841</v>
      </c>
      <c r="F17">
        <f t="shared" si="0"/>
        <v>1</v>
      </c>
      <c r="G17" t="s">
        <v>718</v>
      </c>
      <c r="H17" t="s">
        <v>719</v>
      </c>
      <c r="I17" t="s">
        <v>1086</v>
      </c>
      <c r="J17" t="s">
        <v>1087</v>
      </c>
      <c r="K17" t="s">
        <v>720</v>
      </c>
      <c r="L17" t="s">
        <v>721</v>
      </c>
      <c r="M17">
        <f>IFERROR(VLOOKUP(A17,'Reference -&gt;'!$B$2:$D$16,3,FALSE),0)</f>
        <v>0</v>
      </c>
      <c r="N17">
        <f t="shared" si="2"/>
        <v>1</v>
      </c>
    </row>
    <row r="18" spans="1:14" x14ac:dyDescent="0.25">
      <c r="A18" t="s">
        <v>648</v>
      </c>
      <c r="B18" t="s">
        <v>649</v>
      </c>
      <c r="C18" t="s">
        <v>648</v>
      </c>
      <c r="D18" t="s">
        <v>649</v>
      </c>
      <c r="E18">
        <v>390</v>
      </c>
      <c r="F18">
        <f t="shared" si="0"/>
        <v>1</v>
      </c>
      <c r="G18" t="s">
        <v>718</v>
      </c>
      <c r="H18" t="s">
        <v>719</v>
      </c>
      <c r="I18" t="s">
        <v>1086</v>
      </c>
      <c r="J18" t="s">
        <v>1087</v>
      </c>
      <c r="K18" t="s">
        <v>720</v>
      </c>
      <c r="L18" t="s">
        <v>721</v>
      </c>
      <c r="M18">
        <f>IFERROR(VLOOKUP(A18,'Reference -&gt;'!$B$2:$D$16,3,FALSE),0)</f>
        <v>0</v>
      </c>
      <c r="N18">
        <f t="shared" si="2"/>
        <v>1</v>
      </c>
    </row>
    <row r="19" spans="1:14" x14ac:dyDescent="0.25">
      <c r="A19" t="s">
        <v>10</v>
      </c>
      <c r="B19" t="s">
        <v>11</v>
      </c>
      <c r="C19" t="s">
        <v>10</v>
      </c>
      <c r="D19" t="s">
        <v>11</v>
      </c>
      <c r="E19">
        <v>805</v>
      </c>
      <c r="F19">
        <f t="shared" si="0"/>
        <v>1</v>
      </c>
      <c r="G19" t="s">
        <v>718</v>
      </c>
      <c r="H19" t="s">
        <v>719</v>
      </c>
      <c r="I19" t="s">
        <v>1086</v>
      </c>
      <c r="J19" t="s">
        <v>1087</v>
      </c>
      <c r="K19" t="s">
        <v>720</v>
      </c>
      <c r="L19" t="s">
        <v>721</v>
      </c>
      <c r="M19">
        <f>IFERROR(VLOOKUP(A19,'Reference -&gt;'!$B$2:$D$16,3,FALSE),0)</f>
        <v>0</v>
      </c>
      <c r="N19">
        <f t="shared" si="2"/>
        <v>1</v>
      </c>
    </row>
    <row r="20" spans="1:14" x14ac:dyDescent="0.25">
      <c r="A20" t="s">
        <v>12</v>
      </c>
      <c r="B20" t="s">
        <v>13</v>
      </c>
      <c r="C20" t="s">
        <v>12</v>
      </c>
      <c r="D20" t="s">
        <v>13</v>
      </c>
      <c r="E20">
        <v>806</v>
      </c>
      <c r="F20">
        <f t="shared" si="0"/>
        <v>1</v>
      </c>
      <c r="G20" t="s">
        <v>718</v>
      </c>
      <c r="H20" t="s">
        <v>719</v>
      </c>
      <c r="I20" t="s">
        <v>1086</v>
      </c>
      <c r="J20" t="s">
        <v>1087</v>
      </c>
      <c r="K20" t="s">
        <v>720</v>
      </c>
      <c r="L20" t="s">
        <v>721</v>
      </c>
      <c r="M20">
        <f>IFERROR(VLOOKUP(A20,'Reference -&gt;'!$B$2:$D$16,3,FALSE),0)</f>
        <v>0</v>
      </c>
      <c r="N20">
        <f t="shared" si="2"/>
        <v>1</v>
      </c>
    </row>
    <row r="21" spans="1:14" x14ac:dyDescent="0.25">
      <c r="A21" t="s">
        <v>616</v>
      </c>
      <c r="B21" t="s">
        <v>617</v>
      </c>
      <c r="C21" t="s">
        <v>616</v>
      </c>
      <c r="D21" t="s">
        <v>617</v>
      </c>
      <c r="E21">
        <v>391</v>
      </c>
      <c r="F21">
        <f t="shared" si="0"/>
        <v>1</v>
      </c>
      <c r="G21" t="s">
        <v>718</v>
      </c>
      <c r="H21" t="s">
        <v>719</v>
      </c>
      <c r="I21" t="s">
        <v>1086</v>
      </c>
      <c r="J21" t="s">
        <v>1087</v>
      </c>
      <c r="K21" t="s">
        <v>720</v>
      </c>
      <c r="L21" t="s">
        <v>721</v>
      </c>
      <c r="M21">
        <f>IFERROR(VLOOKUP(A21,'Reference -&gt;'!$B$2:$D$16,3,FALSE),0)</f>
        <v>0</v>
      </c>
      <c r="N21">
        <f t="shared" si="2"/>
        <v>1</v>
      </c>
    </row>
    <row r="22" spans="1:14" x14ac:dyDescent="0.25">
      <c r="A22" t="s">
        <v>618</v>
      </c>
      <c r="B22" t="s">
        <v>619</v>
      </c>
      <c r="C22" t="s">
        <v>618</v>
      </c>
      <c r="D22" t="s">
        <v>619</v>
      </c>
      <c r="E22">
        <v>392</v>
      </c>
      <c r="F22">
        <f t="shared" si="0"/>
        <v>1</v>
      </c>
      <c r="G22" t="s">
        <v>718</v>
      </c>
      <c r="H22" t="s">
        <v>719</v>
      </c>
      <c r="I22" t="s">
        <v>1086</v>
      </c>
      <c r="J22" t="s">
        <v>1087</v>
      </c>
      <c r="K22" t="s">
        <v>720</v>
      </c>
      <c r="L22" t="s">
        <v>721</v>
      </c>
      <c r="M22">
        <f>IFERROR(VLOOKUP(A22,'Reference -&gt;'!$B$2:$D$16,3,FALSE),0)</f>
        <v>0</v>
      </c>
      <c r="N22">
        <f t="shared" si="2"/>
        <v>1</v>
      </c>
    </row>
    <row r="23" spans="1:14" x14ac:dyDescent="0.25">
      <c r="A23" t="s">
        <v>120</v>
      </c>
      <c r="B23" t="s">
        <v>121</v>
      </c>
      <c r="C23" t="s">
        <v>120</v>
      </c>
      <c r="D23" t="s">
        <v>121</v>
      </c>
      <c r="E23">
        <v>929</v>
      </c>
      <c r="F23">
        <f t="shared" si="0"/>
        <v>1</v>
      </c>
      <c r="G23" t="s">
        <v>718</v>
      </c>
      <c r="H23" t="s">
        <v>719</v>
      </c>
      <c r="I23" t="s">
        <v>1086</v>
      </c>
      <c r="J23" t="s">
        <v>1087</v>
      </c>
      <c r="K23" t="s">
        <v>720</v>
      </c>
      <c r="L23" t="s">
        <v>721</v>
      </c>
      <c r="M23">
        <f>IFERROR(VLOOKUP(A23,'Reference -&gt;'!$B$2:$D$16,3,FALSE),0)</f>
        <v>0</v>
      </c>
      <c r="N23">
        <f t="shared" si="2"/>
        <v>1</v>
      </c>
    </row>
    <row r="24" spans="1:14" x14ac:dyDescent="0.25">
      <c r="A24" t="s">
        <v>14</v>
      </c>
      <c r="B24" t="s">
        <v>15</v>
      </c>
      <c r="C24" t="s">
        <v>14</v>
      </c>
      <c r="D24" t="s">
        <v>15</v>
      </c>
      <c r="E24">
        <v>807</v>
      </c>
      <c r="F24">
        <f t="shared" si="0"/>
        <v>1</v>
      </c>
      <c r="G24" t="s">
        <v>718</v>
      </c>
      <c r="H24" t="s">
        <v>719</v>
      </c>
      <c r="I24" t="s">
        <v>1086</v>
      </c>
      <c r="J24" t="s">
        <v>1087</v>
      </c>
      <c r="K24" t="s">
        <v>720</v>
      </c>
      <c r="L24" t="s">
        <v>721</v>
      </c>
      <c r="M24">
        <f>IFERROR(VLOOKUP(A24,'Reference -&gt;'!$B$2:$D$16,3,FALSE),0)</f>
        <v>0</v>
      </c>
      <c r="N24">
        <f t="shared" si="2"/>
        <v>1</v>
      </c>
    </row>
    <row r="25" spans="1:14" x14ac:dyDescent="0.25">
      <c r="A25" t="s">
        <v>620</v>
      </c>
      <c r="B25" t="s">
        <v>621</v>
      </c>
      <c r="C25" t="s">
        <v>620</v>
      </c>
      <c r="D25" t="s">
        <v>621</v>
      </c>
      <c r="E25">
        <v>393</v>
      </c>
      <c r="F25">
        <f t="shared" si="0"/>
        <v>1</v>
      </c>
      <c r="G25" t="s">
        <v>718</v>
      </c>
      <c r="H25" t="s">
        <v>719</v>
      </c>
      <c r="I25" t="s">
        <v>1086</v>
      </c>
      <c r="J25" t="s">
        <v>1087</v>
      </c>
      <c r="K25" t="s">
        <v>720</v>
      </c>
      <c r="L25" t="s">
        <v>721</v>
      </c>
      <c r="M25">
        <f>IFERROR(VLOOKUP(A25,'Reference -&gt;'!$B$2:$D$16,3,FALSE),0)</f>
        <v>0</v>
      </c>
      <c r="N25">
        <f t="shared" si="2"/>
        <v>1</v>
      </c>
    </row>
    <row r="26" spans="1:14" x14ac:dyDescent="0.25">
      <c r="A26" t="s">
        <v>16</v>
      </c>
      <c r="B26" t="s">
        <v>17</v>
      </c>
      <c r="C26" t="s">
        <v>16</v>
      </c>
      <c r="D26" t="s">
        <v>17</v>
      </c>
      <c r="E26">
        <v>808</v>
      </c>
      <c r="F26">
        <f t="shared" si="0"/>
        <v>1</v>
      </c>
      <c r="G26" t="s">
        <v>718</v>
      </c>
      <c r="H26" t="s">
        <v>719</v>
      </c>
      <c r="I26" t="s">
        <v>1086</v>
      </c>
      <c r="J26" t="s">
        <v>1087</v>
      </c>
      <c r="K26" t="s">
        <v>720</v>
      </c>
      <c r="L26" t="s">
        <v>721</v>
      </c>
      <c r="M26">
        <f>IFERROR(VLOOKUP(A26,'Reference -&gt;'!$B$2:$D$16,3,FALSE),0)</f>
        <v>0</v>
      </c>
      <c r="N26">
        <f t="shared" si="2"/>
        <v>1</v>
      </c>
    </row>
    <row r="27" spans="1:14" x14ac:dyDescent="0.25">
      <c r="A27" t="s">
        <v>622</v>
      </c>
      <c r="B27" t="s">
        <v>623</v>
      </c>
      <c r="C27" t="s">
        <v>622</v>
      </c>
      <c r="D27" t="s">
        <v>623</v>
      </c>
      <c r="E27">
        <v>394</v>
      </c>
      <c r="F27">
        <f t="shared" si="0"/>
        <v>1</v>
      </c>
      <c r="G27" t="s">
        <v>718</v>
      </c>
      <c r="H27" t="s">
        <v>719</v>
      </c>
      <c r="I27" t="s">
        <v>1086</v>
      </c>
      <c r="J27" t="s">
        <v>1087</v>
      </c>
      <c r="K27" t="s">
        <v>720</v>
      </c>
      <c r="L27" t="s">
        <v>721</v>
      </c>
      <c r="M27">
        <f>IFERROR(VLOOKUP(A27,'Reference -&gt;'!$B$2:$D$16,3,FALSE),0)</f>
        <v>0</v>
      </c>
      <c r="N27">
        <f t="shared" si="2"/>
        <v>1</v>
      </c>
    </row>
    <row r="28" spans="1:14" x14ac:dyDescent="0.25">
      <c r="A28" t="s">
        <v>144</v>
      </c>
      <c r="B28" t="s">
        <v>145</v>
      </c>
      <c r="C28" t="s">
        <v>146</v>
      </c>
      <c r="D28" t="s">
        <v>147</v>
      </c>
      <c r="E28">
        <v>909</v>
      </c>
      <c r="F28">
        <f t="shared" si="0"/>
        <v>0</v>
      </c>
      <c r="G28" t="s">
        <v>722</v>
      </c>
      <c r="H28" t="s">
        <v>723</v>
      </c>
      <c r="I28" t="s">
        <v>1086</v>
      </c>
      <c r="J28" t="s">
        <v>1087</v>
      </c>
      <c r="K28" t="s">
        <v>720</v>
      </c>
      <c r="L28" t="s">
        <v>721</v>
      </c>
      <c r="M28">
        <f>IFERROR(VLOOKUP(A28,'Reference -&gt;'!$B$2:$D$16,3,FALSE),0)</f>
        <v>0</v>
      </c>
      <c r="N28">
        <f t="shared" si="2"/>
        <v>6</v>
      </c>
    </row>
    <row r="29" spans="1:14" x14ac:dyDescent="0.25">
      <c r="A29" t="s">
        <v>148</v>
      </c>
      <c r="B29" t="s">
        <v>149</v>
      </c>
      <c r="C29" t="s">
        <v>146</v>
      </c>
      <c r="D29" t="s">
        <v>147</v>
      </c>
      <c r="E29">
        <v>909</v>
      </c>
      <c r="F29">
        <f t="shared" si="0"/>
        <v>0</v>
      </c>
      <c r="G29" t="s">
        <v>722</v>
      </c>
      <c r="H29" t="s">
        <v>723</v>
      </c>
      <c r="I29" t="s">
        <v>1086</v>
      </c>
      <c r="J29" t="s">
        <v>1087</v>
      </c>
      <c r="K29" t="s">
        <v>720</v>
      </c>
      <c r="L29" t="s">
        <v>721</v>
      </c>
      <c r="M29">
        <f>IFERROR(VLOOKUP(A29,'Reference -&gt;'!$B$2:$D$16,3,FALSE),0)</f>
        <v>0</v>
      </c>
      <c r="N29">
        <f t="shared" si="2"/>
        <v>6</v>
      </c>
    </row>
    <row r="30" spans="1:14" x14ac:dyDescent="0.25">
      <c r="A30" t="s">
        <v>24</v>
      </c>
      <c r="B30" t="s">
        <v>25</v>
      </c>
      <c r="C30" t="s">
        <v>24</v>
      </c>
      <c r="D30" t="s">
        <v>25</v>
      </c>
      <c r="E30">
        <v>889</v>
      </c>
      <c r="F30">
        <f t="shared" si="0"/>
        <v>1</v>
      </c>
      <c r="G30" t="s">
        <v>722</v>
      </c>
      <c r="H30" t="s">
        <v>723</v>
      </c>
      <c r="I30" t="s">
        <v>1084</v>
      </c>
      <c r="J30" t="s">
        <v>1085</v>
      </c>
      <c r="K30" t="s">
        <v>720</v>
      </c>
      <c r="L30" t="s">
        <v>721</v>
      </c>
      <c r="M30">
        <f>IFERROR(VLOOKUP(A30,'Reference -&gt;'!$B$2:$D$16,3,FALSE),0)</f>
        <v>0</v>
      </c>
      <c r="N30">
        <f t="shared" si="2"/>
        <v>1</v>
      </c>
    </row>
    <row r="31" spans="1:14" x14ac:dyDescent="0.25">
      <c r="A31" t="s">
        <v>578</v>
      </c>
      <c r="B31" t="s">
        <v>579</v>
      </c>
      <c r="C31" t="s">
        <v>578</v>
      </c>
      <c r="D31" t="s">
        <v>579</v>
      </c>
      <c r="E31">
        <v>350</v>
      </c>
      <c r="F31">
        <f t="shared" si="0"/>
        <v>1</v>
      </c>
      <c r="G31" t="s">
        <v>722</v>
      </c>
      <c r="H31" t="s">
        <v>723</v>
      </c>
      <c r="I31" t="s">
        <v>1084</v>
      </c>
      <c r="J31" t="s">
        <v>1085</v>
      </c>
      <c r="K31" t="s">
        <v>720</v>
      </c>
      <c r="L31" t="s">
        <v>721</v>
      </c>
      <c r="M31">
        <f>IFERROR(VLOOKUP(A31,'Reference -&gt;'!$B$2:$D$16,3,FALSE),0)</f>
        <v>0</v>
      </c>
      <c r="N31">
        <f t="shared" si="2"/>
        <v>1</v>
      </c>
    </row>
    <row r="32" spans="1:14" x14ac:dyDescent="0.25">
      <c r="A32" t="s">
        <v>324</v>
      </c>
      <c r="B32" t="s">
        <v>325</v>
      </c>
      <c r="C32" t="s">
        <v>326</v>
      </c>
      <c r="D32" t="s">
        <v>327</v>
      </c>
      <c r="E32">
        <v>888</v>
      </c>
      <c r="F32">
        <f t="shared" si="0"/>
        <v>0</v>
      </c>
      <c r="G32" t="s">
        <v>722</v>
      </c>
      <c r="H32" t="s">
        <v>723</v>
      </c>
      <c r="I32" t="s">
        <v>1084</v>
      </c>
      <c r="J32" t="s">
        <v>1085</v>
      </c>
      <c r="K32" t="s">
        <v>720</v>
      </c>
      <c r="L32" t="s">
        <v>721</v>
      </c>
      <c r="M32">
        <f>IFERROR(VLOOKUP(A32,'Reference -&gt;'!$B$2:$D$16,3,FALSE),0)</f>
        <v>0</v>
      </c>
      <c r="N32">
        <f t="shared" si="2"/>
        <v>12</v>
      </c>
    </row>
    <row r="33" spans="1:14" x14ac:dyDescent="0.25">
      <c r="A33" t="s">
        <v>580</v>
      </c>
      <c r="B33" t="s">
        <v>581</v>
      </c>
      <c r="C33" t="s">
        <v>580</v>
      </c>
      <c r="D33" t="s">
        <v>581</v>
      </c>
      <c r="E33">
        <v>351</v>
      </c>
      <c r="F33">
        <f t="shared" si="0"/>
        <v>1</v>
      </c>
      <c r="G33" t="s">
        <v>722</v>
      </c>
      <c r="H33" t="s">
        <v>723</v>
      </c>
      <c r="I33" t="s">
        <v>1084</v>
      </c>
      <c r="J33" t="s">
        <v>1085</v>
      </c>
      <c r="K33" t="s">
        <v>720</v>
      </c>
      <c r="L33" t="s">
        <v>721</v>
      </c>
      <c r="M33">
        <f>IFERROR(VLOOKUP(A33,'Reference -&gt;'!$B$2:$D$16,3,FALSE),0)</f>
        <v>0</v>
      </c>
      <c r="N33">
        <f t="shared" si="2"/>
        <v>1</v>
      </c>
    </row>
    <row r="34" spans="1:14" x14ac:dyDescent="0.25">
      <c r="A34" t="s">
        <v>150</v>
      </c>
      <c r="B34" t="s">
        <v>151</v>
      </c>
      <c r="C34" t="s">
        <v>146</v>
      </c>
      <c r="D34" t="s">
        <v>147</v>
      </c>
      <c r="E34">
        <v>909</v>
      </c>
      <c r="F34">
        <f t="shared" si="0"/>
        <v>0</v>
      </c>
      <c r="G34" t="s">
        <v>722</v>
      </c>
      <c r="H34" t="s">
        <v>723</v>
      </c>
      <c r="I34" t="s">
        <v>1086</v>
      </c>
      <c r="J34" t="s">
        <v>1087</v>
      </c>
      <c r="K34" t="s">
        <v>720</v>
      </c>
      <c r="L34" t="s">
        <v>721</v>
      </c>
      <c r="M34">
        <f>IFERROR(VLOOKUP(A34,'Reference -&gt;'!$B$2:$D$16,3,FALSE),0)</f>
        <v>0</v>
      </c>
      <c r="N34">
        <f t="shared" si="2"/>
        <v>6</v>
      </c>
    </row>
    <row r="35" spans="1:14" x14ac:dyDescent="0.25">
      <c r="A35" t="s">
        <v>104</v>
      </c>
      <c r="B35" t="s">
        <v>105</v>
      </c>
      <c r="C35" t="s">
        <v>104</v>
      </c>
      <c r="D35" t="s">
        <v>105</v>
      </c>
      <c r="E35">
        <v>895</v>
      </c>
      <c r="F35">
        <f t="shared" si="0"/>
        <v>1</v>
      </c>
      <c r="G35" t="s">
        <v>722</v>
      </c>
      <c r="H35" t="s">
        <v>723</v>
      </c>
      <c r="I35" t="s">
        <v>1083</v>
      </c>
      <c r="J35" t="s">
        <v>729</v>
      </c>
      <c r="K35" t="s">
        <v>720</v>
      </c>
      <c r="L35" t="s">
        <v>721</v>
      </c>
      <c r="M35">
        <f>IFERROR(VLOOKUP(A35,'Reference -&gt;'!$B$2:$D$16,3,FALSE),0)</f>
        <v>0</v>
      </c>
      <c r="N35">
        <f t="shared" si="2"/>
        <v>1</v>
      </c>
    </row>
    <row r="36" spans="1:14" x14ac:dyDescent="0.25">
      <c r="A36" t="s">
        <v>106</v>
      </c>
      <c r="B36" t="s">
        <v>107</v>
      </c>
      <c r="C36" t="s">
        <v>106</v>
      </c>
      <c r="D36" t="s">
        <v>107</v>
      </c>
      <c r="E36">
        <v>896</v>
      </c>
      <c r="F36">
        <f t="shared" si="0"/>
        <v>1</v>
      </c>
      <c r="G36" t="s">
        <v>722</v>
      </c>
      <c r="H36" t="s">
        <v>723</v>
      </c>
      <c r="I36" t="s">
        <v>1083</v>
      </c>
      <c r="J36" t="s">
        <v>729</v>
      </c>
      <c r="K36" t="s">
        <v>720</v>
      </c>
      <c r="L36" t="s">
        <v>721</v>
      </c>
      <c r="M36">
        <f>IFERROR(VLOOKUP(A36,'Reference -&gt;'!$B$2:$D$16,3,FALSE),0)</f>
        <v>0</v>
      </c>
      <c r="N36">
        <f t="shared" si="2"/>
        <v>1</v>
      </c>
    </row>
    <row r="37" spans="1:14" x14ac:dyDescent="0.25">
      <c r="A37" t="s">
        <v>328</v>
      </c>
      <c r="B37" t="s">
        <v>329</v>
      </c>
      <c r="C37" t="s">
        <v>326</v>
      </c>
      <c r="D37" t="s">
        <v>327</v>
      </c>
      <c r="E37">
        <v>888</v>
      </c>
      <c r="F37">
        <f t="shared" si="0"/>
        <v>0</v>
      </c>
      <c r="G37" t="s">
        <v>722</v>
      </c>
      <c r="H37" t="s">
        <v>723</v>
      </c>
      <c r="I37" t="s">
        <v>1084</v>
      </c>
      <c r="J37" t="s">
        <v>1085</v>
      </c>
      <c r="K37" t="s">
        <v>720</v>
      </c>
      <c r="L37" t="s">
        <v>721</v>
      </c>
      <c r="M37">
        <f>IFERROR(VLOOKUP(A37,'Reference -&gt;'!$B$2:$D$16,3,FALSE),0)</f>
        <v>0</v>
      </c>
      <c r="N37">
        <f t="shared" si="2"/>
        <v>12</v>
      </c>
    </row>
    <row r="38" spans="1:14" x14ac:dyDescent="0.25">
      <c r="A38" t="s">
        <v>152</v>
      </c>
      <c r="B38" t="s">
        <v>153</v>
      </c>
      <c r="C38" t="s">
        <v>146</v>
      </c>
      <c r="D38" t="s">
        <v>147</v>
      </c>
      <c r="E38">
        <v>909</v>
      </c>
      <c r="F38">
        <f t="shared" si="0"/>
        <v>0</v>
      </c>
      <c r="G38" t="s">
        <v>722</v>
      </c>
      <c r="H38" t="s">
        <v>723</v>
      </c>
      <c r="I38" t="s">
        <v>1086</v>
      </c>
      <c r="J38" t="s">
        <v>1087</v>
      </c>
      <c r="K38" t="s">
        <v>720</v>
      </c>
      <c r="L38" t="s">
        <v>721</v>
      </c>
      <c r="M38">
        <f>IFERROR(VLOOKUP(A38,'Reference -&gt;'!$B$2:$D$16,3,FALSE),0)</f>
        <v>0</v>
      </c>
      <c r="N38">
        <f t="shared" si="2"/>
        <v>6</v>
      </c>
    </row>
    <row r="39" spans="1:14" x14ac:dyDescent="0.25">
      <c r="A39" t="s">
        <v>154</v>
      </c>
      <c r="B39" t="s">
        <v>155</v>
      </c>
      <c r="C39" t="s">
        <v>146</v>
      </c>
      <c r="D39" t="s">
        <v>147</v>
      </c>
      <c r="E39">
        <v>909</v>
      </c>
      <c r="F39">
        <f t="shared" si="0"/>
        <v>0</v>
      </c>
      <c r="G39" t="s">
        <v>722</v>
      </c>
      <c r="H39" t="s">
        <v>723</v>
      </c>
      <c r="I39" t="s">
        <v>1086</v>
      </c>
      <c r="J39" t="s">
        <v>1087</v>
      </c>
      <c r="K39" t="s">
        <v>720</v>
      </c>
      <c r="L39" t="s">
        <v>721</v>
      </c>
      <c r="M39">
        <f>IFERROR(VLOOKUP(A39,'Reference -&gt;'!$B$2:$D$16,3,FALSE),0)</f>
        <v>0</v>
      </c>
      <c r="N39">
        <f t="shared" si="2"/>
        <v>6</v>
      </c>
    </row>
    <row r="40" spans="1:14" x14ac:dyDescent="0.25">
      <c r="A40" t="s">
        <v>330</v>
      </c>
      <c r="B40" t="s">
        <v>331</v>
      </c>
      <c r="C40" t="s">
        <v>326</v>
      </c>
      <c r="D40" t="s">
        <v>327</v>
      </c>
      <c r="E40">
        <v>888</v>
      </c>
      <c r="F40">
        <f t="shared" si="0"/>
        <v>0</v>
      </c>
      <c r="G40" t="s">
        <v>722</v>
      </c>
      <c r="H40" t="s">
        <v>723</v>
      </c>
      <c r="I40" t="s">
        <v>1084</v>
      </c>
      <c r="J40" t="s">
        <v>1085</v>
      </c>
      <c r="K40" t="s">
        <v>720</v>
      </c>
      <c r="L40" t="s">
        <v>721</v>
      </c>
      <c r="M40">
        <f>IFERROR(VLOOKUP(A40,'Reference -&gt;'!$B$2:$D$16,3,FALSE),0)</f>
        <v>0</v>
      </c>
      <c r="N40">
        <f t="shared" si="2"/>
        <v>12</v>
      </c>
    </row>
    <row r="41" spans="1:14" x14ac:dyDescent="0.25">
      <c r="A41" t="s">
        <v>20</v>
      </c>
      <c r="B41" t="s">
        <v>21</v>
      </c>
      <c r="C41" t="s">
        <v>20</v>
      </c>
      <c r="D41" t="s">
        <v>21</v>
      </c>
      <c r="E41">
        <v>876</v>
      </c>
      <c r="F41">
        <f t="shared" si="0"/>
        <v>1</v>
      </c>
      <c r="G41" t="s">
        <v>722</v>
      </c>
      <c r="H41" t="s">
        <v>723</v>
      </c>
      <c r="I41" t="s">
        <v>1084</v>
      </c>
      <c r="J41" t="s">
        <v>1085</v>
      </c>
      <c r="K41" t="s">
        <v>720</v>
      </c>
      <c r="L41" t="s">
        <v>721</v>
      </c>
      <c r="M41">
        <f>IFERROR(VLOOKUP(A41,'Reference -&gt;'!$B$2:$D$16,3,FALSE),0)</f>
        <v>0</v>
      </c>
      <c r="N41">
        <f t="shared" si="2"/>
        <v>1</v>
      </c>
    </row>
    <row r="42" spans="1:14" x14ac:dyDescent="0.25">
      <c r="A42" t="s">
        <v>332</v>
      </c>
      <c r="B42" t="s">
        <v>333</v>
      </c>
      <c r="C42" t="s">
        <v>326</v>
      </c>
      <c r="D42" t="s">
        <v>327</v>
      </c>
      <c r="E42">
        <v>888</v>
      </c>
      <c r="F42">
        <f t="shared" si="0"/>
        <v>0</v>
      </c>
      <c r="G42" t="s">
        <v>722</v>
      </c>
      <c r="H42" t="s">
        <v>723</v>
      </c>
      <c r="I42" t="s">
        <v>1084</v>
      </c>
      <c r="J42" t="s">
        <v>1085</v>
      </c>
      <c r="K42" t="s">
        <v>720</v>
      </c>
      <c r="L42" t="s">
        <v>721</v>
      </c>
      <c r="M42">
        <f>IFERROR(VLOOKUP(A42,'Reference -&gt;'!$B$2:$D$16,3,FALSE),0)</f>
        <v>0</v>
      </c>
      <c r="N42">
        <f t="shared" si="2"/>
        <v>12</v>
      </c>
    </row>
    <row r="43" spans="1:14" x14ac:dyDescent="0.25">
      <c r="A43" t="s">
        <v>598</v>
      </c>
      <c r="B43" t="s">
        <v>599</v>
      </c>
      <c r="C43" t="s">
        <v>598</v>
      </c>
      <c r="D43" t="s">
        <v>599</v>
      </c>
      <c r="E43">
        <v>340</v>
      </c>
      <c r="F43">
        <f t="shared" si="0"/>
        <v>1</v>
      </c>
      <c r="G43" t="s">
        <v>722</v>
      </c>
      <c r="H43" t="s">
        <v>723</v>
      </c>
      <c r="I43" t="s">
        <v>1084</v>
      </c>
      <c r="J43" t="s">
        <v>1085</v>
      </c>
      <c r="K43" t="s">
        <v>720</v>
      </c>
      <c r="L43" t="s">
        <v>721</v>
      </c>
      <c r="M43">
        <f>IFERROR(VLOOKUP(A43,'Reference -&gt;'!$B$2:$D$16,3,FALSE),0)</f>
        <v>0</v>
      </c>
      <c r="N43">
        <f t="shared" si="2"/>
        <v>1</v>
      </c>
    </row>
    <row r="44" spans="1:14" x14ac:dyDescent="0.25">
      <c r="A44" t="s">
        <v>334</v>
      </c>
      <c r="B44" t="s">
        <v>335</v>
      </c>
      <c r="C44" t="s">
        <v>326</v>
      </c>
      <c r="D44" t="s">
        <v>327</v>
      </c>
      <c r="E44">
        <v>888</v>
      </c>
      <c r="F44">
        <f t="shared" si="0"/>
        <v>0</v>
      </c>
      <c r="G44" t="s">
        <v>722</v>
      </c>
      <c r="H44" t="s">
        <v>723</v>
      </c>
      <c r="I44" t="s">
        <v>1084</v>
      </c>
      <c r="J44" t="s">
        <v>1085</v>
      </c>
      <c r="K44" t="s">
        <v>720</v>
      </c>
      <c r="L44" t="s">
        <v>721</v>
      </c>
      <c r="M44">
        <f>IFERROR(VLOOKUP(A44,'Reference -&gt;'!$B$2:$D$16,3,FALSE),0)</f>
        <v>0</v>
      </c>
      <c r="N44">
        <f t="shared" si="2"/>
        <v>12</v>
      </c>
    </row>
    <row r="45" spans="1:14" x14ac:dyDescent="0.25">
      <c r="A45" t="s">
        <v>600</v>
      </c>
      <c r="B45" t="s">
        <v>601</v>
      </c>
      <c r="C45" t="s">
        <v>600</v>
      </c>
      <c r="D45" t="s">
        <v>601</v>
      </c>
      <c r="E45">
        <v>341</v>
      </c>
      <c r="F45">
        <f t="shared" si="0"/>
        <v>1</v>
      </c>
      <c r="G45" t="s">
        <v>722</v>
      </c>
      <c r="H45" t="s">
        <v>723</v>
      </c>
      <c r="I45" t="s">
        <v>1084</v>
      </c>
      <c r="J45" t="s">
        <v>1085</v>
      </c>
      <c r="K45" t="s">
        <v>720</v>
      </c>
      <c r="L45" t="s">
        <v>721</v>
      </c>
      <c r="M45">
        <f>IFERROR(VLOOKUP(A45,'Reference -&gt;'!$B$2:$D$16,3,FALSE),0)</f>
        <v>0</v>
      </c>
      <c r="N45">
        <f t="shared" si="2"/>
        <v>1</v>
      </c>
    </row>
    <row r="46" spans="1:14" x14ac:dyDescent="0.25">
      <c r="A46" t="s">
        <v>582</v>
      </c>
      <c r="B46" t="s">
        <v>583</v>
      </c>
      <c r="C46" t="s">
        <v>582</v>
      </c>
      <c r="D46" t="s">
        <v>583</v>
      </c>
      <c r="E46">
        <v>352</v>
      </c>
      <c r="F46">
        <f t="shared" si="0"/>
        <v>1</v>
      </c>
      <c r="G46" t="s">
        <v>722</v>
      </c>
      <c r="H46" t="s">
        <v>723</v>
      </c>
      <c r="I46" t="s">
        <v>1084</v>
      </c>
      <c r="J46" t="s">
        <v>1085</v>
      </c>
      <c r="K46" t="s">
        <v>720</v>
      </c>
      <c r="L46" t="s">
        <v>721</v>
      </c>
      <c r="M46">
        <f>IFERROR(VLOOKUP(A46,'Reference -&gt;'!$B$2:$D$16,3,FALSE),0)</f>
        <v>0</v>
      </c>
      <c r="N46">
        <f t="shared" si="2"/>
        <v>1</v>
      </c>
    </row>
    <row r="47" spans="1:14" x14ac:dyDescent="0.25">
      <c r="A47" t="s">
        <v>336</v>
      </c>
      <c r="B47" t="s">
        <v>337</v>
      </c>
      <c r="C47" t="s">
        <v>326</v>
      </c>
      <c r="D47" t="s">
        <v>327</v>
      </c>
      <c r="E47">
        <v>888</v>
      </c>
      <c r="F47">
        <f t="shared" si="0"/>
        <v>0</v>
      </c>
      <c r="G47" t="s">
        <v>722</v>
      </c>
      <c r="H47" t="s">
        <v>723</v>
      </c>
      <c r="I47" t="s">
        <v>1084</v>
      </c>
      <c r="J47" t="s">
        <v>1085</v>
      </c>
      <c r="K47" t="s">
        <v>720</v>
      </c>
      <c r="L47" t="s">
        <v>721</v>
      </c>
      <c r="M47">
        <f>IFERROR(VLOOKUP(A47,'Reference -&gt;'!$B$2:$D$16,3,FALSE),0)</f>
        <v>0</v>
      </c>
      <c r="N47">
        <f t="shared" si="2"/>
        <v>12</v>
      </c>
    </row>
    <row r="48" spans="1:14" x14ac:dyDescent="0.25">
      <c r="A48" t="s">
        <v>338</v>
      </c>
      <c r="B48" t="s">
        <v>339</v>
      </c>
      <c r="C48" t="s">
        <v>326</v>
      </c>
      <c r="D48" t="s">
        <v>327</v>
      </c>
      <c r="E48">
        <v>888</v>
      </c>
      <c r="F48">
        <f t="shared" si="0"/>
        <v>0</v>
      </c>
      <c r="G48" t="s">
        <v>722</v>
      </c>
      <c r="H48" t="s">
        <v>723</v>
      </c>
      <c r="I48" t="s">
        <v>1084</v>
      </c>
      <c r="J48" t="s">
        <v>1085</v>
      </c>
      <c r="K48" t="s">
        <v>720</v>
      </c>
      <c r="L48" t="s">
        <v>721</v>
      </c>
      <c r="M48">
        <f>IFERROR(VLOOKUP(A48,'Reference -&gt;'!$B$2:$D$16,3,FALSE),0)</f>
        <v>0</v>
      </c>
      <c r="N48">
        <f t="shared" si="2"/>
        <v>12</v>
      </c>
    </row>
    <row r="49" spans="1:14" x14ac:dyDescent="0.25">
      <c r="A49" t="s">
        <v>340</v>
      </c>
      <c r="B49" t="s">
        <v>341</v>
      </c>
      <c r="C49" t="s">
        <v>326</v>
      </c>
      <c r="D49" t="s">
        <v>327</v>
      </c>
      <c r="E49">
        <v>888</v>
      </c>
      <c r="F49">
        <f t="shared" si="0"/>
        <v>0</v>
      </c>
      <c r="G49" t="s">
        <v>722</v>
      </c>
      <c r="H49" t="s">
        <v>723</v>
      </c>
      <c r="I49" t="s">
        <v>1084</v>
      </c>
      <c r="J49" t="s">
        <v>1085</v>
      </c>
      <c r="K49" t="s">
        <v>720</v>
      </c>
      <c r="L49" t="s">
        <v>721</v>
      </c>
      <c r="M49">
        <f>IFERROR(VLOOKUP(A49,'Reference -&gt;'!$B$2:$D$16,3,FALSE),0)</f>
        <v>0</v>
      </c>
      <c r="N49">
        <f t="shared" si="2"/>
        <v>12</v>
      </c>
    </row>
    <row r="50" spans="1:14" x14ac:dyDescent="0.25">
      <c r="A50" t="s">
        <v>586</v>
      </c>
      <c r="B50" t="s">
        <v>587</v>
      </c>
      <c r="C50" t="s">
        <v>586</v>
      </c>
      <c r="D50" t="s">
        <v>587</v>
      </c>
      <c r="E50">
        <v>354</v>
      </c>
      <c r="F50">
        <f t="shared" si="0"/>
        <v>1</v>
      </c>
      <c r="G50" t="s">
        <v>722</v>
      </c>
      <c r="H50" t="s">
        <v>723</v>
      </c>
      <c r="I50" t="s">
        <v>1084</v>
      </c>
      <c r="J50" t="s">
        <v>1085</v>
      </c>
      <c r="K50" t="s">
        <v>720</v>
      </c>
      <c r="L50" t="s">
        <v>721</v>
      </c>
      <c r="M50">
        <f>IFERROR(VLOOKUP(A50,'Reference -&gt;'!$B$2:$D$16,3,FALSE),0)</f>
        <v>0</v>
      </c>
      <c r="N50">
        <f t="shared" si="2"/>
        <v>1</v>
      </c>
    </row>
    <row r="51" spans="1:14" x14ac:dyDescent="0.25">
      <c r="A51" t="s">
        <v>342</v>
      </c>
      <c r="B51" t="s">
        <v>343</v>
      </c>
      <c r="C51" t="s">
        <v>326</v>
      </c>
      <c r="D51" t="s">
        <v>327</v>
      </c>
      <c r="E51">
        <v>888</v>
      </c>
      <c r="F51">
        <f t="shared" si="0"/>
        <v>0</v>
      </c>
      <c r="G51" t="s">
        <v>722</v>
      </c>
      <c r="H51" t="s">
        <v>723</v>
      </c>
      <c r="I51" t="s">
        <v>1084</v>
      </c>
      <c r="J51" t="s">
        <v>1085</v>
      </c>
      <c r="K51" t="s">
        <v>720</v>
      </c>
      <c r="L51" t="s">
        <v>721</v>
      </c>
      <c r="M51">
        <f>IFERROR(VLOOKUP(A51,'Reference -&gt;'!$B$2:$D$16,3,FALSE),0)</f>
        <v>0</v>
      </c>
      <c r="N51">
        <f t="shared" si="2"/>
        <v>12</v>
      </c>
    </row>
    <row r="52" spans="1:14" x14ac:dyDescent="0.25">
      <c r="A52" t="s">
        <v>588</v>
      </c>
      <c r="B52" t="s">
        <v>589</v>
      </c>
      <c r="C52" t="s">
        <v>588</v>
      </c>
      <c r="D52" t="s">
        <v>589</v>
      </c>
      <c r="E52">
        <v>355</v>
      </c>
      <c r="F52">
        <f t="shared" si="0"/>
        <v>1</v>
      </c>
      <c r="G52" t="s">
        <v>722</v>
      </c>
      <c r="H52" t="s">
        <v>723</v>
      </c>
      <c r="I52" t="s">
        <v>1084</v>
      </c>
      <c r="J52" t="s">
        <v>1085</v>
      </c>
      <c r="K52" t="s">
        <v>720</v>
      </c>
      <c r="L52" t="s">
        <v>721</v>
      </c>
      <c r="M52">
        <f>IFERROR(VLOOKUP(A52,'Reference -&gt;'!$B$2:$D$16,3,FALSE),0)</f>
        <v>0</v>
      </c>
      <c r="N52">
        <f t="shared" si="2"/>
        <v>1</v>
      </c>
    </row>
    <row r="53" spans="1:14" x14ac:dyDescent="0.25">
      <c r="A53" t="s">
        <v>604</v>
      </c>
      <c r="B53" t="s">
        <v>605</v>
      </c>
      <c r="C53" t="s">
        <v>604</v>
      </c>
      <c r="D53" t="s">
        <v>605</v>
      </c>
      <c r="E53">
        <v>343</v>
      </c>
      <c r="F53">
        <f t="shared" si="0"/>
        <v>1</v>
      </c>
      <c r="G53" t="s">
        <v>722</v>
      </c>
      <c r="H53" t="s">
        <v>723</v>
      </c>
      <c r="I53" t="s">
        <v>1084</v>
      </c>
      <c r="J53" t="s">
        <v>1085</v>
      </c>
      <c r="K53" t="s">
        <v>720</v>
      </c>
      <c r="L53" t="s">
        <v>721</v>
      </c>
      <c r="M53">
        <f>IFERROR(VLOOKUP(A53,'Reference -&gt;'!$B$2:$D$16,3,FALSE),0)</f>
        <v>0</v>
      </c>
      <c r="N53">
        <f t="shared" si="2"/>
        <v>1</v>
      </c>
    </row>
    <row r="54" spans="1:14" x14ac:dyDescent="0.25">
      <c r="A54" t="s">
        <v>156</v>
      </c>
      <c r="B54" t="s">
        <v>157</v>
      </c>
      <c r="C54" t="s">
        <v>146</v>
      </c>
      <c r="D54" t="s">
        <v>147</v>
      </c>
      <c r="E54">
        <v>909</v>
      </c>
      <c r="F54">
        <f t="shared" si="0"/>
        <v>0</v>
      </c>
      <c r="G54" t="s">
        <v>722</v>
      </c>
      <c r="H54" t="s">
        <v>723</v>
      </c>
      <c r="I54" t="s">
        <v>1086</v>
      </c>
      <c r="J54" t="s">
        <v>1087</v>
      </c>
      <c r="K54" t="s">
        <v>720</v>
      </c>
      <c r="L54" t="s">
        <v>721</v>
      </c>
      <c r="M54">
        <f>IFERROR(VLOOKUP(A54,'Reference -&gt;'!$B$2:$D$16,3,FALSE),0)</f>
        <v>0</v>
      </c>
      <c r="N54">
        <f t="shared" si="2"/>
        <v>6</v>
      </c>
    </row>
    <row r="55" spans="1:14" x14ac:dyDescent="0.25">
      <c r="A55" t="s">
        <v>344</v>
      </c>
      <c r="B55" t="s">
        <v>345</v>
      </c>
      <c r="C55" t="s">
        <v>326</v>
      </c>
      <c r="D55" t="s">
        <v>327</v>
      </c>
      <c r="E55">
        <v>888</v>
      </c>
      <c r="F55">
        <f t="shared" si="0"/>
        <v>0</v>
      </c>
      <c r="G55" t="s">
        <v>722</v>
      </c>
      <c r="H55" t="s">
        <v>723</v>
      </c>
      <c r="I55" t="s">
        <v>1084</v>
      </c>
      <c r="J55" t="s">
        <v>1085</v>
      </c>
      <c r="K55" t="s">
        <v>720</v>
      </c>
      <c r="L55" t="s">
        <v>721</v>
      </c>
      <c r="M55">
        <f>IFERROR(VLOOKUP(A55,'Reference -&gt;'!$B$2:$D$16,3,FALSE),0)</f>
        <v>0</v>
      </c>
      <c r="N55">
        <f t="shared" si="2"/>
        <v>12</v>
      </c>
    </row>
    <row r="56" spans="1:14" x14ac:dyDescent="0.25">
      <c r="A56" t="s">
        <v>602</v>
      </c>
      <c r="B56" t="s">
        <v>603</v>
      </c>
      <c r="C56" t="s">
        <v>602</v>
      </c>
      <c r="D56" t="s">
        <v>603</v>
      </c>
      <c r="E56">
        <v>342</v>
      </c>
      <c r="F56">
        <f t="shared" si="0"/>
        <v>1</v>
      </c>
      <c r="G56" t="s">
        <v>722</v>
      </c>
      <c r="H56" t="s">
        <v>723</v>
      </c>
      <c r="I56" t="s">
        <v>1084</v>
      </c>
      <c r="J56" t="s">
        <v>1085</v>
      </c>
      <c r="K56" t="s">
        <v>720</v>
      </c>
      <c r="L56" t="s">
        <v>721</v>
      </c>
      <c r="M56">
        <f>IFERROR(VLOOKUP(A56,'Reference -&gt;'!$B$2:$D$16,3,FALSE),0)</f>
        <v>0</v>
      </c>
      <c r="N56">
        <f t="shared" si="2"/>
        <v>1</v>
      </c>
    </row>
    <row r="57" spans="1:14" x14ac:dyDescent="0.25">
      <c r="A57" t="s">
        <v>590</v>
      </c>
      <c r="B57" t="s">
        <v>591</v>
      </c>
      <c r="C57" t="s">
        <v>590</v>
      </c>
      <c r="D57" t="s">
        <v>591</v>
      </c>
      <c r="E57">
        <v>356</v>
      </c>
      <c r="F57">
        <f t="shared" si="0"/>
        <v>1</v>
      </c>
      <c r="G57" t="s">
        <v>722</v>
      </c>
      <c r="H57" t="s">
        <v>723</v>
      </c>
      <c r="I57" t="s">
        <v>1084</v>
      </c>
      <c r="J57" t="s">
        <v>1085</v>
      </c>
      <c r="K57" t="s">
        <v>720</v>
      </c>
      <c r="L57" t="s">
        <v>721</v>
      </c>
      <c r="M57">
        <f>IFERROR(VLOOKUP(A57,'Reference -&gt;'!$B$2:$D$16,3,FALSE),0)</f>
        <v>0</v>
      </c>
      <c r="N57">
        <f t="shared" si="2"/>
        <v>1</v>
      </c>
    </row>
    <row r="58" spans="1:14" x14ac:dyDescent="0.25">
      <c r="A58" t="s">
        <v>592</v>
      </c>
      <c r="B58" t="s">
        <v>593</v>
      </c>
      <c r="C58" t="s">
        <v>592</v>
      </c>
      <c r="D58" t="s">
        <v>593</v>
      </c>
      <c r="E58">
        <v>357</v>
      </c>
      <c r="F58">
        <f t="shared" si="0"/>
        <v>1</v>
      </c>
      <c r="G58" t="s">
        <v>722</v>
      </c>
      <c r="H58" t="s">
        <v>723</v>
      </c>
      <c r="I58" t="s">
        <v>1084</v>
      </c>
      <c r="J58" t="s">
        <v>1085</v>
      </c>
      <c r="K58" t="s">
        <v>720</v>
      </c>
      <c r="L58" t="s">
        <v>721</v>
      </c>
      <c r="M58">
        <f>IFERROR(VLOOKUP(A58,'Reference -&gt;'!$B$2:$D$16,3,FALSE),0)</f>
        <v>0</v>
      </c>
      <c r="N58">
        <f t="shared" si="2"/>
        <v>1</v>
      </c>
    </row>
    <row r="59" spans="1:14" x14ac:dyDescent="0.25">
      <c r="A59" t="s">
        <v>594</v>
      </c>
      <c r="B59" t="s">
        <v>595</v>
      </c>
      <c r="C59" t="s">
        <v>594</v>
      </c>
      <c r="D59" t="s">
        <v>595</v>
      </c>
      <c r="E59">
        <v>358</v>
      </c>
      <c r="F59">
        <f t="shared" si="0"/>
        <v>1</v>
      </c>
      <c r="G59" t="s">
        <v>722</v>
      </c>
      <c r="H59" t="s">
        <v>723</v>
      </c>
      <c r="I59" t="s">
        <v>1084</v>
      </c>
      <c r="J59" t="s">
        <v>1085</v>
      </c>
      <c r="K59" t="s">
        <v>720</v>
      </c>
      <c r="L59" t="s">
        <v>721</v>
      </c>
      <c r="M59">
        <f>IFERROR(VLOOKUP(A59,'Reference -&gt;'!$B$2:$D$16,3,FALSE),0)</f>
        <v>0</v>
      </c>
      <c r="N59">
        <f t="shared" si="2"/>
        <v>1</v>
      </c>
    </row>
    <row r="60" spans="1:14" x14ac:dyDescent="0.25">
      <c r="A60" t="s">
        <v>22</v>
      </c>
      <c r="B60" t="s">
        <v>23</v>
      </c>
      <c r="C60" t="s">
        <v>22</v>
      </c>
      <c r="D60" t="s">
        <v>23</v>
      </c>
      <c r="E60">
        <v>877</v>
      </c>
      <c r="F60">
        <f t="shared" si="0"/>
        <v>1</v>
      </c>
      <c r="G60" t="s">
        <v>722</v>
      </c>
      <c r="H60" t="s">
        <v>723</v>
      </c>
      <c r="I60" t="s">
        <v>1084</v>
      </c>
      <c r="J60" t="s">
        <v>1085</v>
      </c>
      <c r="K60" t="s">
        <v>720</v>
      </c>
      <c r="L60" t="s">
        <v>721</v>
      </c>
      <c r="M60">
        <f>IFERROR(VLOOKUP(A60,'Reference -&gt;'!$B$2:$D$16,3,FALSE),0)</f>
        <v>0</v>
      </c>
      <c r="N60">
        <f t="shared" si="2"/>
        <v>1</v>
      </c>
    </row>
    <row r="61" spans="1:14" x14ac:dyDescent="0.25">
      <c r="A61" t="s">
        <v>346</v>
      </c>
      <c r="B61" t="s">
        <v>347</v>
      </c>
      <c r="C61" t="s">
        <v>326</v>
      </c>
      <c r="D61" t="s">
        <v>327</v>
      </c>
      <c r="E61">
        <v>888</v>
      </c>
      <c r="F61">
        <f t="shared" si="0"/>
        <v>0</v>
      </c>
      <c r="G61" t="s">
        <v>722</v>
      </c>
      <c r="H61" t="s">
        <v>723</v>
      </c>
      <c r="I61" t="s">
        <v>1084</v>
      </c>
      <c r="J61" t="s">
        <v>1085</v>
      </c>
      <c r="K61" t="s">
        <v>720</v>
      </c>
      <c r="L61" t="s">
        <v>721</v>
      </c>
      <c r="M61">
        <f>IFERROR(VLOOKUP(A61,'Reference -&gt;'!$B$2:$D$16,3,FALSE),0)</f>
        <v>0</v>
      </c>
      <c r="N61">
        <f t="shared" si="2"/>
        <v>12</v>
      </c>
    </row>
    <row r="62" spans="1:14" x14ac:dyDescent="0.25">
      <c r="A62" t="s">
        <v>596</v>
      </c>
      <c r="B62" t="s">
        <v>597</v>
      </c>
      <c r="C62" t="s">
        <v>596</v>
      </c>
      <c r="D62" t="s">
        <v>597</v>
      </c>
      <c r="E62">
        <v>359</v>
      </c>
      <c r="F62">
        <f t="shared" si="0"/>
        <v>1</v>
      </c>
      <c r="G62" t="s">
        <v>722</v>
      </c>
      <c r="H62" t="s">
        <v>723</v>
      </c>
      <c r="I62" t="s">
        <v>1084</v>
      </c>
      <c r="J62" t="s">
        <v>1085</v>
      </c>
      <c r="K62" t="s">
        <v>720</v>
      </c>
      <c r="L62" t="s">
        <v>721</v>
      </c>
      <c r="M62">
        <f>IFERROR(VLOOKUP(A62,'Reference -&gt;'!$B$2:$D$16,3,FALSE),0)</f>
        <v>0</v>
      </c>
      <c r="N62">
        <f t="shared" si="2"/>
        <v>1</v>
      </c>
    </row>
    <row r="63" spans="1:14" x14ac:dyDescent="0.25">
      <c r="A63" t="s">
        <v>606</v>
      </c>
      <c r="B63" t="s">
        <v>607</v>
      </c>
      <c r="C63" t="s">
        <v>606</v>
      </c>
      <c r="D63" t="s">
        <v>607</v>
      </c>
      <c r="E63">
        <v>344</v>
      </c>
      <c r="F63">
        <f t="shared" si="0"/>
        <v>1</v>
      </c>
      <c r="G63" t="s">
        <v>722</v>
      </c>
      <c r="H63" t="s">
        <v>723</v>
      </c>
      <c r="I63" t="s">
        <v>1084</v>
      </c>
      <c r="J63" t="s">
        <v>1085</v>
      </c>
      <c r="K63" t="s">
        <v>720</v>
      </c>
      <c r="L63" t="s">
        <v>721</v>
      </c>
      <c r="M63">
        <f>IFERROR(VLOOKUP(A63,'Reference -&gt;'!$B$2:$D$16,3,FALSE),0)</f>
        <v>0</v>
      </c>
      <c r="N63">
        <f t="shared" si="2"/>
        <v>1</v>
      </c>
    </row>
    <row r="64" spans="1:14" x14ac:dyDescent="0.25">
      <c r="A64" t="s">
        <v>348</v>
      </c>
      <c r="B64" t="s">
        <v>349</v>
      </c>
      <c r="C64" t="s">
        <v>326</v>
      </c>
      <c r="D64" t="s">
        <v>327</v>
      </c>
      <c r="E64">
        <v>888</v>
      </c>
      <c r="F64">
        <f t="shared" si="0"/>
        <v>0</v>
      </c>
      <c r="G64" t="s">
        <v>722</v>
      </c>
      <c r="H64" t="s">
        <v>723</v>
      </c>
      <c r="I64" t="s">
        <v>1084</v>
      </c>
      <c r="J64" t="s">
        <v>1085</v>
      </c>
      <c r="K64" t="s">
        <v>720</v>
      </c>
      <c r="L64" t="s">
        <v>721</v>
      </c>
      <c r="M64">
        <f>IFERROR(VLOOKUP(A64,'Reference -&gt;'!$B$2:$D$16,3,FALSE),0)</f>
        <v>0</v>
      </c>
      <c r="N64">
        <f t="shared" si="2"/>
        <v>12</v>
      </c>
    </row>
    <row r="65" spans="1:14" x14ac:dyDescent="0.25">
      <c r="A65" t="s">
        <v>608</v>
      </c>
      <c r="B65" t="s">
        <v>609</v>
      </c>
      <c r="C65" t="s">
        <v>608</v>
      </c>
      <c r="D65" t="s">
        <v>609</v>
      </c>
      <c r="E65">
        <v>370</v>
      </c>
      <c r="F65">
        <f t="shared" si="0"/>
        <v>1</v>
      </c>
      <c r="G65" t="s">
        <v>724</v>
      </c>
      <c r="H65" t="s">
        <v>725</v>
      </c>
      <c r="I65" t="s">
        <v>1078</v>
      </c>
      <c r="J65" t="s">
        <v>1079</v>
      </c>
      <c r="K65" t="s">
        <v>720</v>
      </c>
      <c r="L65" t="s">
        <v>721</v>
      </c>
      <c r="M65">
        <f>IFERROR(VLOOKUP(A65,'Reference -&gt;'!$B$2:$D$16,3,FALSE),0)</f>
        <v>0</v>
      </c>
      <c r="N65">
        <f t="shared" si="2"/>
        <v>1</v>
      </c>
    </row>
    <row r="66" spans="1:14" x14ac:dyDescent="0.25">
      <c r="A66" t="s">
        <v>640</v>
      </c>
      <c r="B66" t="s">
        <v>641</v>
      </c>
      <c r="C66" t="s">
        <v>640</v>
      </c>
      <c r="D66" t="s">
        <v>641</v>
      </c>
      <c r="E66">
        <v>381</v>
      </c>
      <c r="F66">
        <f t="shared" si="0"/>
        <v>1</v>
      </c>
      <c r="G66" t="s">
        <v>724</v>
      </c>
      <c r="H66" t="s">
        <v>725</v>
      </c>
      <c r="I66" t="s">
        <v>1084</v>
      </c>
      <c r="J66" t="s">
        <v>1085</v>
      </c>
      <c r="K66" t="s">
        <v>720</v>
      </c>
      <c r="L66" t="s">
        <v>721</v>
      </c>
      <c r="M66">
        <f>IFERROR(VLOOKUP(A66,'Reference -&gt;'!$B$2:$D$16,3,FALSE),0)</f>
        <v>0</v>
      </c>
      <c r="N66">
        <f t="shared" si="2"/>
        <v>1</v>
      </c>
    </row>
    <row r="67" spans="1:14" x14ac:dyDescent="0.25">
      <c r="A67" t="s">
        <v>414</v>
      </c>
      <c r="B67" t="s">
        <v>415</v>
      </c>
      <c r="C67" t="s">
        <v>416</v>
      </c>
      <c r="D67" t="s">
        <v>417</v>
      </c>
      <c r="E67">
        <v>815</v>
      </c>
      <c r="F67">
        <f t="shared" ref="F67:F130" si="3">IF(A67=C67,1,0)</f>
        <v>0</v>
      </c>
      <c r="G67" t="s">
        <v>724</v>
      </c>
      <c r="H67" t="s">
        <v>725</v>
      </c>
      <c r="I67" t="s">
        <v>1086</v>
      </c>
      <c r="J67" t="s">
        <v>1087</v>
      </c>
      <c r="K67" t="s">
        <v>720</v>
      </c>
      <c r="L67" t="s">
        <v>721</v>
      </c>
      <c r="M67">
        <f>IFERROR(VLOOKUP(A67,'Reference -&gt;'!$B$2:$D$16,3,FALSE),0)</f>
        <v>0</v>
      </c>
      <c r="N67">
        <f t="shared" si="2"/>
        <v>7</v>
      </c>
    </row>
    <row r="68" spans="1:14" x14ac:dyDescent="0.25">
      <c r="A68" t="s">
        <v>30</v>
      </c>
      <c r="B68" t="s">
        <v>31</v>
      </c>
      <c r="C68" t="s">
        <v>30</v>
      </c>
      <c r="D68" t="s">
        <v>31</v>
      </c>
      <c r="E68">
        <v>811</v>
      </c>
      <c r="F68">
        <f t="shared" si="3"/>
        <v>1</v>
      </c>
      <c r="G68" t="s">
        <v>724</v>
      </c>
      <c r="H68" t="s">
        <v>725</v>
      </c>
      <c r="I68" t="s">
        <v>1078</v>
      </c>
      <c r="J68" t="s">
        <v>1079</v>
      </c>
      <c r="K68" t="s">
        <v>720</v>
      </c>
      <c r="L68" t="s">
        <v>721</v>
      </c>
      <c r="M68">
        <f>IFERROR(VLOOKUP(A68,'Reference -&gt;'!$B$2:$D$16,3,FALSE),0)</f>
        <v>0</v>
      </c>
      <c r="N68">
        <f t="shared" si="2"/>
        <v>1</v>
      </c>
    </row>
    <row r="69" spans="1:14" x14ac:dyDescent="0.25">
      <c r="A69" t="s">
        <v>418</v>
      </c>
      <c r="B69" t="s">
        <v>419</v>
      </c>
      <c r="C69" t="s">
        <v>416</v>
      </c>
      <c r="D69" t="s">
        <v>417</v>
      </c>
      <c r="E69">
        <v>815</v>
      </c>
      <c r="F69">
        <f t="shared" si="3"/>
        <v>0</v>
      </c>
      <c r="G69" t="s">
        <v>724</v>
      </c>
      <c r="H69" t="s">
        <v>725</v>
      </c>
      <c r="I69" t="s">
        <v>1086</v>
      </c>
      <c r="J69" t="s">
        <v>1087</v>
      </c>
      <c r="K69" t="s">
        <v>720</v>
      </c>
      <c r="L69" t="s">
        <v>721</v>
      </c>
      <c r="M69">
        <f>IFERROR(VLOOKUP(A69,'Reference -&gt;'!$B$2:$D$16,3,FALSE),0)</f>
        <v>0</v>
      </c>
      <c r="N69">
        <f t="shared" si="2"/>
        <v>7</v>
      </c>
    </row>
    <row r="70" spans="1:14" x14ac:dyDescent="0.25">
      <c r="A70" t="s">
        <v>420</v>
      </c>
      <c r="B70" t="s">
        <v>421</v>
      </c>
      <c r="C70" t="s">
        <v>416</v>
      </c>
      <c r="D70" t="s">
        <v>417</v>
      </c>
      <c r="E70">
        <v>815</v>
      </c>
      <c r="F70">
        <f t="shared" si="3"/>
        <v>0</v>
      </c>
      <c r="G70" t="s">
        <v>724</v>
      </c>
      <c r="H70" t="s">
        <v>725</v>
      </c>
      <c r="I70" t="s">
        <v>1086</v>
      </c>
      <c r="J70" t="s">
        <v>1087</v>
      </c>
      <c r="K70" t="s">
        <v>720</v>
      </c>
      <c r="L70" t="s">
        <v>721</v>
      </c>
      <c r="M70">
        <f>IFERROR(VLOOKUP(A70,'Reference -&gt;'!$B$2:$D$16,3,FALSE),0)</f>
        <v>0</v>
      </c>
      <c r="N70">
        <f t="shared" si="2"/>
        <v>7</v>
      </c>
    </row>
    <row r="71" spans="1:14" x14ac:dyDescent="0.25">
      <c r="A71" t="s">
        <v>28</v>
      </c>
      <c r="B71" t="s">
        <v>29</v>
      </c>
      <c r="C71" t="s">
        <v>28</v>
      </c>
      <c r="D71" t="s">
        <v>29</v>
      </c>
      <c r="E71">
        <v>810</v>
      </c>
      <c r="F71">
        <f t="shared" si="3"/>
        <v>1</v>
      </c>
      <c r="G71" t="s">
        <v>724</v>
      </c>
      <c r="H71" t="s">
        <v>725</v>
      </c>
      <c r="I71" t="s">
        <v>1078</v>
      </c>
      <c r="J71" t="s">
        <v>1079</v>
      </c>
      <c r="K71" t="s">
        <v>720</v>
      </c>
      <c r="L71" t="s">
        <v>721</v>
      </c>
      <c r="M71">
        <f>IFERROR(VLOOKUP(A71,'Reference -&gt;'!$B$2:$D$16,3,FALSE),0)</f>
        <v>0</v>
      </c>
      <c r="N71">
        <f t="shared" si="2"/>
        <v>1</v>
      </c>
    </row>
    <row r="72" spans="1:14" x14ac:dyDescent="0.25">
      <c r="A72" t="s">
        <v>642</v>
      </c>
      <c r="B72" t="s">
        <v>643</v>
      </c>
      <c r="C72" t="s">
        <v>642</v>
      </c>
      <c r="D72" t="s">
        <v>643</v>
      </c>
      <c r="E72">
        <v>382</v>
      </c>
      <c r="F72">
        <f t="shared" si="3"/>
        <v>1</v>
      </c>
      <c r="G72" t="s">
        <v>724</v>
      </c>
      <c r="H72" t="s">
        <v>725</v>
      </c>
      <c r="I72" t="s">
        <v>1084</v>
      </c>
      <c r="J72" t="s">
        <v>1085</v>
      </c>
      <c r="K72" t="s">
        <v>720</v>
      </c>
      <c r="L72" t="s">
        <v>721</v>
      </c>
      <c r="M72">
        <f>IFERROR(VLOOKUP(A72,'Reference -&gt;'!$B$2:$D$16,3,FALSE),0)</f>
        <v>0</v>
      </c>
      <c r="N72">
        <f t="shared" si="2"/>
        <v>1</v>
      </c>
    </row>
    <row r="73" spans="1:14" x14ac:dyDescent="0.25">
      <c r="A73" t="s">
        <v>644</v>
      </c>
      <c r="B73" t="s">
        <v>645</v>
      </c>
      <c r="C73" t="s">
        <v>644</v>
      </c>
      <c r="D73" t="s">
        <v>645</v>
      </c>
      <c r="E73">
        <v>383</v>
      </c>
      <c r="F73">
        <f t="shared" si="3"/>
        <v>1</v>
      </c>
      <c r="G73" t="s">
        <v>724</v>
      </c>
      <c r="H73" t="s">
        <v>725</v>
      </c>
      <c r="I73" t="s">
        <v>1084</v>
      </c>
      <c r="J73" t="s">
        <v>1085</v>
      </c>
      <c r="K73" t="s">
        <v>720</v>
      </c>
      <c r="L73" t="s">
        <v>721</v>
      </c>
      <c r="M73">
        <f>IFERROR(VLOOKUP(A73,'Reference -&gt;'!$B$2:$D$16,3,FALSE),0)</f>
        <v>0</v>
      </c>
      <c r="N73">
        <f t="shared" si="2"/>
        <v>1</v>
      </c>
    </row>
    <row r="74" spans="1:14" x14ac:dyDescent="0.25">
      <c r="A74" t="s">
        <v>32</v>
      </c>
      <c r="B74" t="s">
        <v>33</v>
      </c>
      <c r="C74" t="s">
        <v>32</v>
      </c>
      <c r="D74" t="s">
        <v>33</v>
      </c>
      <c r="E74">
        <v>812</v>
      </c>
      <c r="F74">
        <f t="shared" si="3"/>
        <v>1</v>
      </c>
      <c r="G74" t="s">
        <v>724</v>
      </c>
      <c r="H74" t="s">
        <v>725</v>
      </c>
      <c r="I74" t="s">
        <v>1078</v>
      </c>
      <c r="J74" t="s">
        <v>1079</v>
      </c>
      <c r="K74" t="s">
        <v>720</v>
      </c>
      <c r="L74" t="s">
        <v>721</v>
      </c>
      <c r="M74">
        <f>IFERROR(VLOOKUP(A74,'Reference -&gt;'!$B$2:$D$16,3,FALSE),0)</f>
        <v>0</v>
      </c>
      <c r="N74">
        <f t="shared" si="2"/>
        <v>1</v>
      </c>
    </row>
    <row r="75" spans="1:14" x14ac:dyDescent="0.25">
      <c r="A75" t="s">
        <v>34</v>
      </c>
      <c r="B75" t="s">
        <v>35</v>
      </c>
      <c r="C75" t="s">
        <v>34</v>
      </c>
      <c r="D75" t="s">
        <v>35</v>
      </c>
      <c r="E75">
        <v>813</v>
      </c>
      <c r="F75">
        <f t="shared" si="3"/>
        <v>1</v>
      </c>
      <c r="G75" t="s">
        <v>724</v>
      </c>
      <c r="H75" t="s">
        <v>725</v>
      </c>
      <c r="I75" t="s">
        <v>1078</v>
      </c>
      <c r="J75" t="s">
        <v>1079</v>
      </c>
      <c r="K75" t="s">
        <v>720</v>
      </c>
      <c r="L75" t="s">
        <v>721</v>
      </c>
      <c r="M75">
        <f>IFERROR(VLOOKUP(A75,'Reference -&gt;'!$B$2:$D$16,3,FALSE),0)</f>
        <v>0</v>
      </c>
      <c r="N75">
        <f t="shared" si="2"/>
        <v>1</v>
      </c>
    </row>
    <row r="76" spans="1:14" x14ac:dyDescent="0.25">
      <c r="A76" t="s">
        <v>422</v>
      </c>
      <c r="B76" t="s">
        <v>423</v>
      </c>
      <c r="C76" t="s">
        <v>416</v>
      </c>
      <c r="D76" t="s">
        <v>417</v>
      </c>
      <c r="E76">
        <v>815</v>
      </c>
      <c r="F76">
        <f t="shared" si="3"/>
        <v>0</v>
      </c>
      <c r="G76" t="s">
        <v>724</v>
      </c>
      <c r="H76" t="s">
        <v>725</v>
      </c>
      <c r="I76" t="s">
        <v>1086</v>
      </c>
      <c r="J76" t="s">
        <v>1087</v>
      </c>
      <c r="K76" t="s">
        <v>720</v>
      </c>
      <c r="L76" t="s">
        <v>721</v>
      </c>
      <c r="M76">
        <f>IFERROR(VLOOKUP(A76,'Reference -&gt;'!$B$2:$D$16,3,FALSE),0)</f>
        <v>0</v>
      </c>
      <c r="N76">
        <f t="shared" ref="N76:N139" si="4">COUNTIF(C:C,C76)</f>
        <v>7</v>
      </c>
    </row>
    <row r="77" spans="1:14" x14ac:dyDescent="0.25">
      <c r="A77" t="s">
        <v>612</v>
      </c>
      <c r="B77" t="s">
        <v>613</v>
      </c>
      <c r="C77" t="s">
        <v>612</v>
      </c>
      <c r="D77" t="s">
        <v>613</v>
      </c>
      <c r="E77">
        <v>372</v>
      </c>
      <c r="F77">
        <f t="shared" si="3"/>
        <v>1</v>
      </c>
      <c r="G77" t="s">
        <v>724</v>
      </c>
      <c r="H77" t="s">
        <v>725</v>
      </c>
      <c r="I77" t="s">
        <v>1078</v>
      </c>
      <c r="J77" t="s">
        <v>1079</v>
      </c>
      <c r="K77" t="s">
        <v>720</v>
      </c>
      <c r="L77" t="s">
        <v>721</v>
      </c>
      <c r="M77">
        <f>IFERROR(VLOOKUP(A77,'Reference -&gt;'!$B$2:$D$16,3,FALSE),0)</f>
        <v>0</v>
      </c>
      <c r="N77">
        <f t="shared" si="4"/>
        <v>1</v>
      </c>
    </row>
    <row r="78" spans="1:14" x14ac:dyDescent="0.25">
      <c r="A78" t="s">
        <v>424</v>
      </c>
      <c r="B78" t="s">
        <v>425</v>
      </c>
      <c r="C78" t="s">
        <v>416</v>
      </c>
      <c r="D78" t="s">
        <v>417</v>
      </c>
      <c r="E78">
        <v>815</v>
      </c>
      <c r="F78">
        <f t="shared" si="3"/>
        <v>0</v>
      </c>
      <c r="G78" t="s">
        <v>724</v>
      </c>
      <c r="H78" t="s">
        <v>725</v>
      </c>
      <c r="I78" t="s">
        <v>1086</v>
      </c>
      <c r="J78" t="s">
        <v>1087</v>
      </c>
      <c r="K78" t="s">
        <v>720</v>
      </c>
      <c r="L78" t="s">
        <v>721</v>
      </c>
      <c r="M78">
        <f>IFERROR(VLOOKUP(A78,'Reference -&gt;'!$B$2:$D$16,3,FALSE),0)</f>
        <v>0</v>
      </c>
      <c r="N78">
        <f t="shared" si="4"/>
        <v>7</v>
      </c>
    </row>
    <row r="79" spans="1:14" x14ac:dyDescent="0.25">
      <c r="A79" t="s">
        <v>428</v>
      </c>
      <c r="B79" t="s">
        <v>429</v>
      </c>
      <c r="C79" t="s">
        <v>416</v>
      </c>
      <c r="D79" t="s">
        <v>417</v>
      </c>
      <c r="E79">
        <v>815</v>
      </c>
      <c r="F79">
        <f t="shared" si="3"/>
        <v>0</v>
      </c>
      <c r="G79" t="s">
        <v>724</v>
      </c>
      <c r="H79" t="s">
        <v>725</v>
      </c>
      <c r="I79" t="s">
        <v>1086</v>
      </c>
      <c r="J79" t="s">
        <v>1087</v>
      </c>
      <c r="K79" t="s">
        <v>720</v>
      </c>
      <c r="L79" t="s">
        <v>721</v>
      </c>
      <c r="M79">
        <f>IFERROR(VLOOKUP(A79,'Reference -&gt;'!$B$2:$D$16,3,FALSE),0)</f>
        <v>0</v>
      </c>
      <c r="N79">
        <f t="shared" si="4"/>
        <v>7</v>
      </c>
    </row>
    <row r="80" spans="1:14" x14ac:dyDescent="0.25">
      <c r="A80" t="s">
        <v>614</v>
      </c>
      <c r="B80" t="s">
        <v>615</v>
      </c>
      <c r="C80" t="s">
        <v>614</v>
      </c>
      <c r="D80" t="s">
        <v>615</v>
      </c>
      <c r="E80">
        <v>373</v>
      </c>
      <c r="F80">
        <f t="shared" si="3"/>
        <v>1</v>
      </c>
      <c r="G80" t="s">
        <v>724</v>
      </c>
      <c r="H80" t="s">
        <v>725</v>
      </c>
      <c r="I80" t="s">
        <v>1078</v>
      </c>
      <c r="J80" t="s">
        <v>1079</v>
      </c>
      <c r="K80" t="s">
        <v>720</v>
      </c>
      <c r="L80" t="s">
        <v>721</v>
      </c>
      <c r="M80">
        <f>IFERROR(VLOOKUP(A80,'Reference -&gt;'!$B$2:$D$16,3,FALSE),0)</f>
        <v>0</v>
      </c>
      <c r="N80">
        <f t="shared" si="4"/>
        <v>1</v>
      </c>
    </row>
    <row r="81" spans="1:14" x14ac:dyDescent="0.25">
      <c r="A81" t="s">
        <v>646</v>
      </c>
      <c r="B81" t="s">
        <v>647</v>
      </c>
      <c r="C81" t="s">
        <v>646</v>
      </c>
      <c r="D81" t="s">
        <v>647</v>
      </c>
      <c r="E81">
        <v>384</v>
      </c>
      <c r="F81">
        <f t="shared" si="3"/>
        <v>1</v>
      </c>
      <c r="G81" t="s">
        <v>724</v>
      </c>
      <c r="H81" t="s">
        <v>725</v>
      </c>
      <c r="I81" t="s">
        <v>1084</v>
      </c>
      <c r="J81" t="s">
        <v>1085</v>
      </c>
      <c r="K81" t="s">
        <v>720</v>
      </c>
      <c r="L81" t="s">
        <v>721</v>
      </c>
      <c r="M81">
        <f>IFERROR(VLOOKUP(A81,'Reference -&gt;'!$B$2:$D$16,3,FALSE),0)</f>
        <v>0</v>
      </c>
      <c r="N81">
        <f t="shared" si="4"/>
        <v>1</v>
      </c>
    </row>
    <row r="82" spans="1:14" x14ac:dyDescent="0.25">
      <c r="A82" t="s">
        <v>36</v>
      </c>
      <c r="B82" t="s">
        <v>37</v>
      </c>
      <c r="C82" t="s">
        <v>36</v>
      </c>
      <c r="D82" t="s">
        <v>37</v>
      </c>
      <c r="E82">
        <v>816</v>
      </c>
      <c r="F82">
        <f t="shared" si="3"/>
        <v>1</v>
      </c>
      <c r="G82" t="s">
        <v>724</v>
      </c>
      <c r="H82" t="s">
        <v>725</v>
      </c>
      <c r="I82" t="s">
        <v>1078</v>
      </c>
      <c r="J82" t="s">
        <v>1079</v>
      </c>
      <c r="K82" t="s">
        <v>720</v>
      </c>
      <c r="L82" t="s">
        <v>721</v>
      </c>
      <c r="M82">
        <f>IFERROR(VLOOKUP(A82,'Reference -&gt;'!$B$2:$D$16,3,FALSE),0)</f>
        <v>0</v>
      </c>
      <c r="N82">
        <f t="shared" si="4"/>
        <v>1</v>
      </c>
    </row>
    <row r="83" spans="1:14" x14ac:dyDescent="0.25">
      <c r="A83" t="s">
        <v>158</v>
      </c>
      <c r="B83" t="s">
        <v>159</v>
      </c>
      <c r="C83" t="s">
        <v>160</v>
      </c>
      <c r="D83" t="s">
        <v>161</v>
      </c>
      <c r="E83">
        <v>830</v>
      </c>
      <c r="F83">
        <f t="shared" si="3"/>
        <v>0</v>
      </c>
      <c r="G83" t="s">
        <v>726</v>
      </c>
      <c r="H83" t="s">
        <v>727</v>
      </c>
      <c r="I83" t="s">
        <v>1078</v>
      </c>
      <c r="J83" t="s">
        <v>1079</v>
      </c>
      <c r="K83" t="s">
        <v>720</v>
      </c>
      <c r="L83" t="s">
        <v>721</v>
      </c>
      <c r="M83">
        <f>IFERROR(VLOOKUP(A83,'Reference -&gt;'!$B$2:$D$16,3,FALSE),0)</f>
        <v>0</v>
      </c>
      <c r="N83">
        <f t="shared" si="4"/>
        <v>8</v>
      </c>
    </row>
    <row r="84" spans="1:14" x14ac:dyDescent="0.25">
      <c r="A84" t="s">
        <v>430</v>
      </c>
      <c r="B84" t="s">
        <v>431</v>
      </c>
      <c r="C84" t="s">
        <v>432</v>
      </c>
      <c r="D84" t="s">
        <v>433</v>
      </c>
      <c r="E84">
        <v>891</v>
      </c>
      <c r="F84">
        <f t="shared" si="3"/>
        <v>0</v>
      </c>
      <c r="G84" t="s">
        <v>726</v>
      </c>
      <c r="H84" t="s">
        <v>727</v>
      </c>
      <c r="I84" t="s">
        <v>1078</v>
      </c>
      <c r="J84" t="s">
        <v>1079</v>
      </c>
      <c r="K84" t="s">
        <v>720</v>
      </c>
      <c r="L84" t="s">
        <v>721</v>
      </c>
      <c r="M84">
        <f>IFERROR(VLOOKUP(A84,'Reference -&gt;'!$B$2:$D$16,3,FALSE),0)</f>
        <v>0</v>
      </c>
      <c r="N84">
        <f t="shared" si="4"/>
        <v>7</v>
      </c>
    </row>
    <row r="85" spans="1:14" x14ac:dyDescent="0.25">
      <c r="A85" t="s">
        <v>434</v>
      </c>
      <c r="B85" t="s">
        <v>435</v>
      </c>
      <c r="C85" t="s">
        <v>432</v>
      </c>
      <c r="D85" t="s">
        <v>433</v>
      </c>
      <c r="E85">
        <v>891</v>
      </c>
      <c r="F85">
        <f t="shared" si="3"/>
        <v>0</v>
      </c>
      <c r="G85" t="s">
        <v>726</v>
      </c>
      <c r="H85" t="s">
        <v>727</v>
      </c>
      <c r="I85" t="s">
        <v>1078</v>
      </c>
      <c r="J85" t="s">
        <v>1079</v>
      </c>
      <c r="K85" t="s">
        <v>720</v>
      </c>
      <c r="L85" t="s">
        <v>721</v>
      </c>
      <c r="M85">
        <f>IFERROR(VLOOKUP(A85,'Reference -&gt;'!$B$2:$D$16,3,FALSE),0)</f>
        <v>0</v>
      </c>
      <c r="N85">
        <f t="shared" si="4"/>
        <v>7</v>
      </c>
    </row>
    <row r="86" spans="1:14" x14ac:dyDescent="0.25">
      <c r="A86" t="s">
        <v>350</v>
      </c>
      <c r="B86" t="s">
        <v>351</v>
      </c>
      <c r="C86" t="s">
        <v>352</v>
      </c>
      <c r="D86" t="s">
        <v>353</v>
      </c>
      <c r="E86">
        <v>855</v>
      </c>
      <c r="F86">
        <f t="shared" si="3"/>
        <v>0</v>
      </c>
      <c r="G86" t="s">
        <v>726</v>
      </c>
      <c r="H86" t="s">
        <v>727</v>
      </c>
      <c r="I86" t="s">
        <v>1078</v>
      </c>
      <c r="J86" t="s">
        <v>1079</v>
      </c>
      <c r="K86" t="s">
        <v>720</v>
      </c>
      <c r="L86" t="s">
        <v>721</v>
      </c>
      <c r="M86">
        <f>IFERROR(VLOOKUP(A86,'Reference -&gt;'!$B$2:$D$16,3,FALSE),0)</f>
        <v>0</v>
      </c>
      <c r="N86">
        <f t="shared" si="4"/>
        <v>7</v>
      </c>
    </row>
    <row r="87" spans="1:14" x14ac:dyDescent="0.25">
      <c r="A87" t="s">
        <v>162</v>
      </c>
      <c r="B87" t="s">
        <v>163</v>
      </c>
      <c r="C87" t="s">
        <v>160</v>
      </c>
      <c r="D87" t="s">
        <v>161</v>
      </c>
      <c r="E87">
        <v>830</v>
      </c>
      <c r="F87">
        <f t="shared" si="3"/>
        <v>0</v>
      </c>
      <c r="G87" t="s">
        <v>726</v>
      </c>
      <c r="H87" t="s">
        <v>727</v>
      </c>
      <c r="I87" t="s">
        <v>1078</v>
      </c>
      <c r="J87" t="s">
        <v>1079</v>
      </c>
      <c r="K87" t="s">
        <v>720</v>
      </c>
      <c r="L87" t="s">
        <v>721</v>
      </c>
      <c r="M87">
        <f>IFERROR(VLOOKUP(A87,'Reference -&gt;'!$B$2:$D$16,3,FALSE),0)</f>
        <v>0</v>
      </c>
      <c r="N87">
        <f t="shared" si="4"/>
        <v>8</v>
      </c>
    </row>
    <row r="88" spans="1:14" x14ac:dyDescent="0.25">
      <c r="A88" t="s">
        <v>366</v>
      </c>
      <c r="B88" t="s">
        <v>367</v>
      </c>
      <c r="C88" t="s">
        <v>368</v>
      </c>
      <c r="D88" t="s">
        <v>369</v>
      </c>
      <c r="E88">
        <v>925</v>
      </c>
      <c r="F88">
        <f t="shared" si="3"/>
        <v>0</v>
      </c>
      <c r="G88" t="s">
        <v>726</v>
      </c>
      <c r="H88" t="s">
        <v>727</v>
      </c>
      <c r="I88" t="s">
        <v>1078</v>
      </c>
      <c r="J88" t="s">
        <v>1079</v>
      </c>
      <c r="K88" t="s">
        <v>720</v>
      </c>
      <c r="L88" t="s">
        <v>721</v>
      </c>
      <c r="M88">
        <f>IFERROR(VLOOKUP(A88,'Reference -&gt;'!$B$2:$D$16,3,FALSE),0)</f>
        <v>0</v>
      </c>
      <c r="N88">
        <f t="shared" si="4"/>
        <v>7</v>
      </c>
    </row>
    <row r="89" spans="1:14" x14ac:dyDescent="0.25">
      <c r="A89" t="s">
        <v>436</v>
      </c>
      <c r="B89" t="s">
        <v>437</v>
      </c>
      <c r="C89" t="s">
        <v>432</v>
      </c>
      <c r="D89" t="s">
        <v>433</v>
      </c>
      <c r="E89">
        <v>891</v>
      </c>
      <c r="F89">
        <f t="shared" si="3"/>
        <v>0</v>
      </c>
      <c r="G89" t="s">
        <v>726</v>
      </c>
      <c r="H89" t="s">
        <v>727</v>
      </c>
      <c r="I89" t="s">
        <v>1078</v>
      </c>
      <c r="J89" t="s">
        <v>1079</v>
      </c>
      <c r="K89" t="s">
        <v>720</v>
      </c>
      <c r="L89" t="s">
        <v>721</v>
      </c>
      <c r="M89">
        <f>IFERROR(VLOOKUP(A89,'Reference -&gt;'!$B$2:$D$16,3,FALSE),0)</f>
        <v>0</v>
      </c>
      <c r="N89">
        <f t="shared" si="4"/>
        <v>7</v>
      </c>
    </row>
    <row r="90" spans="1:14" x14ac:dyDescent="0.25">
      <c r="A90" t="s">
        <v>354</v>
      </c>
      <c r="B90" t="s">
        <v>355</v>
      </c>
      <c r="C90" t="s">
        <v>352</v>
      </c>
      <c r="D90" t="s">
        <v>353</v>
      </c>
      <c r="E90">
        <v>855</v>
      </c>
      <c r="F90">
        <f t="shared" si="3"/>
        <v>0</v>
      </c>
      <c r="G90" t="s">
        <v>726</v>
      </c>
      <c r="H90" t="s">
        <v>727</v>
      </c>
      <c r="I90" t="s">
        <v>1078</v>
      </c>
      <c r="J90" t="s">
        <v>1079</v>
      </c>
      <c r="K90" t="s">
        <v>720</v>
      </c>
      <c r="L90" t="s">
        <v>721</v>
      </c>
      <c r="M90">
        <f>IFERROR(VLOOKUP(A90,'Reference -&gt;'!$B$2:$D$16,3,FALSE),0)</f>
        <v>0</v>
      </c>
      <c r="N90">
        <f t="shared" si="4"/>
        <v>7</v>
      </c>
    </row>
    <row r="91" spans="1:14" x14ac:dyDescent="0.25">
      <c r="A91" t="s">
        <v>164</v>
      </c>
      <c r="B91" t="s">
        <v>165</v>
      </c>
      <c r="C91" t="s">
        <v>160</v>
      </c>
      <c r="D91" t="s">
        <v>161</v>
      </c>
      <c r="E91">
        <v>830</v>
      </c>
      <c r="F91">
        <f t="shared" si="3"/>
        <v>0</v>
      </c>
      <c r="G91" t="s">
        <v>726</v>
      </c>
      <c r="H91" t="s">
        <v>727</v>
      </c>
      <c r="I91" t="s">
        <v>1078</v>
      </c>
      <c r="J91" t="s">
        <v>1079</v>
      </c>
      <c r="K91" t="s">
        <v>720</v>
      </c>
      <c r="L91" t="s">
        <v>721</v>
      </c>
      <c r="M91">
        <f>IFERROR(VLOOKUP(A91,'Reference -&gt;'!$B$2:$D$16,3,FALSE),0)</f>
        <v>0</v>
      </c>
      <c r="N91">
        <f t="shared" si="4"/>
        <v>8</v>
      </c>
    </row>
    <row r="92" spans="1:14" x14ac:dyDescent="0.25">
      <c r="A92" t="s">
        <v>398</v>
      </c>
      <c r="B92" t="s">
        <v>399</v>
      </c>
      <c r="C92" t="s">
        <v>400</v>
      </c>
      <c r="D92" t="s">
        <v>401</v>
      </c>
      <c r="E92">
        <v>928</v>
      </c>
      <c r="F92">
        <f t="shared" si="3"/>
        <v>0</v>
      </c>
      <c r="G92" t="s">
        <v>726</v>
      </c>
      <c r="H92" t="s">
        <v>727</v>
      </c>
      <c r="I92" t="s">
        <v>1076</v>
      </c>
      <c r="J92" t="s">
        <v>1077</v>
      </c>
      <c r="K92" t="s">
        <v>720</v>
      </c>
      <c r="L92" t="s">
        <v>721</v>
      </c>
      <c r="M92">
        <f>IFERROR(VLOOKUP(A92,'Reference -&gt;'!$B$2:$D$16,3,FALSE),0)</f>
        <v>0</v>
      </c>
      <c r="N92">
        <f t="shared" si="4"/>
        <v>7</v>
      </c>
    </row>
    <row r="93" spans="1:14" x14ac:dyDescent="0.25">
      <c r="A93" t="s">
        <v>402</v>
      </c>
      <c r="B93" t="s">
        <v>403</v>
      </c>
      <c r="C93" t="s">
        <v>400</v>
      </c>
      <c r="D93" t="s">
        <v>401</v>
      </c>
      <c r="E93">
        <v>928</v>
      </c>
      <c r="F93">
        <f t="shared" si="3"/>
        <v>0</v>
      </c>
      <c r="G93" t="s">
        <v>726</v>
      </c>
      <c r="H93" t="s">
        <v>727</v>
      </c>
      <c r="I93" t="s">
        <v>1076</v>
      </c>
      <c r="J93" t="s">
        <v>1077</v>
      </c>
      <c r="K93" t="s">
        <v>720</v>
      </c>
      <c r="L93" t="s">
        <v>721</v>
      </c>
      <c r="M93">
        <f>IFERROR(VLOOKUP(A93,'Reference -&gt;'!$B$2:$D$16,3,FALSE),0)</f>
        <v>0</v>
      </c>
      <c r="N93">
        <f t="shared" si="4"/>
        <v>7</v>
      </c>
    </row>
    <row r="94" spans="1:14" x14ac:dyDescent="0.25">
      <c r="A94" t="s">
        <v>166</v>
      </c>
      <c r="B94" t="s">
        <v>167</v>
      </c>
      <c r="C94" t="s">
        <v>160</v>
      </c>
      <c r="D94" t="s">
        <v>161</v>
      </c>
      <c r="E94">
        <v>830</v>
      </c>
      <c r="F94">
        <f t="shared" si="3"/>
        <v>0</v>
      </c>
      <c r="G94" t="s">
        <v>726</v>
      </c>
      <c r="H94" t="s">
        <v>727</v>
      </c>
      <c r="I94" t="s">
        <v>1078</v>
      </c>
      <c r="J94" t="s">
        <v>1079</v>
      </c>
      <c r="K94" t="s">
        <v>720</v>
      </c>
      <c r="L94" t="s">
        <v>721</v>
      </c>
      <c r="M94">
        <f>IFERROR(VLOOKUP(A94,'Reference -&gt;'!$B$2:$D$16,3,FALSE),0)</f>
        <v>0</v>
      </c>
      <c r="N94">
        <f t="shared" si="4"/>
        <v>8</v>
      </c>
    </row>
    <row r="95" spans="1:14" x14ac:dyDescent="0.25">
      <c r="A95" t="s">
        <v>370</v>
      </c>
      <c r="B95" t="s">
        <v>371</v>
      </c>
      <c r="C95" t="s">
        <v>368</v>
      </c>
      <c r="D95" t="s">
        <v>369</v>
      </c>
      <c r="E95">
        <v>925</v>
      </c>
      <c r="F95">
        <f t="shared" si="3"/>
        <v>0</v>
      </c>
      <c r="G95" t="s">
        <v>726</v>
      </c>
      <c r="H95" t="s">
        <v>727</v>
      </c>
      <c r="I95" t="s">
        <v>1078</v>
      </c>
      <c r="J95" t="s">
        <v>1079</v>
      </c>
      <c r="K95" t="s">
        <v>720</v>
      </c>
      <c r="L95" t="s">
        <v>721</v>
      </c>
      <c r="M95">
        <f>IFERROR(VLOOKUP(A95,'Reference -&gt;'!$B$2:$D$16,3,FALSE),0)</f>
        <v>0</v>
      </c>
      <c r="N95">
        <f t="shared" si="4"/>
        <v>7</v>
      </c>
    </row>
    <row r="96" spans="1:14" x14ac:dyDescent="0.25">
      <c r="A96" t="s">
        <v>404</v>
      </c>
      <c r="B96" t="s">
        <v>405</v>
      </c>
      <c r="C96" t="s">
        <v>400</v>
      </c>
      <c r="D96" t="s">
        <v>401</v>
      </c>
      <c r="E96">
        <v>928</v>
      </c>
      <c r="F96">
        <f t="shared" si="3"/>
        <v>0</v>
      </c>
      <c r="G96" t="s">
        <v>726</v>
      </c>
      <c r="H96" t="s">
        <v>727</v>
      </c>
      <c r="I96" t="s">
        <v>1076</v>
      </c>
      <c r="J96" t="s">
        <v>1077</v>
      </c>
      <c r="K96" t="s">
        <v>720</v>
      </c>
      <c r="L96" t="s">
        <v>721</v>
      </c>
      <c r="M96">
        <f>IFERROR(VLOOKUP(A96,'Reference -&gt;'!$B$2:$D$16,3,FALSE),0)</f>
        <v>0</v>
      </c>
      <c r="N96">
        <f t="shared" si="4"/>
        <v>7</v>
      </c>
    </row>
    <row r="97" spans="1:14" x14ac:dyDescent="0.25">
      <c r="A97" t="s">
        <v>168</v>
      </c>
      <c r="B97" t="s">
        <v>169</v>
      </c>
      <c r="C97" t="s">
        <v>160</v>
      </c>
      <c r="D97" t="s">
        <v>161</v>
      </c>
      <c r="E97">
        <v>830</v>
      </c>
      <c r="F97">
        <f t="shared" si="3"/>
        <v>0</v>
      </c>
      <c r="G97" t="s">
        <v>726</v>
      </c>
      <c r="H97" t="s">
        <v>727</v>
      </c>
      <c r="I97" t="s">
        <v>1078</v>
      </c>
      <c r="J97" t="s">
        <v>1079</v>
      </c>
      <c r="K97" t="s">
        <v>720</v>
      </c>
      <c r="L97" t="s">
        <v>721</v>
      </c>
      <c r="M97">
        <f>IFERROR(VLOOKUP(A97,'Reference -&gt;'!$B$2:$D$16,3,FALSE),0)</f>
        <v>0</v>
      </c>
      <c r="N97">
        <f t="shared" si="4"/>
        <v>8</v>
      </c>
    </row>
    <row r="98" spans="1:14" x14ac:dyDescent="0.25">
      <c r="A98" t="s">
        <v>438</v>
      </c>
      <c r="B98" t="s">
        <v>439</v>
      </c>
      <c r="C98" t="s">
        <v>432</v>
      </c>
      <c r="D98" t="s">
        <v>433</v>
      </c>
      <c r="E98">
        <v>891</v>
      </c>
      <c r="F98">
        <f t="shared" si="3"/>
        <v>0</v>
      </c>
      <c r="G98" t="s">
        <v>726</v>
      </c>
      <c r="H98" t="s">
        <v>727</v>
      </c>
      <c r="I98" t="s">
        <v>1078</v>
      </c>
      <c r="J98" t="s">
        <v>1079</v>
      </c>
      <c r="K98" t="s">
        <v>720</v>
      </c>
      <c r="L98" t="s">
        <v>721</v>
      </c>
      <c r="M98">
        <f>IFERROR(VLOOKUP(A98,'Reference -&gt;'!$B$2:$D$16,3,FALSE),0)</f>
        <v>0</v>
      </c>
      <c r="N98">
        <f t="shared" si="4"/>
        <v>7</v>
      </c>
    </row>
    <row r="99" spans="1:14" x14ac:dyDescent="0.25">
      <c r="A99" t="s">
        <v>356</v>
      </c>
      <c r="B99" t="s">
        <v>357</v>
      </c>
      <c r="C99" t="s">
        <v>352</v>
      </c>
      <c r="D99" t="s">
        <v>353</v>
      </c>
      <c r="E99">
        <v>855</v>
      </c>
      <c r="F99">
        <f t="shared" si="3"/>
        <v>0</v>
      </c>
      <c r="G99" t="s">
        <v>726</v>
      </c>
      <c r="H99" t="s">
        <v>727</v>
      </c>
      <c r="I99" t="s">
        <v>1078</v>
      </c>
      <c r="J99" t="s">
        <v>1079</v>
      </c>
      <c r="K99" t="s">
        <v>720</v>
      </c>
      <c r="L99" t="s">
        <v>721</v>
      </c>
      <c r="M99">
        <f>IFERROR(VLOOKUP(A99,'Reference -&gt;'!$B$2:$D$16,3,FALSE),0)</f>
        <v>0</v>
      </c>
      <c r="N99">
        <f t="shared" si="4"/>
        <v>7</v>
      </c>
    </row>
    <row r="100" spans="1:14" x14ac:dyDescent="0.25">
      <c r="A100" t="s">
        <v>170</v>
      </c>
      <c r="B100" t="s">
        <v>171</v>
      </c>
      <c r="C100" t="s">
        <v>160</v>
      </c>
      <c r="D100" t="s">
        <v>161</v>
      </c>
      <c r="E100">
        <v>830</v>
      </c>
      <c r="F100">
        <f t="shared" si="3"/>
        <v>0</v>
      </c>
      <c r="G100" t="s">
        <v>726</v>
      </c>
      <c r="H100" t="s">
        <v>727</v>
      </c>
      <c r="I100" t="s">
        <v>1078</v>
      </c>
      <c r="J100" t="s">
        <v>1079</v>
      </c>
      <c r="K100" t="s">
        <v>720</v>
      </c>
      <c r="L100" t="s">
        <v>721</v>
      </c>
      <c r="M100">
        <f>IFERROR(VLOOKUP(A100,'Reference -&gt;'!$B$2:$D$16,3,FALSE),0)</f>
        <v>0</v>
      </c>
      <c r="N100">
        <f t="shared" si="4"/>
        <v>8</v>
      </c>
    </row>
    <row r="101" spans="1:14" x14ac:dyDescent="0.25">
      <c r="A101" t="s">
        <v>358</v>
      </c>
      <c r="B101" t="s">
        <v>359</v>
      </c>
      <c r="C101" t="s">
        <v>352</v>
      </c>
      <c r="D101" t="s">
        <v>353</v>
      </c>
      <c r="E101">
        <v>855</v>
      </c>
      <c r="F101">
        <f t="shared" si="3"/>
        <v>0</v>
      </c>
      <c r="G101" t="s">
        <v>726</v>
      </c>
      <c r="H101" t="s">
        <v>727</v>
      </c>
      <c r="I101" t="s">
        <v>1078</v>
      </c>
      <c r="J101" t="s">
        <v>1079</v>
      </c>
      <c r="K101" t="s">
        <v>720</v>
      </c>
      <c r="L101" t="s">
        <v>721</v>
      </c>
      <c r="M101">
        <f>IFERROR(VLOOKUP(A101,'Reference -&gt;'!$B$2:$D$16,3,FALSE),0)</f>
        <v>0</v>
      </c>
      <c r="N101">
        <f t="shared" si="4"/>
        <v>7</v>
      </c>
    </row>
    <row r="102" spans="1:14" x14ac:dyDescent="0.25">
      <c r="A102" t="s">
        <v>406</v>
      </c>
      <c r="B102" t="s">
        <v>407</v>
      </c>
      <c r="C102" t="s">
        <v>400</v>
      </c>
      <c r="D102" t="s">
        <v>401</v>
      </c>
      <c r="E102">
        <v>928</v>
      </c>
      <c r="F102">
        <f t="shared" si="3"/>
        <v>0</v>
      </c>
      <c r="G102" t="s">
        <v>726</v>
      </c>
      <c r="H102" t="s">
        <v>727</v>
      </c>
      <c r="I102" t="s">
        <v>1076</v>
      </c>
      <c r="J102" t="s">
        <v>1077</v>
      </c>
      <c r="K102" t="s">
        <v>720</v>
      </c>
      <c r="L102" t="s">
        <v>721</v>
      </c>
      <c r="M102">
        <f>IFERROR(VLOOKUP(A102,'Reference -&gt;'!$B$2:$D$16,3,FALSE),0)</f>
        <v>0</v>
      </c>
      <c r="N102">
        <f t="shared" si="4"/>
        <v>7</v>
      </c>
    </row>
    <row r="103" spans="1:14" x14ac:dyDescent="0.25">
      <c r="A103" t="s">
        <v>40</v>
      </c>
      <c r="B103" t="s">
        <v>41</v>
      </c>
      <c r="C103" t="s">
        <v>40</v>
      </c>
      <c r="D103" t="s">
        <v>41</v>
      </c>
      <c r="E103">
        <v>856</v>
      </c>
      <c r="F103">
        <f t="shared" si="3"/>
        <v>1</v>
      </c>
      <c r="G103" t="s">
        <v>726</v>
      </c>
      <c r="H103" t="s">
        <v>727</v>
      </c>
      <c r="I103" t="s">
        <v>1078</v>
      </c>
      <c r="J103" t="s">
        <v>1079</v>
      </c>
      <c r="K103" t="s">
        <v>720</v>
      </c>
      <c r="L103" t="s">
        <v>721</v>
      </c>
      <c r="M103">
        <f>IFERROR(VLOOKUP(A103,'Reference -&gt;'!$B$2:$D$16,3,FALSE),0)</f>
        <v>0</v>
      </c>
      <c r="N103">
        <f t="shared" si="4"/>
        <v>1</v>
      </c>
    </row>
    <row r="104" spans="1:14" x14ac:dyDescent="0.25">
      <c r="A104" t="s">
        <v>372</v>
      </c>
      <c r="B104" t="s">
        <v>373</v>
      </c>
      <c r="C104" t="s">
        <v>368</v>
      </c>
      <c r="D104" t="s">
        <v>369</v>
      </c>
      <c r="E104">
        <v>925</v>
      </c>
      <c r="F104">
        <f t="shared" si="3"/>
        <v>0</v>
      </c>
      <c r="G104" t="s">
        <v>726</v>
      </c>
      <c r="H104" t="s">
        <v>727</v>
      </c>
      <c r="I104" t="s">
        <v>1078</v>
      </c>
      <c r="J104" t="s">
        <v>1079</v>
      </c>
      <c r="K104" t="s">
        <v>720</v>
      </c>
      <c r="L104" t="s">
        <v>721</v>
      </c>
      <c r="M104">
        <f>IFERROR(VLOOKUP(A104,'Reference -&gt;'!$B$2:$D$16,3,FALSE),0)</f>
        <v>0</v>
      </c>
      <c r="N104">
        <f t="shared" si="4"/>
        <v>7</v>
      </c>
    </row>
    <row r="105" spans="1:14" x14ac:dyDescent="0.25">
      <c r="A105" t="s">
        <v>440</v>
      </c>
      <c r="B105" t="s">
        <v>441</v>
      </c>
      <c r="C105" t="s">
        <v>432</v>
      </c>
      <c r="D105" t="s">
        <v>433</v>
      </c>
      <c r="E105">
        <v>891</v>
      </c>
      <c r="F105">
        <f t="shared" si="3"/>
        <v>0</v>
      </c>
      <c r="G105" t="s">
        <v>726</v>
      </c>
      <c r="H105" t="s">
        <v>727</v>
      </c>
      <c r="I105" t="s">
        <v>1078</v>
      </c>
      <c r="J105" t="s">
        <v>1079</v>
      </c>
      <c r="K105" t="s">
        <v>720</v>
      </c>
      <c r="L105" t="s">
        <v>721</v>
      </c>
      <c r="M105">
        <f>IFERROR(VLOOKUP(A105,'Reference -&gt;'!$B$2:$D$16,3,FALSE),0)</f>
        <v>0</v>
      </c>
      <c r="N105">
        <f t="shared" si="4"/>
        <v>7</v>
      </c>
    </row>
    <row r="106" spans="1:14" x14ac:dyDescent="0.25">
      <c r="A106" t="s">
        <v>360</v>
      </c>
      <c r="B106" t="s">
        <v>361</v>
      </c>
      <c r="C106" t="s">
        <v>352</v>
      </c>
      <c r="D106" t="s">
        <v>353</v>
      </c>
      <c r="E106">
        <v>855</v>
      </c>
      <c r="F106">
        <f t="shared" si="3"/>
        <v>0</v>
      </c>
      <c r="G106" t="s">
        <v>726</v>
      </c>
      <c r="H106" t="s">
        <v>727</v>
      </c>
      <c r="I106" t="s">
        <v>1078</v>
      </c>
      <c r="J106" t="s">
        <v>1079</v>
      </c>
      <c r="K106" t="s">
        <v>720</v>
      </c>
      <c r="L106" t="s">
        <v>721</v>
      </c>
      <c r="M106">
        <f>IFERROR(VLOOKUP(A106,'Reference -&gt;'!$B$2:$D$16,3,FALSE),0)</f>
        <v>0</v>
      </c>
      <c r="N106">
        <f t="shared" si="4"/>
        <v>7</v>
      </c>
    </row>
    <row r="107" spans="1:14" x14ac:dyDescent="0.25">
      <c r="A107" t="s">
        <v>442</v>
      </c>
      <c r="B107" t="s">
        <v>443</v>
      </c>
      <c r="C107" t="s">
        <v>432</v>
      </c>
      <c r="D107" t="s">
        <v>433</v>
      </c>
      <c r="E107">
        <v>891</v>
      </c>
      <c r="F107">
        <f t="shared" si="3"/>
        <v>0</v>
      </c>
      <c r="G107" t="s">
        <v>726</v>
      </c>
      <c r="H107" t="s">
        <v>727</v>
      </c>
      <c r="I107" t="s">
        <v>1078</v>
      </c>
      <c r="J107" t="s">
        <v>1079</v>
      </c>
      <c r="K107" t="s">
        <v>720</v>
      </c>
      <c r="L107" t="s">
        <v>721</v>
      </c>
      <c r="M107">
        <f>IFERROR(VLOOKUP(A107,'Reference -&gt;'!$B$2:$D$16,3,FALSE),0)</f>
        <v>0</v>
      </c>
      <c r="N107">
        <f t="shared" si="4"/>
        <v>7</v>
      </c>
    </row>
    <row r="108" spans="1:14" x14ac:dyDescent="0.25">
      <c r="A108" t="s">
        <v>172</v>
      </c>
      <c r="B108" t="s">
        <v>173</v>
      </c>
      <c r="C108" t="s">
        <v>160</v>
      </c>
      <c r="D108" t="s">
        <v>161</v>
      </c>
      <c r="E108">
        <v>830</v>
      </c>
      <c r="F108">
        <f t="shared" si="3"/>
        <v>0</v>
      </c>
      <c r="G108" t="s">
        <v>726</v>
      </c>
      <c r="H108" t="s">
        <v>727</v>
      </c>
      <c r="I108" t="s">
        <v>1078</v>
      </c>
      <c r="J108" t="s">
        <v>1079</v>
      </c>
      <c r="K108" t="s">
        <v>720</v>
      </c>
      <c r="L108" t="s">
        <v>721</v>
      </c>
      <c r="M108">
        <f>IFERROR(VLOOKUP(A108,'Reference -&gt;'!$B$2:$D$16,3,FALSE),0)</f>
        <v>0</v>
      </c>
      <c r="N108">
        <f t="shared" si="4"/>
        <v>8</v>
      </c>
    </row>
    <row r="109" spans="1:14" x14ac:dyDescent="0.25">
      <c r="A109" t="s">
        <v>374</v>
      </c>
      <c r="B109" t="s">
        <v>375</v>
      </c>
      <c r="C109" t="s">
        <v>368</v>
      </c>
      <c r="D109" t="s">
        <v>369</v>
      </c>
      <c r="E109">
        <v>925</v>
      </c>
      <c r="F109">
        <f t="shared" si="3"/>
        <v>0</v>
      </c>
      <c r="G109" t="s">
        <v>726</v>
      </c>
      <c r="H109" t="s">
        <v>727</v>
      </c>
      <c r="I109" t="s">
        <v>1078</v>
      </c>
      <c r="J109" t="s">
        <v>1079</v>
      </c>
      <c r="K109" t="s">
        <v>720</v>
      </c>
      <c r="L109" t="s">
        <v>721</v>
      </c>
      <c r="M109">
        <f>IFERROR(VLOOKUP(A109,'Reference -&gt;'!$B$2:$D$16,3,FALSE),0)</f>
        <v>0</v>
      </c>
      <c r="N109">
        <f t="shared" si="4"/>
        <v>7</v>
      </c>
    </row>
    <row r="110" spans="1:14" x14ac:dyDescent="0.25">
      <c r="A110" t="s">
        <v>362</v>
      </c>
      <c r="B110" t="s">
        <v>363</v>
      </c>
      <c r="C110" t="s">
        <v>352</v>
      </c>
      <c r="D110" t="s">
        <v>353</v>
      </c>
      <c r="E110">
        <v>855</v>
      </c>
      <c r="F110">
        <f t="shared" si="3"/>
        <v>0</v>
      </c>
      <c r="G110" t="s">
        <v>726</v>
      </c>
      <c r="H110" t="s">
        <v>727</v>
      </c>
      <c r="I110" t="s">
        <v>1078</v>
      </c>
      <c r="J110" t="s">
        <v>1079</v>
      </c>
      <c r="K110" t="s">
        <v>720</v>
      </c>
      <c r="L110" t="s">
        <v>721</v>
      </c>
      <c r="M110">
        <f>IFERROR(VLOOKUP(A110,'Reference -&gt;'!$B$2:$D$16,3,FALSE),0)</f>
        <v>0</v>
      </c>
      <c r="N110">
        <f t="shared" si="4"/>
        <v>7</v>
      </c>
    </row>
    <row r="111" spans="1:14" x14ac:dyDescent="0.25">
      <c r="A111" t="s">
        <v>408</v>
      </c>
      <c r="B111" t="s">
        <v>409</v>
      </c>
      <c r="C111" t="s">
        <v>400</v>
      </c>
      <c r="D111" t="s">
        <v>401</v>
      </c>
      <c r="E111">
        <v>928</v>
      </c>
      <c r="F111">
        <f t="shared" si="3"/>
        <v>0</v>
      </c>
      <c r="G111" t="s">
        <v>726</v>
      </c>
      <c r="H111" t="s">
        <v>727</v>
      </c>
      <c r="I111" t="s">
        <v>1076</v>
      </c>
      <c r="J111" t="s">
        <v>1077</v>
      </c>
      <c r="K111" t="s">
        <v>720</v>
      </c>
      <c r="L111" t="s">
        <v>721</v>
      </c>
      <c r="M111">
        <f>IFERROR(VLOOKUP(A111,'Reference -&gt;'!$B$2:$D$16,3,FALSE),0)</f>
        <v>0</v>
      </c>
      <c r="N111">
        <f t="shared" si="4"/>
        <v>7</v>
      </c>
    </row>
    <row r="112" spans="1:14" x14ac:dyDescent="0.25">
      <c r="A112" t="s">
        <v>44</v>
      </c>
      <c r="B112" t="s">
        <v>45</v>
      </c>
      <c r="C112" t="s">
        <v>44</v>
      </c>
      <c r="D112" t="s">
        <v>45</v>
      </c>
      <c r="E112">
        <v>892</v>
      </c>
      <c r="F112">
        <f t="shared" si="3"/>
        <v>1</v>
      </c>
      <c r="G112" t="s">
        <v>726</v>
      </c>
      <c r="H112" t="s">
        <v>727</v>
      </c>
      <c r="I112" t="s">
        <v>1078</v>
      </c>
      <c r="J112" t="s">
        <v>1079</v>
      </c>
      <c r="K112" t="s">
        <v>720</v>
      </c>
      <c r="L112" t="s">
        <v>721</v>
      </c>
      <c r="M112">
        <f>IFERROR(VLOOKUP(A112,'Reference -&gt;'!$B$2:$D$16,3,FALSE),0)</f>
        <v>0</v>
      </c>
      <c r="N112">
        <f t="shared" si="4"/>
        <v>1</v>
      </c>
    </row>
    <row r="113" spans="1:14" x14ac:dyDescent="0.25">
      <c r="A113" t="s">
        <v>364</v>
      </c>
      <c r="B113" t="s">
        <v>365</v>
      </c>
      <c r="C113" t="s">
        <v>352</v>
      </c>
      <c r="D113" t="s">
        <v>353</v>
      </c>
      <c r="E113">
        <v>855</v>
      </c>
      <c r="F113">
        <f t="shared" si="3"/>
        <v>0</v>
      </c>
      <c r="G113" t="s">
        <v>726</v>
      </c>
      <c r="H113" t="s">
        <v>727</v>
      </c>
      <c r="I113" t="s">
        <v>1078</v>
      </c>
      <c r="J113" t="s">
        <v>1079</v>
      </c>
      <c r="K113" t="s">
        <v>720</v>
      </c>
      <c r="L113" t="s">
        <v>721</v>
      </c>
      <c r="M113">
        <f>IFERROR(VLOOKUP(A113,'Reference -&gt;'!$B$2:$D$16,3,FALSE),0)</f>
        <v>0</v>
      </c>
      <c r="N113">
        <f t="shared" si="4"/>
        <v>7</v>
      </c>
    </row>
    <row r="114" spans="1:14" x14ac:dyDescent="0.25">
      <c r="A114" t="s">
        <v>444</v>
      </c>
      <c r="B114" t="s">
        <v>445</v>
      </c>
      <c r="C114" t="s">
        <v>432</v>
      </c>
      <c r="D114" t="s">
        <v>433</v>
      </c>
      <c r="E114">
        <v>891</v>
      </c>
      <c r="F114">
        <f t="shared" si="3"/>
        <v>0</v>
      </c>
      <c r="G114" t="s">
        <v>726</v>
      </c>
      <c r="H114" t="s">
        <v>727</v>
      </c>
      <c r="I114" t="s">
        <v>1078</v>
      </c>
      <c r="J114" t="s">
        <v>1079</v>
      </c>
      <c r="K114" t="s">
        <v>720</v>
      </c>
      <c r="L114" t="s">
        <v>721</v>
      </c>
      <c r="M114">
        <f>IFERROR(VLOOKUP(A114,'Reference -&gt;'!$B$2:$D$16,3,FALSE),0)</f>
        <v>0</v>
      </c>
      <c r="N114">
        <f t="shared" si="4"/>
        <v>7</v>
      </c>
    </row>
    <row r="115" spans="1:14" x14ac:dyDescent="0.25">
      <c r="A115" t="s">
        <v>42</v>
      </c>
      <c r="B115" t="s">
        <v>43</v>
      </c>
      <c r="C115" t="s">
        <v>42</v>
      </c>
      <c r="D115" t="s">
        <v>43</v>
      </c>
      <c r="E115">
        <v>857</v>
      </c>
      <c r="F115">
        <f t="shared" si="3"/>
        <v>1</v>
      </c>
      <c r="G115" t="s">
        <v>726</v>
      </c>
      <c r="H115" t="s">
        <v>727</v>
      </c>
      <c r="I115" t="s">
        <v>1078</v>
      </c>
      <c r="J115" t="s">
        <v>1079</v>
      </c>
      <c r="K115" t="s">
        <v>720</v>
      </c>
      <c r="L115" t="s">
        <v>721</v>
      </c>
      <c r="M115">
        <f>IFERROR(VLOOKUP(A115,'Reference -&gt;'!$B$2:$D$16,3,FALSE),0)</f>
        <v>0</v>
      </c>
      <c r="N115">
        <f t="shared" si="4"/>
        <v>1</v>
      </c>
    </row>
    <row r="116" spans="1:14" x14ac:dyDescent="0.25">
      <c r="A116" t="s">
        <v>174</v>
      </c>
      <c r="B116" t="s">
        <v>175</v>
      </c>
      <c r="C116" t="s">
        <v>160</v>
      </c>
      <c r="D116" t="s">
        <v>161</v>
      </c>
      <c r="E116">
        <v>830</v>
      </c>
      <c r="F116">
        <f t="shared" si="3"/>
        <v>0</v>
      </c>
      <c r="G116" t="s">
        <v>726</v>
      </c>
      <c r="H116" t="s">
        <v>727</v>
      </c>
      <c r="I116" t="s">
        <v>1078</v>
      </c>
      <c r="J116" t="s">
        <v>1079</v>
      </c>
      <c r="K116" t="s">
        <v>720</v>
      </c>
      <c r="L116" t="s">
        <v>721</v>
      </c>
      <c r="M116">
        <f>IFERROR(VLOOKUP(A116,'Reference -&gt;'!$B$2:$D$16,3,FALSE),0)</f>
        <v>0</v>
      </c>
      <c r="N116">
        <f t="shared" si="4"/>
        <v>8</v>
      </c>
    </row>
    <row r="117" spans="1:14" x14ac:dyDescent="0.25">
      <c r="A117" t="s">
        <v>376</v>
      </c>
      <c r="B117" t="s">
        <v>377</v>
      </c>
      <c r="C117" t="s">
        <v>368</v>
      </c>
      <c r="D117" t="s">
        <v>369</v>
      </c>
      <c r="E117">
        <v>925</v>
      </c>
      <c r="F117">
        <f t="shared" si="3"/>
        <v>0</v>
      </c>
      <c r="G117" t="s">
        <v>726</v>
      </c>
      <c r="H117" t="s">
        <v>727</v>
      </c>
      <c r="I117" t="s">
        <v>1078</v>
      </c>
      <c r="J117" t="s">
        <v>1079</v>
      </c>
      <c r="K117" t="s">
        <v>720</v>
      </c>
      <c r="L117" t="s">
        <v>721</v>
      </c>
      <c r="M117">
        <f>IFERROR(VLOOKUP(A117,'Reference -&gt;'!$B$2:$D$16,3,FALSE),0)</f>
        <v>0</v>
      </c>
      <c r="N117">
        <f t="shared" si="4"/>
        <v>7</v>
      </c>
    </row>
    <row r="118" spans="1:14" x14ac:dyDescent="0.25">
      <c r="A118" t="s">
        <v>378</v>
      </c>
      <c r="B118" t="s">
        <v>379</v>
      </c>
      <c r="C118" t="s">
        <v>368</v>
      </c>
      <c r="D118" t="s">
        <v>369</v>
      </c>
      <c r="E118">
        <v>925</v>
      </c>
      <c r="F118">
        <f t="shared" si="3"/>
        <v>0</v>
      </c>
      <c r="G118" t="s">
        <v>726</v>
      </c>
      <c r="H118" t="s">
        <v>727</v>
      </c>
      <c r="I118" t="s">
        <v>1078</v>
      </c>
      <c r="J118" t="s">
        <v>1079</v>
      </c>
      <c r="K118" t="s">
        <v>720</v>
      </c>
      <c r="L118" t="s">
        <v>721</v>
      </c>
      <c r="M118">
        <f>IFERROR(VLOOKUP(A118,'Reference -&gt;'!$B$2:$D$16,3,FALSE),0)</f>
        <v>0</v>
      </c>
      <c r="N118">
        <f t="shared" si="4"/>
        <v>7</v>
      </c>
    </row>
    <row r="119" spans="1:14" x14ac:dyDescent="0.25">
      <c r="A119" t="s">
        <v>410</v>
      </c>
      <c r="B119" t="s">
        <v>411</v>
      </c>
      <c r="C119" t="s">
        <v>400</v>
      </c>
      <c r="D119" t="s">
        <v>401</v>
      </c>
      <c r="E119">
        <v>928</v>
      </c>
      <c r="F119">
        <f t="shared" si="3"/>
        <v>0</v>
      </c>
      <c r="G119" t="s">
        <v>726</v>
      </c>
      <c r="H119" t="s">
        <v>727</v>
      </c>
      <c r="I119" t="s">
        <v>1076</v>
      </c>
      <c r="J119" t="s">
        <v>1077</v>
      </c>
      <c r="K119" t="s">
        <v>720</v>
      </c>
      <c r="L119" t="s">
        <v>721</v>
      </c>
      <c r="M119">
        <f>IFERROR(VLOOKUP(A119,'Reference -&gt;'!$B$2:$D$16,3,FALSE),0)</f>
        <v>0</v>
      </c>
      <c r="N119">
        <f t="shared" si="4"/>
        <v>7</v>
      </c>
    </row>
    <row r="120" spans="1:14" x14ac:dyDescent="0.25">
      <c r="A120" t="s">
        <v>412</v>
      </c>
      <c r="B120" t="s">
        <v>413</v>
      </c>
      <c r="C120" t="s">
        <v>400</v>
      </c>
      <c r="D120" t="s">
        <v>401</v>
      </c>
      <c r="E120">
        <v>928</v>
      </c>
      <c r="F120">
        <f t="shared" si="3"/>
        <v>0</v>
      </c>
      <c r="G120" t="s">
        <v>726</v>
      </c>
      <c r="H120" t="s">
        <v>727</v>
      </c>
      <c r="I120" t="s">
        <v>1076</v>
      </c>
      <c r="J120" t="s">
        <v>1077</v>
      </c>
      <c r="K120" t="s">
        <v>720</v>
      </c>
      <c r="L120" t="s">
        <v>721</v>
      </c>
      <c r="M120">
        <f>IFERROR(VLOOKUP(A120,'Reference -&gt;'!$B$2:$D$16,3,FALSE),0)</f>
        <v>0</v>
      </c>
      <c r="N120">
        <f t="shared" si="4"/>
        <v>7</v>
      </c>
    </row>
    <row r="121" spans="1:14" x14ac:dyDescent="0.25">
      <c r="A121" t="s">
        <v>380</v>
      </c>
      <c r="B121" t="s">
        <v>381</v>
      </c>
      <c r="C121" t="s">
        <v>368</v>
      </c>
      <c r="D121" t="s">
        <v>369</v>
      </c>
      <c r="E121">
        <v>925</v>
      </c>
      <c r="F121">
        <f t="shared" si="3"/>
        <v>0</v>
      </c>
      <c r="G121" t="s">
        <v>726</v>
      </c>
      <c r="H121" t="s">
        <v>727</v>
      </c>
      <c r="I121" t="s">
        <v>1078</v>
      </c>
      <c r="J121" t="s">
        <v>1079</v>
      </c>
      <c r="K121" t="s">
        <v>720</v>
      </c>
      <c r="L121" t="s">
        <v>721</v>
      </c>
      <c r="M121">
        <f>IFERROR(VLOOKUP(A121,'Reference -&gt;'!$B$2:$D$16,3,FALSE),0)</f>
        <v>0</v>
      </c>
      <c r="N121">
        <f t="shared" si="4"/>
        <v>7</v>
      </c>
    </row>
    <row r="122" spans="1:14" x14ac:dyDescent="0.25">
      <c r="A122" t="s">
        <v>624</v>
      </c>
      <c r="B122" t="s">
        <v>625</v>
      </c>
      <c r="C122" t="s">
        <v>624</v>
      </c>
      <c r="D122" t="s">
        <v>625</v>
      </c>
      <c r="E122">
        <v>330</v>
      </c>
      <c r="F122">
        <f t="shared" si="3"/>
        <v>1</v>
      </c>
      <c r="G122" t="s">
        <v>728</v>
      </c>
      <c r="H122" t="s">
        <v>729</v>
      </c>
      <c r="I122" t="s">
        <v>1083</v>
      </c>
      <c r="J122" t="s">
        <v>729</v>
      </c>
      <c r="K122" t="s">
        <v>720</v>
      </c>
      <c r="L122" t="s">
        <v>721</v>
      </c>
      <c r="M122">
        <f>IFERROR(VLOOKUP(A122,'Reference -&gt;'!$B$2:$D$16,3,FALSE),0)</f>
        <v>0</v>
      </c>
      <c r="N122">
        <f t="shared" si="4"/>
        <v>1</v>
      </c>
    </row>
    <row r="123" spans="1:14" x14ac:dyDescent="0.25">
      <c r="A123" t="s">
        <v>556</v>
      </c>
      <c r="B123" t="s">
        <v>557</v>
      </c>
      <c r="C123" t="s">
        <v>558</v>
      </c>
      <c r="D123" t="s">
        <v>559</v>
      </c>
      <c r="E123">
        <v>885</v>
      </c>
      <c r="F123">
        <f t="shared" si="3"/>
        <v>0</v>
      </c>
      <c r="G123" t="s">
        <v>728</v>
      </c>
      <c r="H123" t="s">
        <v>729</v>
      </c>
      <c r="I123" t="s">
        <v>1083</v>
      </c>
      <c r="J123" t="s">
        <v>729</v>
      </c>
      <c r="K123" t="s">
        <v>720</v>
      </c>
      <c r="L123" t="s">
        <v>721</v>
      </c>
      <c r="M123">
        <f>IFERROR(VLOOKUP(A123,'Reference -&gt;'!$B$2:$D$16,3,FALSE),0)</f>
        <v>0</v>
      </c>
      <c r="N123">
        <f t="shared" si="4"/>
        <v>6</v>
      </c>
    </row>
    <row r="124" spans="1:14" x14ac:dyDescent="0.25">
      <c r="A124" t="s">
        <v>470</v>
      </c>
      <c r="B124" t="s">
        <v>471</v>
      </c>
      <c r="C124" t="s">
        <v>472</v>
      </c>
      <c r="D124" t="s">
        <v>473</v>
      </c>
      <c r="E124">
        <v>860</v>
      </c>
      <c r="F124">
        <f t="shared" si="3"/>
        <v>0</v>
      </c>
      <c r="G124" t="s">
        <v>728</v>
      </c>
      <c r="H124" t="s">
        <v>729</v>
      </c>
      <c r="I124" t="s">
        <v>1083</v>
      </c>
      <c r="J124" t="s">
        <v>729</v>
      </c>
      <c r="K124" t="s">
        <v>720</v>
      </c>
      <c r="L124" t="s">
        <v>721</v>
      </c>
      <c r="M124">
        <f>IFERROR(VLOOKUP(A124,'Reference -&gt;'!$B$2:$D$16,3,FALSE),0)</f>
        <v>0</v>
      </c>
      <c r="N124">
        <f t="shared" si="4"/>
        <v>8</v>
      </c>
    </row>
    <row r="125" spans="1:14" x14ac:dyDescent="0.25">
      <c r="A125" t="s">
        <v>626</v>
      </c>
      <c r="B125" t="s">
        <v>627</v>
      </c>
      <c r="C125" t="s">
        <v>626</v>
      </c>
      <c r="D125" t="s">
        <v>627</v>
      </c>
      <c r="E125">
        <v>331</v>
      </c>
      <c r="F125">
        <f t="shared" si="3"/>
        <v>1</v>
      </c>
      <c r="G125" t="s">
        <v>728</v>
      </c>
      <c r="H125" t="s">
        <v>729</v>
      </c>
      <c r="I125" t="s">
        <v>1083</v>
      </c>
      <c r="J125" t="s">
        <v>729</v>
      </c>
      <c r="K125" t="s">
        <v>720</v>
      </c>
      <c r="L125" t="s">
        <v>721</v>
      </c>
      <c r="M125">
        <f>IFERROR(VLOOKUP(A125,'Reference -&gt;'!$B$2:$D$16,3,FALSE),0)</f>
        <v>0</v>
      </c>
      <c r="N125">
        <f t="shared" si="4"/>
        <v>1</v>
      </c>
    </row>
    <row r="126" spans="1:14" x14ac:dyDescent="0.25">
      <c r="A126" t="s">
        <v>628</v>
      </c>
      <c r="B126" t="s">
        <v>629</v>
      </c>
      <c r="C126" t="s">
        <v>628</v>
      </c>
      <c r="D126" t="s">
        <v>629</v>
      </c>
      <c r="E126">
        <v>332</v>
      </c>
      <c r="F126">
        <f t="shared" si="3"/>
        <v>1</v>
      </c>
      <c r="G126" t="s">
        <v>728</v>
      </c>
      <c r="H126" t="s">
        <v>729</v>
      </c>
      <c r="I126" t="s">
        <v>1083</v>
      </c>
      <c r="J126" t="s">
        <v>729</v>
      </c>
      <c r="K126" t="s">
        <v>720</v>
      </c>
      <c r="L126" t="s">
        <v>721</v>
      </c>
      <c r="M126">
        <f>IFERROR(VLOOKUP(A126,'Reference -&gt;'!$B$2:$D$16,3,FALSE),0)</f>
        <v>0</v>
      </c>
      <c r="N126">
        <f t="shared" si="4"/>
        <v>1</v>
      </c>
    </row>
    <row r="127" spans="1:14" x14ac:dyDescent="0.25">
      <c r="A127" t="s">
        <v>474</v>
      </c>
      <c r="B127" t="s">
        <v>475</v>
      </c>
      <c r="C127" t="s">
        <v>472</v>
      </c>
      <c r="D127" t="s">
        <v>473</v>
      </c>
      <c r="E127">
        <v>860</v>
      </c>
      <c r="F127">
        <f t="shared" si="3"/>
        <v>0</v>
      </c>
      <c r="G127" t="s">
        <v>728</v>
      </c>
      <c r="H127" t="s">
        <v>729</v>
      </c>
      <c r="I127" t="s">
        <v>1083</v>
      </c>
      <c r="J127" t="s">
        <v>729</v>
      </c>
      <c r="K127" t="s">
        <v>720</v>
      </c>
      <c r="L127" t="s">
        <v>721</v>
      </c>
      <c r="M127">
        <f>IFERROR(VLOOKUP(A127,'Reference -&gt;'!$B$2:$D$16,3,FALSE),0)</f>
        <v>0</v>
      </c>
      <c r="N127">
        <f t="shared" si="4"/>
        <v>8</v>
      </c>
    </row>
    <row r="128" spans="1:14" x14ac:dyDescent="0.25">
      <c r="A128" t="s">
        <v>46</v>
      </c>
      <c r="B128" t="s">
        <v>47</v>
      </c>
      <c r="C128" t="s">
        <v>46</v>
      </c>
      <c r="D128" t="s">
        <v>47</v>
      </c>
      <c r="E128">
        <v>884</v>
      </c>
      <c r="F128">
        <f t="shared" si="3"/>
        <v>1</v>
      </c>
      <c r="G128" t="s">
        <v>728</v>
      </c>
      <c r="H128" t="s">
        <v>729</v>
      </c>
      <c r="I128" t="s">
        <v>1083</v>
      </c>
      <c r="J128" t="s">
        <v>729</v>
      </c>
      <c r="K128" t="s">
        <v>720</v>
      </c>
      <c r="L128" t="s">
        <v>721</v>
      </c>
      <c r="M128">
        <f>IFERROR(VLOOKUP(A128,'Reference -&gt;'!$B$2:$D$16,3,FALSE),0)</f>
        <v>0</v>
      </c>
      <c r="N128">
        <f t="shared" si="4"/>
        <v>1</v>
      </c>
    </row>
    <row r="129" spans="1:14" x14ac:dyDescent="0.25">
      <c r="A129" t="s">
        <v>476</v>
      </c>
      <c r="B129" t="s">
        <v>477</v>
      </c>
      <c r="C129" t="s">
        <v>472</v>
      </c>
      <c r="D129" t="s">
        <v>473</v>
      </c>
      <c r="E129">
        <v>860</v>
      </c>
      <c r="F129">
        <f t="shared" si="3"/>
        <v>0</v>
      </c>
      <c r="G129" t="s">
        <v>728</v>
      </c>
      <c r="H129" t="s">
        <v>729</v>
      </c>
      <c r="I129" t="s">
        <v>1083</v>
      </c>
      <c r="J129" t="s">
        <v>729</v>
      </c>
      <c r="K129" t="s">
        <v>720</v>
      </c>
      <c r="L129" t="s">
        <v>721</v>
      </c>
      <c r="M129">
        <f>IFERROR(VLOOKUP(A129,'Reference -&gt;'!$B$2:$D$16,3,FALSE),0)</f>
        <v>0</v>
      </c>
      <c r="N129">
        <f t="shared" si="4"/>
        <v>8</v>
      </c>
    </row>
    <row r="130" spans="1:14" x14ac:dyDescent="0.25">
      <c r="A130" t="s">
        <v>560</v>
      </c>
      <c r="B130" t="s">
        <v>561</v>
      </c>
      <c r="C130" t="s">
        <v>558</v>
      </c>
      <c r="D130" t="s">
        <v>559</v>
      </c>
      <c r="E130">
        <v>885</v>
      </c>
      <c r="F130">
        <f t="shared" si="3"/>
        <v>0</v>
      </c>
      <c r="G130" t="s">
        <v>728</v>
      </c>
      <c r="H130" t="s">
        <v>729</v>
      </c>
      <c r="I130" t="s">
        <v>1083</v>
      </c>
      <c r="J130" t="s">
        <v>729</v>
      </c>
      <c r="K130" t="s">
        <v>720</v>
      </c>
      <c r="L130" t="s">
        <v>721</v>
      </c>
      <c r="M130">
        <f>IFERROR(VLOOKUP(A130,'Reference -&gt;'!$B$2:$D$16,3,FALSE),0)</f>
        <v>0</v>
      </c>
      <c r="N130">
        <f t="shared" si="4"/>
        <v>6</v>
      </c>
    </row>
    <row r="131" spans="1:14" x14ac:dyDescent="0.25">
      <c r="A131" t="s">
        <v>478</v>
      </c>
      <c r="B131" t="s">
        <v>479</v>
      </c>
      <c r="C131" t="s">
        <v>472</v>
      </c>
      <c r="D131" t="s">
        <v>473</v>
      </c>
      <c r="E131">
        <v>860</v>
      </c>
      <c r="F131">
        <f t="shared" ref="F131:F194" si="5">IF(A131=C131,1,0)</f>
        <v>0</v>
      </c>
      <c r="G131" t="s">
        <v>728</v>
      </c>
      <c r="H131" t="s">
        <v>729</v>
      </c>
      <c r="I131" t="s">
        <v>1083</v>
      </c>
      <c r="J131" t="s">
        <v>729</v>
      </c>
      <c r="K131" t="s">
        <v>720</v>
      </c>
      <c r="L131" t="s">
        <v>721</v>
      </c>
      <c r="M131">
        <f>IFERROR(VLOOKUP(A131,'Reference -&gt;'!$B$2:$D$16,3,FALSE),0)</f>
        <v>0</v>
      </c>
      <c r="N131">
        <f t="shared" si="4"/>
        <v>8</v>
      </c>
    </row>
    <row r="132" spans="1:14" x14ac:dyDescent="0.25">
      <c r="A132" t="s">
        <v>528</v>
      </c>
      <c r="B132" t="s">
        <v>529</v>
      </c>
      <c r="C132" t="s">
        <v>530</v>
      </c>
      <c r="D132" t="s">
        <v>531</v>
      </c>
      <c r="E132">
        <v>937</v>
      </c>
      <c r="F132">
        <f t="shared" si="5"/>
        <v>0</v>
      </c>
      <c r="G132" t="s">
        <v>728</v>
      </c>
      <c r="H132" t="s">
        <v>729</v>
      </c>
      <c r="I132" t="s">
        <v>1083</v>
      </c>
      <c r="J132" t="s">
        <v>729</v>
      </c>
      <c r="K132" t="s">
        <v>720</v>
      </c>
      <c r="L132" t="s">
        <v>721</v>
      </c>
      <c r="M132">
        <f>IFERROR(VLOOKUP(A132,'Reference -&gt;'!$B$2:$D$16,3,FALSE),0)</f>
        <v>0</v>
      </c>
      <c r="N132">
        <f t="shared" si="4"/>
        <v>5</v>
      </c>
    </row>
    <row r="133" spans="1:14" x14ac:dyDescent="0.25">
      <c r="A133" t="s">
        <v>532</v>
      </c>
      <c r="B133" t="s">
        <v>533</v>
      </c>
      <c r="C133" t="s">
        <v>530</v>
      </c>
      <c r="D133" t="s">
        <v>531</v>
      </c>
      <c r="E133">
        <v>937</v>
      </c>
      <c r="F133">
        <f t="shared" si="5"/>
        <v>0</v>
      </c>
      <c r="G133" t="s">
        <v>728</v>
      </c>
      <c r="H133" t="s">
        <v>729</v>
      </c>
      <c r="I133" t="s">
        <v>1083</v>
      </c>
      <c r="J133" t="s">
        <v>729</v>
      </c>
      <c r="K133" t="s">
        <v>720</v>
      </c>
      <c r="L133" t="s">
        <v>721</v>
      </c>
      <c r="M133">
        <f>IFERROR(VLOOKUP(A133,'Reference -&gt;'!$B$2:$D$16,3,FALSE),0)</f>
        <v>0</v>
      </c>
      <c r="N133">
        <f t="shared" si="4"/>
        <v>5</v>
      </c>
    </row>
    <row r="134" spans="1:14" x14ac:dyDescent="0.25">
      <c r="A134" t="s">
        <v>562</v>
      </c>
      <c r="B134" t="s">
        <v>563</v>
      </c>
      <c r="C134" t="s">
        <v>558</v>
      </c>
      <c r="D134" t="s">
        <v>559</v>
      </c>
      <c r="E134">
        <v>885</v>
      </c>
      <c r="F134">
        <f t="shared" si="5"/>
        <v>0</v>
      </c>
      <c r="G134" t="s">
        <v>728</v>
      </c>
      <c r="H134" t="s">
        <v>729</v>
      </c>
      <c r="I134" t="s">
        <v>1083</v>
      </c>
      <c r="J134" t="s">
        <v>729</v>
      </c>
      <c r="K134" t="s">
        <v>720</v>
      </c>
      <c r="L134" t="s">
        <v>721</v>
      </c>
      <c r="M134">
        <f>IFERROR(VLOOKUP(A134,'Reference -&gt;'!$B$2:$D$16,3,FALSE),0)</f>
        <v>0</v>
      </c>
      <c r="N134">
        <f t="shared" si="4"/>
        <v>6</v>
      </c>
    </row>
    <row r="135" spans="1:14" x14ac:dyDescent="0.25">
      <c r="A135" t="s">
        <v>534</v>
      </c>
      <c r="B135" t="s">
        <v>535</v>
      </c>
      <c r="C135" t="s">
        <v>530</v>
      </c>
      <c r="D135" t="s">
        <v>531</v>
      </c>
      <c r="E135">
        <v>937</v>
      </c>
      <c r="F135">
        <f t="shared" si="5"/>
        <v>0</v>
      </c>
      <c r="G135" t="s">
        <v>728</v>
      </c>
      <c r="H135" t="s">
        <v>729</v>
      </c>
      <c r="I135" t="s">
        <v>1083</v>
      </c>
      <c r="J135" t="s">
        <v>729</v>
      </c>
      <c r="K135" t="s">
        <v>720</v>
      </c>
      <c r="L135" t="s">
        <v>721</v>
      </c>
      <c r="M135">
        <f>IFERROR(VLOOKUP(A135,'Reference -&gt;'!$B$2:$D$16,3,FALSE),0)</f>
        <v>0</v>
      </c>
      <c r="N135">
        <f t="shared" si="4"/>
        <v>5</v>
      </c>
    </row>
    <row r="136" spans="1:14" x14ac:dyDescent="0.25">
      <c r="A136" t="s">
        <v>630</v>
      </c>
      <c r="B136" t="s">
        <v>631</v>
      </c>
      <c r="C136" t="s">
        <v>630</v>
      </c>
      <c r="D136" t="s">
        <v>631</v>
      </c>
      <c r="E136">
        <v>333</v>
      </c>
      <c r="F136">
        <f t="shared" si="5"/>
        <v>1</v>
      </c>
      <c r="G136" t="s">
        <v>728</v>
      </c>
      <c r="H136" t="s">
        <v>729</v>
      </c>
      <c r="I136" t="s">
        <v>1083</v>
      </c>
      <c r="J136" t="s">
        <v>729</v>
      </c>
      <c r="K136" t="s">
        <v>720</v>
      </c>
      <c r="L136" t="s">
        <v>721</v>
      </c>
      <c r="M136">
        <f>IFERROR(VLOOKUP(A136,'Reference -&gt;'!$B$2:$D$16,3,FALSE),0)</f>
        <v>0</v>
      </c>
      <c r="N136">
        <f t="shared" si="4"/>
        <v>1</v>
      </c>
    </row>
    <row r="137" spans="1:14" x14ac:dyDescent="0.25">
      <c r="A137" t="s">
        <v>108</v>
      </c>
      <c r="B137" t="s">
        <v>109</v>
      </c>
      <c r="C137" t="s">
        <v>108</v>
      </c>
      <c r="D137" t="s">
        <v>109</v>
      </c>
      <c r="E137">
        <v>893</v>
      </c>
      <c r="F137">
        <f t="shared" si="5"/>
        <v>1</v>
      </c>
      <c r="G137" t="s">
        <v>728</v>
      </c>
      <c r="H137" t="s">
        <v>729</v>
      </c>
      <c r="I137" t="s">
        <v>1083</v>
      </c>
      <c r="J137" t="s">
        <v>729</v>
      </c>
      <c r="K137" t="s">
        <v>720</v>
      </c>
      <c r="L137" t="s">
        <v>721</v>
      </c>
      <c r="M137">
        <f>IFERROR(VLOOKUP(A137,'Reference -&gt;'!$B$2:$D$16,3,FALSE),0)</f>
        <v>0</v>
      </c>
      <c r="N137">
        <f t="shared" si="4"/>
        <v>1</v>
      </c>
    </row>
    <row r="138" spans="1:14" x14ac:dyDescent="0.25">
      <c r="A138" t="s">
        <v>632</v>
      </c>
      <c r="B138" t="s">
        <v>633</v>
      </c>
      <c r="C138" t="s">
        <v>632</v>
      </c>
      <c r="D138" t="s">
        <v>633</v>
      </c>
      <c r="E138">
        <v>334</v>
      </c>
      <c r="F138">
        <f t="shared" si="5"/>
        <v>1</v>
      </c>
      <c r="G138" t="s">
        <v>728</v>
      </c>
      <c r="H138" t="s">
        <v>729</v>
      </c>
      <c r="I138" t="s">
        <v>1083</v>
      </c>
      <c r="J138" t="s">
        <v>729</v>
      </c>
      <c r="K138" t="s">
        <v>720</v>
      </c>
      <c r="L138" t="s">
        <v>721</v>
      </c>
      <c r="M138">
        <f>IFERROR(VLOOKUP(A138,'Reference -&gt;'!$B$2:$D$16,3,FALSE),0)</f>
        <v>0</v>
      </c>
      <c r="N138">
        <f t="shared" si="4"/>
        <v>1</v>
      </c>
    </row>
    <row r="139" spans="1:14" x14ac:dyDescent="0.25">
      <c r="A139" t="s">
        <v>480</v>
      </c>
      <c r="B139" t="s">
        <v>481</v>
      </c>
      <c r="C139" t="s">
        <v>472</v>
      </c>
      <c r="D139" t="s">
        <v>473</v>
      </c>
      <c r="E139">
        <v>860</v>
      </c>
      <c r="F139">
        <f t="shared" si="5"/>
        <v>0</v>
      </c>
      <c r="G139" t="s">
        <v>728</v>
      </c>
      <c r="H139" t="s">
        <v>729</v>
      </c>
      <c r="I139" t="s">
        <v>1083</v>
      </c>
      <c r="J139" t="s">
        <v>729</v>
      </c>
      <c r="K139" t="s">
        <v>720</v>
      </c>
      <c r="L139" t="s">
        <v>721</v>
      </c>
      <c r="M139">
        <f>IFERROR(VLOOKUP(A139,'Reference -&gt;'!$B$2:$D$16,3,FALSE),0)</f>
        <v>0</v>
      </c>
      <c r="N139">
        <f t="shared" si="4"/>
        <v>8</v>
      </c>
    </row>
    <row r="140" spans="1:14" x14ac:dyDescent="0.25">
      <c r="A140" t="s">
        <v>482</v>
      </c>
      <c r="B140" t="s">
        <v>483</v>
      </c>
      <c r="C140" t="s">
        <v>472</v>
      </c>
      <c r="D140" t="s">
        <v>473</v>
      </c>
      <c r="E140">
        <v>860</v>
      </c>
      <c r="F140">
        <f t="shared" si="5"/>
        <v>0</v>
      </c>
      <c r="G140" t="s">
        <v>728</v>
      </c>
      <c r="H140" t="s">
        <v>729</v>
      </c>
      <c r="I140" t="s">
        <v>1083</v>
      </c>
      <c r="J140" t="s">
        <v>729</v>
      </c>
      <c r="K140" t="s">
        <v>720</v>
      </c>
      <c r="L140" t="s">
        <v>721</v>
      </c>
      <c r="M140">
        <f>IFERROR(VLOOKUP(A140,'Reference -&gt;'!$B$2:$D$16,3,FALSE),0)</f>
        <v>0</v>
      </c>
      <c r="N140">
        <f t="shared" ref="N140:N203" si="6">COUNTIF(C:C,C140)</f>
        <v>8</v>
      </c>
    </row>
    <row r="141" spans="1:14" x14ac:dyDescent="0.25">
      <c r="A141" t="s">
        <v>484</v>
      </c>
      <c r="B141" t="s">
        <v>485</v>
      </c>
      <c r="C141" t="s">
        <v>472</v>
      </c>
      <c r="D141" t="s">
        <v>473</v>
      </c>
      <c r="E141">
        <v>860</v>
      </c>
      <c r="F141">
        <f t="shared" si="5"/>
        <v>0</v>
      </c>
      <c r="G141" t="s">
        <v>728</v>
      </c>
      <c r="H141" t="s">
        <v>729</v>
      </c>
      <c r="I141" t="s">
        <v>1083</v>
      </c>
      <c r="J141" t="s">
        <v>729</v>
      </c>
      <c r="K141" t="s">
        <v>720</v>
      </c>
      <c r="L141" t="s">
        <v>721</v>
      </c>
      <c r="M141">
        <f>IFERROR(VLOOKUP(A141,'Reference -&gt;'!$B$2:$D$16,3,FALSE),0)</f>
        <v>0</v>
      </c>
      <c r="N141">
        <f t="shared" si="6"/>
        <v>8</v>
      </c>
    </row>
    <row r="142" spans="1:14" x14ac:dyDescent="0.25">
      <c r="A142" t="s">
        <v>536</v>
      </c>
      <c r="B142" t="s">
        <v>537</v>
      </c>
      <c r="C142" t="s">
        <v>530</v>
      </c>
      <c r="D142" t="s">
        <v>531</v>
      </c>
      <c r="E142">
        <v>937</v>
      </c>
      <c r="F142">
        <f t="shared" si="5"/>
        <v>0</v>
      </c>
      <c r="G142" t="s">
        <v>728</v>
      </c>
      <c r="H142" t="s">
        <v>729</v>
      </c>
      <c r="I142" t="s">
        <v>1083</v>
      </c>
      <c r="J142" t="s">
        <v>729</v>
      </c>
      <c r="K142" t="s">
        <v>720</v>
      </c>
      <c r="L142" t="s">
        <v>721</v>
      </c>
      <c r="M142">
        <f>IFERROR(VLOOKUP(A142,'Reference -&gt;'!$B$2:$D$16,3,FALSE),0)</f>
        <v>0</v>
      </c>
      <c r="N142">
        <f t="shared" si="6"/>
        <v>5</v>
      </c>
    </row>
    <row r="143" spans="1:14" x14ac:dyDescent="0.25">
      <c r="A143" t="s">
        <v>486</v>
      </c>
      <c r="B143" t="s">
        <v>487</v>
      </c>
      <c r="C143" t="s">
        <v>472</v>
      </c>
      <c r="D143" t="s">
        <v>473</v>
      </c>
      <c r="E143">
        <v>860</v>
      </c>
      <c r="F143">
        <f t="shared" si="5"/>
        <v>0</v>
      </c>
      <c r="G143" t="s">
        <v>728</v>
      </c>
      <c r="H143" t="s">
        <v>729</v>
      </c>
      <c r="I143" t="s">
        <v>1083</v>
      </c>
      <c r="J143" t="s">
        <v>729</v>
      </c>
      <c r="K143" t="s">
        <v>720</v>
      </c>
      <c r="L143" t="s">
        <v>721</v>
      </c>
      <c r="M143">
        <f>IFERROR(VLOOKUP(A143,'Reference -&gt;'!$B$2:$D$16,3,FALSE),0)</f>
        <v>0</v>
      </c>
      <c r="N143">
        <f t="shared" si="6"/>
        <v>8</v>
      </c>
    </row>
    <row r="144" spans="1:14" x14ac:dyDescent="0.25">
      <c r="A144" t="s">
        <v>48</v>
      </c>
      <c r="B144" t="s">
        <v>49</v>
      </c>
      <c r="C144" t="s">
        <v>48</v>
      </c>
      <c r="D144" t="s">
        <v>49</v>
      </c>
      <c r="E144">
        <v>894</v>
      </c>
      <c r="F144">
        <f t="shared" si="5"/>
        <v>1</v>
      </c>
      <c r="G144" t="s">
        <v>728</v>
      </c>
      <c r="H144" t="s">
        <v>729</v>
      </c>
      <c r="I144" t="s">
        <v>1083</v>
      </c>
      <c r="J144" t="s">
        <v>729</v>
      </c>
      <c r="K144" t="s">
        <v>720</v>
      </c>
      <c r="L144" t="s">
        <v>721</v>
      </c>
      <c r="M144">
        <f>IFERROR(VLOOKUP(A144,'Reference -&gt;'!$B$2:$D$16,3,FALSE),0)</f>
        <v>0</v>
      </c>
      <c r="N144">
        <f t="shared" si="6"/>
        <v>1</v>
      </c>
    </row>
    <row r="145" spans="1:14" x14ac:dyDescent="0.25">
      <c r="A145" t="s">
        <v>634</v>
      </c>
      <c r="B145" t="s">
        <v>635</v>
      </c>
      <c r="C145" t="s">
        <v>634</v>
      </c>
      <c r="D145" t="s">
        <v>635</v>
      </c>
      <c r="E145">
        <v>335</v>
      </c>
      <c r="F145">
        <f t="shared" si="5"/>
        <v>1</v>
      </c>
      <c r="G145" t="s">
        <v>728</v>
      </c>
      <c r="H145" t="s">
        <v>729</v>
      </c>
      <c r="I145" t="s">
        <v>1083</v>
      </c>
      <c r="J145" t="s">
        <v>729</v>
      </c>
      <c r="K145" t="s">
        <v>720</v>
      </c>
      <c r="L145" t="s">
        <v>721</v>
      </c>
      <c r="M145">
        <f>IFERROR(VLOOKUP(A145,'Reference -&gt;'!$B$2:$D$16,3,FALSE),0)</f>
        <v>0</v>
      </c>
      <c r="N145">
        <f t="shared" si="6"/>
        <v>1</v>
      </c>
    </row>
    <row r="146" spans="1:14" x14ac:dyDescent="0.25">
      <c r="A146" t="s">
        <v>538</v>
      </c>
      <c r="B146" t="s">
        <v>539</v>
      </c>
      <c r="C146" t="s">
        <v>530</v>
      </c>
      <c r="D146" t="s">
        <v>531</v>
      </c>
      <c r="E146">
        <v>937</v>
      </c>
      <c r="F146">
        <f t="shared" si="5"/>
        <v>0</v>
      </c>
      <c r="G146" t="s">
        <v>728</v>
      </c>
      <c r="H146" t="s">
        <v>729</v>
      </c>
      <c r="I146" t="s">
        <v>1083</v>
      </c>
      <c r="J146" t="s">
        <v>729</v>
      </c>
      <c r="K146" t="s">
        <v>720</v>
      </c>
      <c r="L146" t="s">
        <v>721</v>
      </c>
      <c r="M146">
        <f>IFERROR(VLOOKUP(A146,'Reference -&gt;'!$B$2:$D$16,3,FALSE),0)</f>
        <v>0</v>
      </c>
      <c r="N146">
        <f t="shared" si="6"/>
        <v>5</v>
      </c>
    </row>
    <row r="147" spans="1:14" x14ac:dyDescent="0.25">
      <c r="A147" t="s">
        <v>636</v>
      </c>
      <c r="B147" t="s">
        <v>637</v>
      </c>
      <c r="C147" t="s">
        <v>636</v>
      </c>
      <c r="D147" t="s">
        <v>637</v>
      </c>
      <c r="E147">
        <v>336</v>
      </c>
      <c r="F147">
        <f t="shared" si="5"/>
        <v>1</v>
      </c>
      <c r="G147" t="s">
        <v>728</v>
      </c>
      <c r="H147" t="s">
        <v>729</v>
      </c>
      <c r="I147" t="s">
        <v>1083</v>
      </c>
      <c r="J147" t="s">
        <v>729</v>
      </c>
      <c r="K147" t="s">
        <v>720</v>
      </c>
      <c r="L147" t="s">
        <v>721</v>
      </c>
      <c r="M147">
        <f>IFERROR(VLOOKUP(A147,'Reference -&gt;'!$B$2:$D$16,3,FALSE),0)</f>
        <v>0</v>
      </c>
      <c r="N147">
        <f t="shared" si="6"/>
        <v>1</v>
      </c>
    </row>
    <row r="148" spans="1:14" x14ac:dyDescent="0.25">
      <c r="A148" t="s">
        <v>564</v>
      </c>
      <c r="B148" t="s">
        <v>565</v>
      </c>
      <c r="C148" t="s">
        <v>558</v>
      </c>
      <c r="D148" t="s">
        <v>559</v>
      </c>
      <c r="E148">
        <v>885</v>
      </c>
      <c r="F148">
        <f t="shared" si="5"/>
        <v>0</v>
      </c>
      <c r="G148" t="s">
        <v>728</v>
      </c>
      <c r="H148" t="s">
        <v>729</v>
      </c>
      <c r="I148" t="s">
        <v>1083</v>
      </c>
      <c r="J148" t="s">
        <v>729</v>
      </c>
      <c r="K148" t="s">
        <v>720</v>
      </c>
      <c r="L148" t="s">
        <v>721</v>
      </c>
      <c r="M148">
        <f>IFERROR(VLOOKUP(A148,'Reference -&gt;'!$B$2:$D$16,3,FALSE),0)</f>
        <v>0</v>
      </c>
      <c r="N148">
        <f t="shared" si="6"/>
        <v>6</v>
      </c>
    </row>
    <row r="149" spans="1:14" x14ac:dyDescent="0.25">
      <c r="A149" t="s">
        <v>566</v>
      </c>
      <c r="B149" t="s">
        <v>567</v>
      </c>
      <c r="C149" t="s">
        <v>558</v>
      </c>
      <c r="D149" t="s">
        <v>559</v>
      </c>
      <c r="E149">
        <v>885</v>
      </c>
      <c r="F149">
        <f t="shared" si="5"/>
        <v>0</v>
      </c>
      <c r="G149" t="s">
        <v>728</v>
      </c>
      <c r="H149" t="s">
        <v>729</v>
      </c>
      <c r="I149" t="s">
        <v>1083</v>
      </c>
      <c r="J149" t="s">
        <v>729</v>
      </c>
      <c r="K149" t="s">
        <v>720</v>
      </c>
      <c r="L149" t="s">
        <v>721</v>
      </c>
      <c r="M149">
        <f>IFERROR(VLOOKUP(A149,'Reference -&gt;'!$B$2:$D$16,3,FALSE),0)</f>
        <v>0</v>
      </c>
      <c r="N149">
        <f t="shared" si="6"/>
        <v>6</v>
      </c>
    </row>
    <row r="150" spans="1:14" x14ac:dyDescent="0.25">
      <c r="A150" t="s">
        <v>568</v>
      </c>
      <c r="B150" t="s">
        <v>569</v>
      </c>
      <c r="C150" t="s">
        <v>558</v>
      </c>
      <c r="D150" t="s">
        <v>559</v>
      </c>
      <c r="E150">
        <v>885</v>
      </c>
      <c r="F150">
        <f t="shared" si="5"/>
        <v>0</v>
      </c>
      <c r="G150" t="s">
        <v>728</v>
      </c>
      <c r="H150" t="s">
        <v>729</v>
      </c>
      <c r="I150" t="s">
        <v>1083</v>
      </c>
      <c r="J150" t="s">
        <v>729</v>
      </c>
      <c r="K150" t="s">
        <v>720</v>
      </c>
      <c r="L150" t="s">
        <v>721</v>
      </c>
      <c r="M150">
        <f>IFERROR(VLOOKUP(A150,'Reference -&gt;'!$B$2:$D$16,3,FALSE),0)</f>
        <v>0</v>
      </c>
      <c r="N150">
        <f t="shared" si="6"/>
        <v>6</v>
      </c>
    </row>
    <row r="151" spans="1:14" x14ac:dyDescent="0.25">
      <c r="A151" t="s">
        <v>488</v>
      </c>
      <c r="B151" t="s">
        <v>489</v>
      </c>
      <c r="C151" t="s">
        <v>490</v>
      </c>
      <c r="D151" t="s">
        <v>491</v>
      </c>
      <c r="E151">
        <v>935</v>
      </c>
      <c r="F151">
        <f t="shared" si="5"/>
        <v>0</v>
      </c>
      <c r="G151" t="s">
        <v>732</v>
      </c>
      <c r="H151" t="s">
        <v>733</v>
      </c>
      <c r="I151" t="s">
        <v>1074</v>
      </c>
      <c r="J151" t="s">
        <v>1075</v>
      </c>
      <c r="K151" t="s">
        <v>720</v>
      </c>
      <c r="L151" t="s">
        <v>721</v>
      </c>
      <c r="M151">
        <f>IFERROR(VLOOKUP(A151,'Reference -&gt;'!$B$2:$D$16,3,FALSE),0)</f>
        <v>0</v>
      </c>
      <c r="N151">
        <f t="shared" si="6"/>
        <v>7</v>
      </c>
    </row>
    <row r="152" spans="1:14" x14ac:dyDescent="0.25">
      <c r="A152" t="s">
        <v>220</v>
      </c>
      <c r="B152" t="s">
        <v>221</v>
      </c>
      <c r="C152" t="s">
        <v>222</v>
      </c>
      <c r="D152" t="s">
        <v>223</v>
      </c>
      <c r="E152">
        <v>881</v>
      </c>
      <c r="F152">
        <f t="shared" si="5"/>
        <v>0</v>
      </c>
      <c r="G152" t="s">
        <v>732</v>
      </c>
      <c r="H152" t="s">
        <v>733</v>
      </c>
      <c r="I152" t="s">
        <v>1074</v>
      </c>
      <c r="J152" t="s">
        <v>1075</v>
      </c>
      <c r="K152" t="s">
        <v>720</v>
      </c>
      <c r="L152" t="s">
        <v>721</v>
      </c>
      <c r="M152">
        <f>IFERROR(VLOOKUP(A152,'Reference -&gt;'!$B$2:$D$16,3,FALSE),0)</f>
        <v>0</v>
      </c>
      <c r="N152">
        <f t="shared" si="6"/>
        <v>12</v>
      </c>
    </row>
    <row r="153" spans="1:14" x14ac:dyDescent="0.25">
      <c r="A153" t="s">
        <v>116</v>
      </c>
      <c r="B153" t="s">
        <v>117</v>
      </c>
      <c r="C153" t="s">
        <v>116</v>
      </c>
      <c r="D153" t="s">
        <v>117</v>
      </c>
      <c r="E153">
        <v>822</v>
      </c>
      <c r="F153">
        <f t="shared" si="5"/>
        <v>1</v>
      </c>
      <c r="G153" t="s">
        <v>732</v>
      </c>
      <c r="H153" t="s">
        <v>733</v>
      </c>
      <c r="I153" t="s">
        <v>1076</v>
      </c>
      <c r="J153" t="s">
        <v>1077</v>
      </c>
      <c r="K153" t="s">
        <v>720</v>
      </c>
      <c r="L153" t="s">
        <v>721</v>
      </c>
      <c r="M153">
        <f>IFERROR(VLOOKUP(A153,'Reference -&gt;'!$B$2:$D$16,3,FALSE),0)</f>
        <v>0</v>
      </c>
      <c r="N153">
        <f t="shared" si="6"/>
        <v>1</v>
      </c>
    </row>
    <row r="154" spans="1:14" x14ac:dyDescent="0.25">
      <c r="A154" t="s">
        <v>224</v>
      </c>
      <c r="B154" t="s">
        <v>225</v>
      </c>
      <c r="C154" t="s">
        <v>222</v>
      </c>
      <c r="D154" t="s">
        <v>223</v>
      </c>
      <c r="E154">
        <v>881</v>
      </c>
      <c r="F154">
        <f t="shared" si="5"/>
        <v>0</v>
      </c>
      <c r="G154" t="s">
        <v>732</v>
      </c>
      <c r="H154" t="s">
        <v>733</v>
      </c>
      <c r="I154" t="s">
        <v>1074</v>
      </c>
      <c r="J154" t="s">
        <v>1075</v>
      </c>
      <c r="K154" t="s">
        <v>720</v>
      </c>
      <c r="L154" t="s">
        <v>721</v>
      </c>
      <c r="M154">
        <f>IFERROR(VLOOKUP(A154,'Reference -&gt;'!$B$2:$D$16,3,FALSE),0)</f>
        <v>0</v>
      </c>
      <c r="N154">
        <f t="shared" si="6"/>
        <v>12</v>
      </c>
    </row>
    <row r="155" spans="1:14" x14ac:dyDescent="0.25">
      <c r="A155" t="s">
        <v>382</v>
      </c>
      <c r="B155" t="s">
        <v>383</v>
      </c>
      <c r="C155" t="s">
        <v>384</v>
      </c>
      <c r="D155" t="s">
        <v>385</v>
      </c>
      <c r="E155">
        <v>926</v>
      </c>
      <c r="F155">
        <f t="shared" si="5"/>
        <v>0</v>
      </c>
      <c r="G155" t="s">
        <v>732</v>
      </c>
      <c r="H155" t="s">
        <v>733</v>
      </c>
      <c r="I155" t="s">
        <v>1074</v>
      </c>
      <c r="J155" t="s">
        <v>1075</v>
      </c>
      <c r="K155" t="s">
        <v>720</v>
      </c>
      <c r="L155" t="s">
        <v>721</v>
      </c>
      <c r="M155">
        <f>IFERROR(VLOOKUP(A155,'Reference -&gt;'!$B$2:$D$16,3,FALSE),0)</f>
        <v>0</v>
      </c>
      <c r="N155">
        <f t="shared" si="6"/>
        <v>7</v>
      </c>
    </row>
    <row r="156" spans="1:14" x14ac:dyDescent="0.25">
      <c r="A156" t="s">
        <v>226</v>
      </c>
      <c r="B156" t="s">
        <v>227</v>
      </c>
      <c r="C156" t="s">
        <v>222</v>
      </c>
      <c r="D156" t="s">
        <v>223</v>
      </c>
      <c r="E156">
        <v>881</v>
      </c>
      <c r="F156">
        <f t="shared" si="5"/>
        <v>0</v>
      </c>
      <c r="G156" t="s">
        <v>732</v>
      </c>
      <c r="H156" t="s">
        <v>733</v>
      </c>
      <c r="I156" t="s">
        <v>1074</v>
      </c>
      <c r="J156" t="s">
        <v>1075</v>
      </c>
      <c r="K156" t="s">
        <v>720</v>
      </c>
      <c r="L156" t="s">
        <v>721</v>
      </c>
      <c r="M156">
        <f>IFERROR(VLOOKUP(A156,'Reference -&gt;'!$B$2:$D$16,3,FALSE),0)</f>
        <v>0</v>
      </c>
      <c r="N156">
        <f t="shared" si="6"/>
        <v>12</v>
      </c>
    </row>
    <row r="157" spans="1:14" x14ac:dyDescent="0.25">
      <c r="A157" t="s">
        <v>386</v>
      </c>
      <c r="B157" t="s">
        <v>387</v>
      </c>
      <c r="C157" t="s">
        <v>384</v>
      </c>
      <c r="D157" t="s">
        <v>385</v>
      </c>
      <c r="E157">
        <v>926</v>
      </c>
      <c r="F157">
        <f t="shared" si="5"/>
        <v>0</v>
      </c>
      <c r="G157" t="s">
        <v>732</v>
      </c>
      <c r="H157" t="s">
        <v>733</v>
      </c>
      <c r="I157" t="s">
        <v>1074</v>
      </c>
      <c r="J157" t="s">
        <v>1075</v>
      </c>
      <c r="K157" t="s">
        <v>720</v>
      </c>
      <c r="L157" t="s">
        <v>721</v>
      </c>
      <c r="M157">
        <f>IFERROR(VLOOKUP(A157,'Reference -&gt;'!$B$2:$D$16,3,FALSE),0)</f>
        <v>0</v>
      </c>
      <c r="N157">
        <f t="shared" si="6"/>
        <v>7</v>
      </c>
    </row>
    <row r="158" spans="1:14" x14ac:dyDescent="0.25">
      <c r="A158" t="s">
        <v>284</v>
      </c>
      <c r="B158" t="s">
        <v>285</v>
      </c>
      <c r="C158" t="s">
        <v>286</v>
      </c>
      <c r="D158" t="s">
        <v>287</v>
      </c>
      <c r="E158">
        <v>919</v>
      </c>
      <c r="F158">
        <f t="shared" si="5"/>
        <v>0</v>
      </c>
      <c r="G158" t="s">
        <v>732</v>
      </c>
      <c r="H158" t="s">
        <v>733</v>
      </c>
      <c r="I158" t="s">
        <v>1076</v>
      </c>
      <c r="J158" t="s">
        <v>1077</v>
      </c>
      <c r="K158" t="s">
        <v>720</v>
      </c>
      <c r="L158" t="s">
        <v>721</v>
      </c>
      <c r="M158">
        <f>IFERROR(VLOOKUP(A158,'Reference -&gt;'!$B$2:$D$16,3,FALSE),0)</f>
        <v>0</v>
      </c>
      <c r="N158">
        <f t="shared" si="6"/>
        <v>10</v>
      </c>
    </row>
    <row r="159" spans="1:14" x14ac:dyDescent="0.25">
      <c r="A159" t="s">
        <v>132</v>
      </c>
      <c r="B159" t="s">
        <v>133</v>
      </c>
      <c r="C159" t="s">
        <v>134</v>
      </c>
      <c r="D159" t="s">
        <v>135</v>
      </c>
      <c r="E159">
        <v>873</v>
      </c>
      <c r="F159">
        <f t="shared" si="5"/>
        <v>0</v>
      </c>
      <c r="G159" t="s">
        <v>732</v>
      </c>
      <c r="H159" t="s">
        <v>733</v>
      </c>
      <c r="I159" t="s">
        <v>1074</v>
      </c>
      <c r="J159" t="s">
        <v>1075</v>
      </c>
      <c r="K159" t="s">
        <v>720</v>
      </c>
      <c r="L159" t="s">
        <v>721</v>
      </c>
      <c r="M159">
        <f>IFERROR(VLOOKUP(A159,'Reference -&gt;'!$B$2:$D$16,3,FALSE),0)</f>
        <v>0</v>
      </c>
      <c r="N159" s="79">
        <f>COUNTIF(C:C,C159)-1</f>
        <v>5</v>
      </c>
    </row>
    <row r="160" spans="1:14" x14ac:dyDescent="0.25">
      <c r="A160" t="s">
        <v>228</v>
      </c>
      <c r="B160" t="s">
        <v>229</v>
      </c>
      <c r="C160" t="s">
        <v>222</v>
      </c>
      <c r="D160" t="s">
        <v>223</v>
      </c>
      <c r="E160">
        <v>881</v>
      </c>
      <c r="F160">
        <f t="shared" si="5"/>
        <v>0</v>
      </c>
      <c r="G160" t="s">
        <v>732</v>
      </c>
      <c r="H160" t="s">
        <v>733</v>
      </c>
      <c r="I160" t="s">
        <v>1074</v>
      </c>
      <c r="J160" t="s">
        <v>1075</v>
      </c>
      <c r="K160" t="s">
        <v>720</v>
      </c>
      <c r="L160" t="s">
        <v>721</v>
      </c>
      <c r="M160">
        <f>IFERROR(VLOOKUP(A160,'Reference -&gt;'!$B$2:$D$16,3,FALSE),0)</f>
        <v>0</v>
      </c>
      <c r="N160">
        <f t="shared" si="6"/>
        <v>12</v>
      </c>
    </row>
    <row r="161" spans="1:14" x14ac:dyDescent="0.25">
      <c r="A161" t="s">
        <v>118</v>
      </c>
      <c r="B161" t="s">
        <v>119</v>
      </c>
      <c r="C161" t="s">
        <v>118</v>
      </c>
      <c r="D161" t="s">
        <v>119</v>
      </c>
      <c r="E161">
        <v>823</v>
      </c>
      <c r="F161">
        <f t="shared" si="5"/>
        <v>1</v>
      </c>
      <c r="G161" t="s">
        <v>732</v>
      </c>
      <c r="H161" t="s">
        <v>733</v>
      </c>
      <c r="I161" t="s">
        <v>1076</v>
      </c>
      <c r="J161" t="s">
        <v>1077</v>
      </c>
      <c r="K161" t="s">
        <v>720</v>
      </c>
      <c r="L161" t="s">
        <v>721</v>
      </c>
      <c r="M161">
        <f>IFERROR(VLOOKUP(A161,'Reference -&gt;'!$B$2:$D$16,3,FALSE),0)</f>
        <v>0</v>
      </c>
      <c r="N161">
        <f t="shared" si="6"/>
        <v>1</v>
      </c>
    </row>
    <row r="162" spans="1:14" x14ac:dyDescent="0.25">
      <c r="A162" t="s">
        <v>230</v>
      </c>
      <c r="B162" t="s">
        <v>231</v>
      </c>
      <c r="C162" t="s">
        <v>222</v>
      </c>
      <c r="D162" t="s">
        <v>223</v>
      </c>
      <c r="E162">
        <v>881</v>
      </c>
      <c r="F162">
        <f t="shared" si="5"/>
        <v>0</v>
      </c>
      <c r="G162" t="s">
        <v>732</v>
      </c>
      <c r="H162" t="s">
        <v>733</v>
      </c>
      <c r="I162" t="s">
        <v>1074</v>
      </c>
      <c r="J162" t="s">
        <v>1075</v>
      </c>
      <c r="K162" t="s">
        <v>720</v>
      </c>
      <c r="L162" t="s">
        <v>721</v>
      </c>
      <c r="M162">
        <f>IFERROR(VLOOKUP(A162,'Reference -&gt;'!$B$2:$D$16,3,FALSE),0)</f>
        <v>0</v>
      </c>
      <c r="N162">
        <f t="shared" si="6"/>
        <v>12</v>
      </c>
    </row>
    <row r="163" spans="1:14" x14ac:dyDescent="0.25">
      <c r="A163" t="s">
        <v>232</v>
      </c>
      <c r="B163" t="s">
        <v>233</v>
      </c>
      <c r="C163" t="s">
        <v>222</v>
      </c>
      <c r="D163" t="s">
        <v>223</v>
      </c>
      <c r="E163">
        <v>881</v>
      </c>
      <c r="F163">
        <f t="shared" si="5"/>
        <v>0</v>
      </c>
      <c r="G163" t="s">
        <v>732</v>
      </c>
      <c r="H163" t="s">
        <v>733</v>
      </c>
      <c r="I163" t="s">
        <v>1074</v>
      </c>
      <c r="J163" t="s">
        <v>1075</v>
      </c>
      <c r="K163" t="s">
        <v>720</v>
      </c>
      <c r="L163" t="s">
        <v>721</v>
      </c>
      <c r="M163">
        <f>IFERROR(VLOOKUP(A163,'Reference -&gt;'!$B$2:$D$16,3,FALSE),0)</f>
        <v>0</v>
      </c>
      <c r="N163">
        <f t="shared" si="6"/>
        <v>12</v>
      </c>
    </row>
    <row r="164" spans="1:14" x14ac:dyDescent="0.25">
      <c r="A164" t="s">
        <v>288</v>
      </c>
      <c r="B164" t="s">
        <v>289</v>
      </c>
      <c r="C164" t="s">
        <v>286</v>
      </c>
      <c r="D164" t="s">
        <v>287</v>
      </c>
      <c r="E164">
        <v>919</v>
      </c>
      <c r="F164">
        <f t="shared" si="5"/>
        <v>0</v>
      </c>
      <c r="G164" t="s">
        <v>732</v>
      </c>
      <c r="H164" t="s">
        <v>733</v>
      </c>
      <c r="I164" t="s">
        <v>1076</v>
      </c>
      <c r="J164" t="s">
        <v>1077</v>
      </c>
      <c r="K164" t="s">
        <v>720</v>
      </c>
      <c r="L164" t="s">
        <v>721</v>
      </c>
      <c r="M164">
        <f>IFERROR(VLOOKUP(A164,'Reference -&gt;'!$B$2:$D$16,3,FALSE),0)</f>
        <v>0</v>
      </c>
      <c r="N164">
        <f t="shared" si="6"/>
        <v>10</v>
      </c>
    </row>
    <row r="165" spans="1:14" x14ac:dyDescent="0.25">
      <c r="A165" t="s">
        <v>574</v>
      </c>
      <c r="B165" t="s">
        <v>575</v>
      </c>
      <c r="C165" t="s">
        <v>286</v>
      </c>
      <c r="D165" t="s">
        <v>287</v>
      </c>
      <c r="E165">
        <v>919</v>
      </c>
      <c r="F165">
        <f t="shared" si="5"/>
        <v>0</v>
      </c>
      <c r="G165" t="s">
        <v>732</v>
      </c>
      <c r="H165" t="s">
        <v>733</v>
      </c>
      <c r="I165" t="s">
        <v>1076</v>
      </c>
      <c r="J165" t="s">
        <v>1077</v>
      </c>
      <c r="K165" t="s">
        <v>720</v>
      </c>
      <c r="L165" t="s">
        <v>721</v>
      </c>
      <c r="M165">
        <f>IFERROR(VLOOKUP(A165,'Reference -&gt;'!$B$2:$D$16,3,FALSE),0)</f>
        <v>0</v>
      </c>
      <c r="N165">
        <f t="shared" si="6"/>
        <v>10</v>
      </c>
    </row>
    <row r="166" spans="1:14" x14ac:dyDescent="0.25">
      <c r="A166" t="s">
        <v>234</v>
      </c>
      <c r="B166" t="s">
        <v>235</v>
      </c>
      <c r="C166" t="s">
        <v>222</v>
      </c>
      <c r="D166" t="s">
        <v>223</v>
      </c>
      <c r="E166">
        <v>881</v>
      </c>
      <c r="F166">
        <f t="shared" si="5"/>
        <v>0</v>
      </c>
      <c r="G166" t="s">
        <v>732</v>
      </c>
      <c r="H166" t="s">
        <v>733</v>
      </c>
      <c r="I166" t="s">
        <v>1074</v>
      </c>
      <c r="J166" t="s">
        <v>1075</v>
      </c>
      <c r="K166" t="s">
        <v>720</v>
      </c>
      <c r="L166" t="s">
        <v>721</v>
      </c>
      <c r="M166">
        <f>IFERROR(VLOOKUP(A166,'Reference -&gt;'!$B$2:$D$16,3,FALSE),0)</f>
        <v>0</v>
      </c>
      <c r="N166">
        <f t="shared" si="6"/>
        <v>12</v>
      </c>
    </row>
    <row r="167" spans="1:14" x14ac:dyDescent="0.25">
      <c r="A167" t="s">
        <v>492</v>
      </c>
      <c r="B167" t="s">
        <v>493</v>
      </c>
      <c r="C167" t="s">
        <v>490</v>
      </c>
      <c r="D167" t="s">
        <v>491</v>
      </c>
      <c r="E167">
        <v>935</v>
      </c>
      <c r="F167">
        <f t="shared" si="5"/>
        <v>0</v>
      </c>
      <c r="G167" t="s">
        <v>732</v>
      </c>
      <c r="H167" t="s">
        <v>733</v>
      </c>
      <c r="I167" t="s">
        <v>1074</v>
      </c>
      <c r="J167" t="s">
        <v>1075</v>
      </c>
      <c r="K167" t="s">
        <v>720</v>
      </c>
      <c r="L167" t="s">
        <v>721</v>
      </c>
      <c r="M167">
        <f>IFERROR(VLOOKUP(A167,'Reference -&gt;'!$B$2:$D$16,3,FALSE),0)</f>
        <v>0</v>
      </c>
      <c r="N167">
        <f t="shared" si="6"/>
        <v>7</v>
      </c>
    </row>
    <row r="168" spans="1:14" x14ac:dyDescent="0.25">
      <c r="A168" t="s">
        <v>388</v>
      </c>
      <c r="B168" t="s">
        <v>389</v>
      </c>
      <c r="C168" t="s">
        <v>384</v>
      </c>
      <c r="D168" t="s">
        <v>385</v>
      </c>
      <c r="E168">
        <v>926</v>
      </c>
      <c r="F168">
        <f t="shared" si="5"/>
        <v>0</v>
      </c>
      <c r="G168" t="s">
        <v>732</v>
      </c>
      <c r="H168" t="s">
        <v>733</v>
      </c>
      <c r="I168" t="s">
        <v>1074</v>
      </c>
      <c r="J168" t="s">
        <v>1075</v>
      </c>
      <c r="K168" t="s">
        <v>720</v>
      </c>
      <c r="L168" t="s">
        <v>721</v>
      </c>
      <c r="M168">
        <f>IFERROR(VLOOKUP(A168,'Reference -&gt;'!$B$2:$D$16,3,FALSE),0)</f>
        <v>0</v>
      </c>
      <c r="N168">
        <f t="shared" si="6"/>
        <v>7</v>
      </c>
    </row>
    <row r="169" spans="1:14" x14ac:dyDescent="0.25">
      <c r="A169" t="s">
        <v>236</v>
      </c>
      <c r="B169" t="s">
        <v>237</v>
      </c>
      <c r="C169" t="s">
        <v>222</v>
      </c>
      <c r="D169" t="s">
        <v>223</v>
      </c>
      <c r="E169">
        <v>881</v>
      </c>
      <c r="F169">
        <f t="shared" si="5"/>
        <v>0</v>
      </c>
      <c r="G169" t="s">
        <v>732</v>
      </c>
      <c r="H169" t="s">
        <v>733</v>
      </c>
      <c r="I169" t="s">
        <v>1074</v>
      </c>
      <c r="J169" t="s">
        <v>1075</v>
      </c>
      <c r="K169" t="s">
        <v>720</v>
      </c>
      <c r="L169" t="s">
        <v>721</v>
      </c>
      <c r="M169">
        <f>IFERROR(VLOOKUP(A169,'Reference -&gt;'!$B$2:$D$16,3,FALSE),0)</f>
        <v>0</v>
      </c>
      <c r="N169">
        <f t="shared" si="6"/>
        <v>12</v>
      </c>
    </row>
    <row r="170" spans="1:14" x14ac:dyDescent="0.25">
      <c r="A170" t="s">
        <v>290</v>
      </c>
      <c r="B170" t="s">
        <v>291</v>
      </c>
      <c r="C170" t="s">
        <v>286</v>
      </c>
      <c r="D170" t="s">
        <v>287</v>
      </c>
      <c r="E170">
        <v>919</v>
      </c>
      <c r="F170">
        <f t="shared" si="5"/>
        <v>0</v>
      </c>
      <c r="G170" t="s">
        <v>732</v>
      </c>
      <c r="H170" t="s">
        <v>733</v>
      </c>
      <c r="I170" t="s">
        <v>1076</v>
      </c>
      <c r="J170" t="s">
        <v>1077</v>
      </c>
      <c r="K170" t="s">
        <v>720</v>
      </c>
      <c r="L170" t="s">
        <v>721</v>
      </c>
      <c r="M170">
        <f>IFERROR(VLOOKUP(A170,'Reference -&gt;'!$B$2:$D$16,3,FALSE),0)</f>
        <v>0</v>
      </c>
      <c r="N170">
        <f t="shared" si="6"/>
        <v>10</v>
      </c>
    </row>
    <row r="171" spans="1:14" x14ac:dyDescent="0.25">
      <c r="A171" t="s">
        <v>140</v>
      </c>
      <c r="B171" t="s">
        <v>141</v>
      </c>
      <c r="C171" t="s">
        <v>134</v>
      </c>
      <c r="D171" t="s">
        <v>135</v>
      </c>
      <c r="E171">
        <v>873</v>
      </c>
      <c r="F171">
        <f t="shared" si="5"/>
        <v>0</v>
      </c>
      <c r="G171" t="s">
        <v>732</v>
      </c>
      <c r="H171" t="s">
        <v>733</v>
      </c>
      <c r="I171" t="s">
        <v>1074</v>
      </c>
      <c r="J171" t="s">
        <v>1075</v>
      </c>
      <c r="K171" t="s">
        <v>720</v>
      </c>
      <c r="L171" t="s">
        <v>721</v>
      </c>
      <c r="M171">
        <f>IFERROR(VLOOKUP(A171,'Reference -&gt;'!$B$2:$D$16,3,FALSE),0)</f>
        <v>0</v>
      </c>
      <c r="N171" s="79">
        <f>COUNTIF(C:C,C171)-1</f>
        <v>5</v>
      </c>
    </row>
    <row r="172" spans="1:14" x14ac:dyDescent="0.25">
      <c r="A172" t="s">
        <v>390</v>
      </c>
      <c r="B172" t="s">
        <v>391</v>
      </c>
      <c r="C172" t="s">
        <v>384</v>
      </c>
      <c r="D172" t="s">
        <v>385</v>
      </c>
      <c r="E172">
        <v>926</v>
      </c>
      <c r="F172">
        <f t="shared" si="5"/>
        <v>0</v>
      </c>
      <c r="G172" t="s">
        <v>732</v>
      </c>
      <c r="H172" t="s">
        <v>733</v>
      </c>
      <c r="I172" t="s">
        <v>1074</v>
      </c>
      <c r="J172" t="s">
        <v>1075</v>
      </c>
      <c r="K172" t="s">
        <v>720</v>
      </c>
      <c r="L172" t="s">
        <v>721</v>
      </c>
      <c r="M172">
        <f>IFERROR(VLOOKUP(A172,'Reference -&gt;'!$B$2:$D$16,3,FALSE),0)</f>
        <v>0</v>
      </c>
      <c r="N172">
        <f t="shared" si="6"/>
        <v>7</v>
      </c>
    </row>
    <row r="173" spans="1:14" x14ac:dyDescent="0.25">
      <c r="A173" t="s">
        <v>72</v>
      </c>
      <c r="B173" t="s">
        <v>73</v>
      </c>
      <c r="C173" t="s">
        <v>72</v>
      </c>
      <c r="D173" t="s">
        <v>73</v>
      </c>
      <c r="E173">
        <v>821</v>
      </c>
      <c r="F173">
        <f t="shared" si="5"/>
        <v>1</v>
      </c>
      <c r="G173" t="s">
        <v>732</v>
      </c>
      <c r="H173" t="s">
        <v>733</v>
      </c>
      <c r="I173" t="s">
        <v>1076</v>
      </c>
      <c r="J173" t="s">
        <v>1077</v>
      </c>
      <c r="K173" t="s">
        <v>720</v>
      </c>
      <c r="L173" t="s">
        <v>721</v>
      </c>
      <c r="M173">
        <f>IFERROR(VLOOKUP(A173,'Reference -&gt;'!$B$2:$D$16,3,FALSE),0)</f>
        <v>0</v>
      </c>
      <c r="N173">
        <f t="shared" si="6"/>
        <v>1</v>
      </c>
    </row>
    <row r="174" spans="1:14" x14ac:dyDescent="0.25">
      <c r="A174" t="s">
        <v>238</v>
      </c>
      <c r="B174" t="s">
        <v>239</v>
      </c>
      <c r="C174" t="s">
        <v>222</v>
      </c>
      <c r="D174" t="s">
        <v>223</v>
      </c>
      <c r="E174">
        <v>881</v>
      </c>
      <c r="F174">
        <f t="shared" si="5"/>
        <v>0</v>
      </c>
      <c r="G174" t="s">
        <v>732</v>
      </c>
      <c r="H174" t="s">
        <v>733</v>
      </c>
      <c r="I174" t="s">
        <v>1074</v>
      </c>
      <c r="J174" t="s">
        <v>1075</v>
      </c>
      <c r="K174" t="s">
        <v>720</v>
      </c>
      <c r="L174" t="s">
        <v>721</v>
      </c>
      <c r="M174">
        <f>IFERROR(VLOOKUP(A174,'Reference -&gt;'!$B$2:$D$16,3,FALSE),0)</f>
        <v>0</v>
      </c>
      <c r="N174">
        <f t="shared" si="6"/>
        <v>12</v>
      </c>
    </row>
    <row r="175" spans="1:14" x14ac:dyDescent="0.25">
      <c r="A175" t="s">
        <v>496</v>
      </c>
      <c r="B175" t="s">
        <v>497</v>
      </c>
      <c r="C175" t="s">
        <v>490</v>
      </c>
      <c r="D175" t="s">
        <v>491</v>
      </c>
      <c r="E175">
        <v>935</v>
      </c>
      <c r="F175">
        <f t="shared" si="5"/>
        <v>0</v>
      </c>
      <c r="G175" t="s">
        <v>732</v>
      </c>
      <c r="H175" t="s">
        <v>733</v>
      </c>
      <c r="I175" t="s">
        <v>1074</v>
      </c>
      <c r="J175" t="s">
        <v>1075</v>
      </c>
      <c r="K175" t="s">
        <v>720</v>
      </c>
      <c r="L175" t="s">
        <v>721</v>
      </c>
      <c r="M175">
        <f>IFERROR(VLOOKUP(A175,'Reference -&gt;'!$B$2:$D$16,3,FALSE),0)</f>
        <v>0</v>
      </c>
      <c r="N175">
        <f t="shared" si="6"/>
        <v>7</v>
      </c>
    </row>
    <row r="176" spans="1:14" x14ac:dyDescent="0.25">
      <c r="A176" t="s">
        <v>292</v>
      </c>
      <c r="B176" t="s">
        <v>293</v>
      </c>
      <c r="C176" t="s">
        <v>286</v>
      </c>
      <c r="D176" t="s">
        <v>287</v>
      </c>
      <c r="E176">
        <v>919</v>
      </c>
      <c r="F176">
        <f t="shared" si="5"/>
        <v>0</v>
      </c>
      <c r="G176" t="s">
        <v>732</v>
      </c>
      <c r="H176" t="s">
        <v>733</v>
      </c>
      <c r="I176" t="s">
        <v>1076</v>
      </c>
      <c r="J176" t="s">
        <v>1077</v>
      </c>
      <c r="K176" t="s">
        <v>720</v>
      </c>
      <c r="L176" t="s">
        <v>721</v>
      </c>
      <c r="M176">
        <f>IFERROR(VLOOKUP(A176,'Reference -&gt;'!$B$2:$D$16,3,FALSE),0)</f>
        <v>0</v>
      </c>
      <c r="N176">
        <f t="shared" si="6"/>
        <v>10</v>
      </c>
    </row>
    <row r="177" spans="1:14" x14ac:dyDescent="0.25">
      <c r="A177" t="s">
        <v>392</v>
      </c>
      <c r="B177" t="s">
        <v>393</v>
      </c>
      <c r="C177" t="s">
        <v>384</v>
      </c>
      <c r="D177" t="s">
        <v>385</v>
      </c>
      <c r="E177">
        <v>926</v>
      </c>
      <c r="F177">
        <f t="shared" si="5"/>
        <v>0</v>
      </c>
      <c r="G177" t="s">
        <v>732</v>
      </c>
      <c r="H177" t="s">
        <v>733</v>
      </c>
      <c r="I177" t="s">
        <v>1074</v>
      </c>
      <c r="J177" t="s">
        <v>1075</v>
      </c>
      <c r="K177" t="s">
        <v>720</v>
      </c>
      <c r="L177" t="s">
        <v>721</v>
      </c>
      <c r="M177">
        <f>IFERROR(VLOOKUP(A177,'Reference -&gt;'!$B$2:$D$16,3,FALSE),0)</f>
        <v>0</v>
      </c>
      <c r="N177">
        <f t="shared" si="6"/>
        <v>7</v>
      </c>
    </row>
    <row r="178" spans="1:14" x14ac:dyDescent="0.25">
      <c r="A178" t="s">
        <v>70</v>
      </c>
      <c r="B178" t="s">
        <v>71</v>
      </c>
      <c r="C178" t="s">
        <v>70</v>
      </c>
      <c r="D178" t="s">
        <v>71</v>
      </c>
      <c r="E178">
        <v>874</v>
      </c>
      <c r="F178">
        <f t="shared" si="5"/>
        <v>1</v>
      </c>
      <c r="G178" t="s">
        <v>732</v>
      </c>
      <c r="H178" t="s">
        <v>733</v>
      </c>
      <c r="I178" t="s">
        <v>1074</v>
      </c>
      <c r="J178" t="s">
        <v>1075</v>
      </c>
      <c r="K178" t="s">
        <v>720</v>
      </c>
      <c r="L178" t="s">
        <v>721</v>
      </c>
      <c r="M178">
        <f>IFERROR(VLOOKUP(A178,'Reference -&gt;'!$B$2:$D$16,3,FALSE),0)</f>
        <v>0</v>
      </c>
      <c r="N178">
        <f t="shared" si="6"/>
        <v>1</v>
      </c>
    </row>
    <row r="179" spans="1:14" x14ac:dyDescent="0.25">
      <c r="A179" t="s">
        <v>240</v>
      </c>
      <c r="B179" t="s">
        <v>241</v>
      </c>
      <c r="C179" t="s">
        <v>222</v>
      </c>
      <c r="D179" t="s">
        <v>223</v>
      </c>
      <c r="E179">
        <v>881</v>
      </c>
      <c r="F179">
        <f t="shared" si="5"/>
        <v>0</v>
      </c>
      <c r="G179" t="s">
        <v>732</v>
      </c>
      <c r="H179" t="s">
        <v>733</v>
      </c>
      <c r="I179" t="s">
        <v>1074</v>
      </c>
      <c r="J179" t="s">
        <v>1075</v>
      </c>
      <c r="K179" t="s">
        <v>720</v>
      </c>
      <c r="L179" t="s">
        <v>721</v>
      </c>
      <c r="M179">
        <f>IFERROR(VLOOKUP(A179,'Reference -&gt;'!$B$2:$D$16,3,FALSE),0)</f>
        <v>0</v>
      </c>
      <c r="N179">
        <f t="shared" si="6"/>
        <v>12</v>
      </c>
    </row>
    <row r="180" spans="1:14" x14ac:dyDescent="0.25">
      <c r="A180" t="s">
        <v>142</v>
      </c>
      <c r="B180" t="s">
        <v>143</v>
      </c>
      <c r="C180" t="s">
        <v>134</v>
      </c>
      <c r="D180" t="s">
        <v>135</v>
      </c>
      <c r="E180">
        <v>873</v>
      </c>
      <c r="F180">
        <f t="shared" si="5"/>
        <v>0</v>
      </c>
      <c r="G180" t="s">
        <v>732</v>
      </c>
      <c r="H180" t="s">
        <v>733</v>
      </c>
      <c r="I180" t="s">
        <v>1074</v>
      </c>
      <c r="J180" t="s">
        <v>1075</v>
      </c>
      <c r="K180" t="s">
        <v>720</v>
      </c>
      <c r="L180" t="s">
        <v>721</v>
      </c>
      <c r="M180">
        <f>IFERROR(VLOOKUP(A180,'Reference -&gt;'!$B$2:$D$16,3,FALSE),0)</f>
        <v>0</v>
      </c>
      <c r="N180" s="79">
        <f>COUNTIF(C:C,C180)-1</f>
        <v>5</v>
      </c>
    </row>
    <row r="181" spans="1:14" x14ac:dyDescent="0.25">
      <c r="A181" t="s">
        <v>396</v>
      </c>
      <c r="B181" t="s">
        <v>397</v>
      </c>
      <c r="C181" t="s">
        <v>384</v>
      </c>
      <c r="D181" t="s">
        <v>385</v>
      </c>
      <c r="E181">
        <v>926</v>
      </c>
      <c r="F181">
        <f t="shared" si="5"/>
        <v>0</v>
      </c>
      <c r="G181" t="s">
        <v>732</v>
      </c>
      <c r="H181" t="s">
        <v>733</v>
      </c>
      <c r="I181" t="s">
        <v>1074</v>
      </c>
      <c r="J181" t="s">
        <v>1075</v>
      </c>
      <c r="K181" t="s">
        <v>720</v>
      </c>
      <c r="L181" t="s">
        <v>721</v>
      </c>
      <c r="M181">
        <f>IFERROR(VLOOKUP(A181,'Reference -&gt;'!$B$2:$D$16,3,FALSE),0)</f>
        <v>0</v>
      </c>
      <c r="N181">
        <f t="shared" si="6"/>
        <v>7</v>
      </c>
    </row>
    <row r="182" spans="1:14" x14ac:dyDescent="0.25">
      <c r="A182" t="s">
        <v>74</v>
      </c>
      <c r="B182" t="s">
        <v>75</v>
      </c>
      <c r="C182" t="s">
        <v>74</v>
      </c>
      <c r="D182" t="s">
        <v>75</v>
      </c>
      <c r="E182">
        <v>882</v>
      </c>
      <c r="F182">
        <f t="shared" si="5"/>
        <v>1</v>
      </c>
      <c r="G182" t="s">
        <v>732</v>
      </c>
      <c r="H182" t="s">
        <v>733</v>
      </c>
      <c r="I182" t="s">
        <v>1074</v>
      </c>
      <c r="J182" t="s">
        <v>1075</v>
      </c>
      <c r="K182" t="s">
        <v>720</v>
      </c>
      <c r="L182" t="s">
        <v>721</v>
      </c>
      <c r="M182">
        <f>IFERROR(VLOOKUP(A182,'Reference -&gt;'!$B$2:$D$16,3,FALSE),0)</f>
        <v>0</v>
      </c>
      <c r="N182">
        <f t="shared" si="6"/>
        <v>1</v>
      </c>
    </row>
    <row r="183" spans="1:14" x14ac:dyDescent="0.25">
      <c r="A183" t="s">
        <v>570</v>
      </c>
      <c r="B183" t="s">
        <v>571</v>
      </c>
      <c r="C183" t="s">
        <v>286</v>
      </c>
      <c r="D183" t="s">
        <v>287</v>
      </c>
      <c r="E183">
        <v>919</v>
      </c>
      <c r="F183">
        <f t="shared" si="5"/>
        <v>0</v>
      </c>
      <c r="G183" t="s">
        <v>732</v>
      </c>
      <c r="H183" t="s">
        <v>733</v>
      </c>
      <c r="I183" t="s">
        <v>1076</v>
      </c>
      <c r="J183" t="s">
        <v>1077</v>
      </c>
      <c r="K183" t="s">
        <v>720</v>
      </c>
      <c r="L183" t="s">
        <v>721</v>
      </c>
      <c r="M183">
        <f>IFERROR(VLOOKUP(A183,'Reference -&gt;'!$B$2:$D$16,3,FALSE),0)</f>
        <v>0</v>
      </c>
      <c r="N183">
        <f t="shared" si="6"/>
        <v>10</v>
      </c>
    </row>
    <row r="184" spans="1:14" x14ac:dyDescent="0.25">
      <c r="A184" t="s">
        <v>498</v>
      </c>
      <c r="B184" t="s">
        <v>499</v>
      </c>
      <c r="C184" t="s">
        <v>490</v>
      </c>
      <c r="D184" t="s">
        <v>491</v>
      </c>
      <c r="E184">
        <v>935</v>
      </c>
      <c r="F184">
        <f t="shared" si="5"/>
        <v>0</v>
      </c>
      <c r="G184" t="s">
        <v>732</v>
      </c>
      <c r="H184" t="s">
        <v>733</v>
      </c>
      <c r="I184" t="s">
        <v>1074</v>
      </c>
      <c r="J184" t="s">
        <v>1075</v>
      </c>
      <c r="K184" t="s">
        <v>720</v>
      </c>
      <c r="L184" t="s">
        <v>721</v>
      </c>
      <c r="M184">
        <f>IFERROR(VLOOKUP(A184,'Reference -&gt;'!$B$2:$D$16,3,FALSE),0)</f>
        <v>0</v>
      </c>
      <c r="N184">
        <f t="shared" si="6"/>
        <v>7</v>
      </c>
    </row>
    <row r="185" spans="1:14" x14ac:dyDescent="0.25">
      <c r="A185" t="s">
        <v>576</v>
      </c>
      <c r="B185" t="s">
        <v>577</v>
      </c>
      <c r="C185" t="s">
        <v>286</v>
      </c>
      <c r="D185" t="s">
        <v>287</v>
      </c>
      <c r="E185">
        <v>919</v>
      </c>
      <c r="F185">
        <f t="shared" si="5"/>
        <v>0</v>
      </c>
      <c r="G185" t="s">
        <v>732</v>
      </c>
      <c r="H185" t="s">
        <v>733</v>
      </c>
      <c r="I185" t="s">
        <v>1076</v>
      </c>
      <c r="J185" t="s">
        <v>1077</v>
      </c>
      <c r="K185" t="s">
        <v>720</v>
      </c>
      <c r="L185" t="s">
        <v>721</v>
      </c>
      <c r="M185">
        <f>IFERROR(VLOOKUP(A185,'Reference -&gt;'!$B$2:$D$16,3,FALSE),0)</f>
        <v>0</v>
      </c>
      <c r="N185">
        <f t="shared" si="6"/>
        <v>10</v>
      </c>
    </row>
    <row r="186" spans="1:14" x14ac:dyDescent="0.25">
      <c r="A186" t="s">
        <v>500</v>
      </c>
      <c r="B186" t="s">
        <v>501</v>
      </c>
      <c r="C186" t="s">
        <v>490</v>
      </c>
      <c r="D186" t="s">
        <v>491</v>
      </c>
      <c r="E186">
        <v>935</v>
      </c>
      <c r="F186">
        <f t="shared" si="5"/>
        <v>0</v>
      </c>
      <c r="G186" t="s">
        <v>732</v>
      </c>
      <c r="H186" t="s">
        <v>733</v>
      </c>
      <c r="I186" t="s">
        <v>1074</v>
      </c>
      <c r="J186" t="s">
        <v>1075</v>
      </c>
      <c r="K186" t="s">
        <v>720</v>
      </c>
      <c r="L186" t="s">
        <v>721</v>
      </c>
      <c r="M186">
        <f>IFERROR(VLOOKUP(A186,'Reference -&gt;'!$B$2:$D$16,3,FALSE),0)</f>
        <v>0</v>
      </c>
      <c r="N186">
        <f t="shared" si="6"/>
        <v>7</v>
      </c>
    </row>
    <row r="187" spans="1:14" x14ac:dyDescent="0.25">
      <c r="A187" t="s">
        <v>242</v>
      </c>
      <c r="B187" t="s">
        <v>243</v>
      </c>
      <c r="C187" t="s">
        <v>222</v>
      </c>
      <c r="D187" t="s">
        <v>223</v>
      </c>
      <c r="E187">
        <v>881</v>
      </c>
      <c r="F187">
        <f t="shared" si="5"/>
        <v>0</v>
      </c>
      <c r="G187" t="s">
        <v>732</v>
      </c>
      <c r="H187" t="s">
        <v>733</v>
      </c>
      <c r="I187" t="s">
        <v>1074</v>
      </c>
      <c r="J187" t="s">
        <v>1075</v>
      </c>
      <c r="K187" t="s">
        <v>720</v>
      </c>
      <c r="L187" t="s">
        <v>721</v>
      </c>
      <c r="M187">
        <f>IFERROR(VLOOKUP(A187,'Reference -&gt;'!$B$2:$D$16,3,FALSE),0)</f>
        <v>0</v>
      </c>
      <c r="N187">
        <f t="shared" si="6"/>
        <v>12</v>
      </c>
    </row>
    <row r="188" spans="1:14" x14ac:dyDescent="0.25">
      <c r="A188" t="s">
        <v>294</v>
      </c>
      <c r="B188" t="s">
        <v>295</v>
      </c>
      <c r="C188" t="s">
        <v>286</v>
      </c>
      <c r="D188" t="s">
        <v>287</v>
      </c>
      <c r="E188">
        <v>919</v>
      </c>
      <c r="F188">
        <f t="shared" si="5"/>
        <v>0</v>
      </c>
      <c r="G188" t="s">
        <v>732</v>
      </c>
      <c r="H188" t="s">
        <v>733</v>
      </c>
      <c r="I188" t="s">
        <v>1076</v>
      </c>
      <c r="J188" t="s">
        <v>1077</v>
      </c>
      <c r="K188" t="s">
        <v>720</v>
      </c>
      <c r="L188" t="s">
        <v>721</v>
      </c>
      <c r="M188">
        <f>IFERROR(VLOOKUP(A188,'Reference -&gt;'!$B$2:$D$16,3,FALSE),0)</f>
        <v>0</v>
      </c>
      <c r="N188">
        <f t="shared" si="6"/>
        <v>10</v>
      </c>
    </row>
    <row r="189" spans="1:14" x14ac:dyDescent="0.25">
      <c r="A189" t="s">
        <v>76</v>
      </c>
      <c r="B189" t="s">
        <v>77</v>
      </c>
      <c r="C189" t="s">
        <v>76</v>
      </c>
      <c r="D189" t="s">
        <v>77</v>
      </c>
      <c r="E189">
        <v>883</v>
      </c>
      <c r="F189">
        <f t="shared" si="5"/>
        <v>1</v>
      </c>
      <c r="G189" t="s">
        <v>732</v>
      </c>
      <c r="H189" t="s">
        <v>733</v>
      </c>
      <c r="I189" t="s">
        <v>1074</v>
      </c>
      <c r="J189" t="s">
        <v>1075</v>
      </c>
      <c r="K189" t="s">
        <v>720</v>
      </c>
      <c r="L189" t="s">
        <v>721</v>
      </c>
      <c r="M189">
        <f>IFERROR(VLOOKUP(A189,'Reference -&gt;'!$B$2:$D$16,3,FALSE),0)</f>
        <v>0</v>
      </c>
      <c r="N189">
        <f t="shared" si="6"/>
        <v>1</v>
      </c>
    </row>
    <row r="190" spans="1:14" x14ac:dyDescent="0.25">
      <c r="A190" t="s">
        <v>244</v>
      </c>
      <c r="B190" t="s">
        <v>245</v>
      </c>
      <c r="C190" t="s">
        <v>222</v>
      </c>
      <c r="D190" t="s">
        <v>223</v>
      </c>
      <c r="E190">
        <v>881</v>
      </c>
      <c r="F190">
        <f t="shared" si="5"/>
        <v>0</v>
      </c>
      <c r="G190" t="s">
        <v>732</v>
      </c>
      <c r="H190" t="s">
        <v>733</v>
      </c>
      <c r="I190" t="s">
        <v>1074</v>
      </c>
      <c r="J190" t="s">
        <v>1075</v>
      </c>
      <c r="K190" t="s">
        <v>720</v>
      </c>
      <c r="L190" t="s">
        <v>721</v>
      </c>
      <c r="M190">
        <f>IFERROR(VLOOKUP(A190,'Reference -&gt;'!$B$2:$D$16,3,FALSE),0)</f>
        <v>0</v>
      </c>
      <c r="N190">
        <f t="shared" si="6"/>
        <v>12</v>
      </c>
    </row>
    <row r="191" spans="1:14" x14ac:dyDescent="0.25">
      <c r="A191" t="s">
        <v>296</v>
      </c>
      <c r="B191" t="s">
        <v>297</v>
      </c>
      <c r="C191" t="s">
        <v>286</v>
      </c>
      <c r="D191" t="s">
        <v>287</v>
      </c>
      <c r="E191">
        <v>919</v>
      </c>
      <c r="F191">
        <f t="shared" si="5"/>
        <v>0</v>
      </c>
      <c r="G191" t="s">
        <v>732</v>
      </c>
      <c r="H191" t="s">
        <v>733</v>
      </c>
      <c r="I191" t="s">
        <v>1076</v>
      </c>
      <c r="J191" t="s">
        <v>1077</v>
      </c>
      <c r="K191" t="s">
        <v>720</v>
      </c>
      <c r="L191" t="s">
        <v>721</v>
      </c>
      <c r="M191">
        <f>IFERROR(VLOOKUP(A191,'Reference -&gt;'!$B$2:$D$16,3,FALSE),0)</f>
        <v>0</v>
      </c>
      <c r="N191">
        <f t="shared" si="6"/>
        <v>10</v>
      </c>
    </row>
    <row r="192" spans="1:14" x14ac:dyDescent="0.25">
      <c r="A192" t="s">
        <v>502</v>
      </c>
      <c r="B192" t="s">
        <v>503</v>
      </c>
      <c r="C192" t="s">
        <v>490</v>
      </c>
      <c r="D192" t="s">
        <v>491</v>
      </c>
      <c r="E192">
        <v>935</v>
      </c>
      <c r="F192">
        <f t="shared" si="5"/>
        <v>0</v>
      </c>
      <c r="G192" t="s">
        <v>732</v>
      </c>
      <c r="H192" t="s">
        <v>733</v>
      </c>
      <c r="I192" t="s">
        <v>1074</v>
      </c>
      <c r="J192" t="s">
        <v>1075</v>
      </c>
      <c r="K192" t="s">
        <v>720</v>
      </c>
      <c r="L192" t="s">
        <v>721</v>
      </c>
      <c r="M192">
        <f>IFERROR(VLOOKUP(A192,'Reference -&gt;'!$B$2:$D$16,3,FALSE),0)</f>
        <v>0</v>
      </c>
      <c r="N192">
        <f t="shared" si="6"/>
        <v>7</v>
      </c>
    </row>
    <row r="193" spans="1:14" x14ac:dyDescent="0.25">
      <c r="A193" t="s">
        <v>572</v>
      </c>
      <c r="B193" t="s">
        <v>573</v>
      </c>
      <c r="C193" t="s">
        <v>286</v>
      </c>
      <c r="D193" t="s">
        <v>287</v>
      </c>
      <c r="E193">
        <v>919</v>
      </c>
      <c r="F193">
        <f t="shared" si="5"/>
        <v>0</v>
      </c>
      <c r="G193" t="s">
        <v>732</v>
      </c>
      <c r="H193" t="s">
        <v>733</v>
      </c>
      <c r="I193" t="s">
        <v>1076</v>
      </c>
      <c r="J193" t="s">
        <v>1077</v>
      </c>
      <c r="K193" t="s">
        <v>720</v>
      </c>
      <c r="L193" t="s">
        <v>721</v>
      </c>
      <c r="M193">
        <f>IFERROR(VLOOKUP(A193,'Reference -&gt;'!$B$2:$D$16,3,FALSE),0)</f>
        <v>0</v>
      </c>
      <c r="N193">
        <f t="shared" si="6"/>
        <v>10</v>
      </c>
    </row>
    <row r="194" spans="1:14" x14ac:dyDescent="0.25">
      <c r="A194" t="s">
        <v>652</v>
      </c>
      <c r="B194" t="s">
        <v>653</v>
      </c>
      <c r="C194" t="s">
        <v>652</v>
      </c>
      <c r="D194" t="s">
        <v>653</v>
      </c>
      <c r="E194">
        <v>301</v>
      </c>
      <c r="F194">
        <f t="shared" si="5"/>
        <v>1</v>
      </c>
      <c r="G194" t="s">
        <v>736</v>
      </c>
      <c r="H194" t="s">
        <v>737</v>
      </c>
      <c r="I194" t="s">
        <v>1074</v>
      </c>
      <c r="J194" t="s">
        <v>1075</v>
      </c>
      <c r="K194" t="s">
        <v>720</v>
      </c>
      <c r="L194" t="s">
        <v>721</v>
      </c>
      <c r="M194">
        <f>IFERROR(VLOOKUP(A194,'Reference -&gt;'!$B$2:$D$16,3,FALSE),0)</f>
        <v>0</v>
      </c>
      <c r="N194">
        <f t="shared" si="6"/>
        <v>1</v>
      </c>
    </row>
    <row r="195" spans="1:14" x14ac:dyDescent="0.25">
      <c r="A195" t="s">
        <v>654</v>
      </c>
      <c r="B195" t="s">
        <v>655</v>
      </c>
      <c r="C195" t="s">
        <v>654</v>
      </c>
      <c r="D195" t="s">
        <v>655</v>
      </c>
      <c r="E195">
        <v>302</v>
      </c>
      <c r="F195">
        <f t="shared" ref="F195:F258" si="7">IF(A195=C195,1,0)</f>
        <v>1</v>
      </c>
      <c r="G195" t="s">
        <v>736</v>
      </c>
      <c r="H195" t="s">
        <v>737</v>
      </c>
      <c r="I195" t="s">
        <v>1076</v>
      </c>
      <c r="J195" t="s">
        <v>1077</v>
      </c>
      <c r="K195" t="s">
        <v>720</v>
      </c>
      <c r="L195" t="s">
        <v>721</v>
      </c>
      <c r="M195">
        <f>IFERROR(VLOOKUP(A195,'Reference -&gt;'!$B$2:$D$16,3,FALSE),0)</f>
        <v>0</v>
      </c>
      <c r="N195">
        <f t="shared" si="6"/>
        <v>1</v>
      </c>
    </row>
    <row r="196" spans="1:14" x14ac:dyDescent="0.25">
      <c r="A196" t="s">
        <v>656</v>
      </c>
      <c r="B196" t="s">
        <v>657</v>
      </c>
      <c r="C196" t="s">
        <v>656</v>
      </c>
      <c r="D196" t="s">
        <v>657</v>
      </c>
      <c r="E196">
        <v>303</v>
      </c>
      <c r="F196">
        <f t="shared" si="7"/>
        <v>1</v>
      </c>
      <c r="G196" t="s">
        <v>736</v>
      </c>
      <c r="H196" t="s">
        <v>737</v>
      </c>
      <c r="I196" t="s">
        <v>1081</v>
      </c>
      <c r="J196" t="s">
        <v>1082</v>
      </c>
      <c r="K196" t="s">
        <v>720</v>
      </c>
      <c r="L196" t="s">
        <v>721</v>
      </c>
      <c r="M196">
        <f>IFERROR(VLOOKUP(A196,'Reference -&gt;'!$B$2:$D$16,3,FALSE),0)</f>
        <v>0</v>
      </c>
      <c r="N196">
        <f t="shared" si="6"/>
        <v>1</v>
      </c>
    </row>
    <row r="197" spans="1:14" x14ac:dyDescent="0.25">
      <c r="A197" t="s">
        <v>658</v>
      </c>
      <c r="B197" t="s">
        <v>659</v>
      </c>
      <c r="C197" t="s">
        <v>658</v>
      </c>
      <c r="D197" t="s">
        <v>659</v>
      </c>
      <c r="E197">
        <v>304</v>
      </c>
      <c r="F197">
        <f t="shared" si="7"/>
        <v>1</v>
      </c>
      <c r="G197" t="s">
        <v>736</v>
      </c>
      <c r="H197" t="s">
        <v>737</v>
      </c>
      <c r="I197" t="s">
        <v>1076</v>
      </c>
      <c r="J197" t="s">
        <v>1077</v>
      </c>
      <c r="K197" t="s">
        <v>720</v>
      </c>
      <c r="L197" t="s">
        <v>721</v>
      </c>
      <c r="M197">
        <f>IFERROR(VLOOKUP(A197,'Reference -&gt;'!$B$2:$D$16,3,FALSE),0)</f>
        <v>0</v>
      </c>
      <c r="N197">
        <f t="shared" si="6"/>
        <v>1</v>
      </c>
    </row>
    <row r="198" spans="1:14" x14ac:dyDescent="0.25">
      <c r="A198" t="s">
        <v>660</v>
      </c>
      <c r="B198" t="s">
        <v>661</v>
      </c>
      <c r="C198" t="s">
        <v>660</v>
      </c>
      <c r="D198" t="s">
        <v>661</v>
      </c>
      <c r="E198">
        <v>305</v>
      </c>
      <c r="F198">
        <f t="shared" si="7"/>
        <v>1</v>
      </c>
      <c r="G198" t="s">
        <v>736</v>
      </c>
      <c r="H198" t="s">
        <v>737</v>
      </c>
      <c r="I198" t="s">
        <v>1081</v>
      </c>
      <c r="J198" t="s">
        <v>1082</v>
      </c>
      <c r="K198" t="s">
        <v>720</v>
      </c>
      <c r="L198" t="s">
        <v>721</v>
      </c>
      <c r="M198">
        <f>IFERROR(VLOOKUP(A198,'Reference -&gt;'!$B$2:$D$16,3,FALSE),0)</f>
        <v>0</v>
      </c>
      <c r="N198">
        <f t="shared" si="6"/>
        <v>1</v>
      </c>
    </row>
    <row r="199" spans="1:14" x14ac:dyDescent="0.25">
      <c r="A199" t="s">
        <v>662</v>
      </c>
      <c r="B199" t="s">
        <v>663</v>
      </c>
      <c r="C199" t="s">
        <v>662</v>
      </c>
      <c r="D199" t="s">
        <v>663</v>
      </c>
      <c r="E199">
        <v>202</v>
      </c>
      <c r="F199">
        <f t="shared" si="7"/>
        <v>1</v>
      </c>
      <c r="G199" t="s">
        <v>736</v>
      </c>
      <c r="H199" t="s">
        <v>737</v>
      </c>
      <c r="I199" t="s">
        <v>1076</v>
      </c>
      <c r="J199" t="s">
        <v>1077</v>
      </c>
      <c r="K199" t="s">
        <v>720</v>
      </c>
      <c r="L199" t="s">
        <v>721</v>
      </c>
      <c r="M199">
        <f>IFERROR(VLOOKUP(A199,'Reference -&gt;'!$B$2:$D$16,3,FALSE),0)</f>
        <v>0</v>
      </c>
      <c r="N199">
        <f t="shared" si="6"/>
        <v>1</v>
      </c>
    </row>
    <row r="200" spans="1:14" x14ac:dyDescent="0.25">
      <c r="A200" t="s">
        <v>650</v>
      </c>
      <c r="B200" t="s">
        <v>651</v>
      </c>
      <c r="C200" t="s">
        <v>650</v>
      </c>
      <c r="D200" t="s">
        <v>651</v>
      </c>
      <c r="E200">
        <v>201</v>
      </c>
      <c r="F200">
        <f t="shared" si="7"/>
        <v>1</v>
      </c>
      <c r="G200" t="s">
        <v>736</v>
      </c>
      <c r="H200" t="s">
        <v>737</v>
      </c>
      <c r="I200" t="s">
        <v>1076</v>
      </c>
      <c r="J200" t="s">
        <v>1077</v>
      </c>
      <c r="K200" t="s">
        <v>720</v>
      </c>
      <c r="L200" t="s">
        <v>721</v>
      </c>
      <c r="M200">
        <f>IFERROR(VLOOKUP(A200,'Reference -&gt;'!$B$2:$D$16,3,FALSE),0)</f>
        <v>0</v>
      </c>
      <c r="N200">
        <f t="shared" si="6"/>
        <v>1</v>
      </c>
    </row>
    <row r="201" spans="1:14" x14ac:dyDescent="0.25">
      <c r="A201" t="s">
        <v>664</v>
      </c>
      <c r="B201" t="s">
        <v>665</v>
      </c>
      <c r="C201" t="s">
        <v>664</v>
      </c>
      <c r="D201" t="s">
        <v>665</v>
      </c>
      <c r="E201">
        <v>306</v>
      </c>
      <c r="F201">
        <f t="shared" si="7"/>
        <v>1</v>
      </c>
      <c r="G201" t="s">
        <v>736</v>
      </c>
      <c r="H201" t="s">
        <v>737</v>
      </c>
      <c r="I201" t="s">
        <v>1081</v>
      </c>
      <c r="J201" t="s">
        <v>1082</v>
      </c>
      <c r="K201" t="s">
        <v>720</v>
      </c>
      <c r="L201" t="s">
        <v>721</v>
      </c>
      <c r="M201">
        <f>IFERROR(VLOOKUP(A201,'Reference -&gt;'!$B$2:$D$16,3,FALSE),0)</f>
        <v>0</v>
      </c>
      <c r="N201">
        <f t="shared" si="6"/>
        <v>1</v>
      </c>
    </row>
    <row r="202" spans="1:14" x14ac:dyDescent="0.25">
      <c r="A202" t="s">
        <v>666</v>
      </c>
      <c r="B202" t="s">
        <v>667</v>
      </c>
      <c r="C202" t="s">
        <v>666</v>
      </c>
      <c r="D202" t="s">
        <v>667</v>
      </c>
      <c r="E202">
        <v>307</v>
      </c>
      <c r="F202">
        <f t="shared" si="7"/>
        <v>1</v>
      </c>
      <c r="G202" t="s">
        <v>736</v>
      </c>
      <c r="H202" t="s">
        <v>737</v>
      </c>
      <c r="I202" t="s">
        <v>1076</v>
      </c>
      <c r="J202" t="s">
        <v>1077</v>
      </c>
      <c r="K202" t="s">
        <v>720</v>
      </c>
      <c r="L202" t="s">
        <v>721</v>
      </c>
      <c r="M202">
        <f>IFERROR(VLOOKUP(A202,'Reference -&gt;'!$B$2:$D$16,3,FALSE),0)</f>
        <v>0</v>
      </c>
      <c r="N202">
        <f t="shared" si="6"/>
        <v>1</v>
      </c>
    </row>
    <row r="203" spans="1:14" x14ac:dyDescent="0.25">
      <c r="A203" t="s">
        <v>668</v>
      </c>
      <c r="B203" t="s">
        <v>669</v>
      </c>
      <c r="C203" t="s">
        <v>668</v>
      </c>
      <c r="D203" t="s">
        <v>669</v>
      </c>
      <c r="E203">
        <v>308</v>
      </c>
      <c r="F203">
        <f t="shared" si="7"/>
        <v>1</v>
      </c>
      <c r="G203" t="s">
        <v>736</v>
      </c>
      <c r="H203" t="s">
        <v>737</v>
      </c>
      <c r="I203" t="s">
        <v>1076</v>
      </c>
      <c r="J203" t="s">
        <v>1077</v>
      </c>
      <c r="K203" t="s">
        <v>720</v>
      </c>
      <c r="L203" t="s">
        <v>721</v>
      </c>
      <c r="M203">
        <f>IFERROR(VLOOKUP(A203,'Reference -&gt;'!$B$2:$D$16,3,FALSE),0)</f>
        <v>0</v>
      </c>
      <c r="N203">
        <f t="shared" si="6"/>
        <v>1</v>
      </c>
    </row>
    <row r="204" spans="1:14" x14ac:dyDescent="0.25">
      <c r="A204" t="s">
        <v>670</v>
      </c>
      <c r="B204" t="s">
        <v>671</v>
      </c>
      <c r="C204" t="s">
        <v>670</v>
      </c>
      <c r="D204" t="s">
        <v>671</v>
      </c>
      <c r="E204">
        <v>203</v>
      </c>
      <c r="F204">
        <f t="shared" si="7"/>
        <v>1</v>
      </c>
      <c r="G204" t="s">
        <v>736</v>
      </c>
      <c r="H204" t="s">
        <v>737</v>
      </c>
      <c r="I204" t="s">
        <v>1081</v>
      </c>
      <c r="J204" t="s">
        <v>1082</v>
      </c>
      <c r="K204" t="s">
        <v>720</v>
      </c>
      <c r="L204" t="s">
        <v>721</v>
      </c>
      <c r="M204">
        <f>IFERROR(VLOOKUP(A204,'Reference -&gt;'!$B$2:$D$16,3,FALSE),0)</f>
        <v>0</v>
      </c>
      <c r="N204">
        <f t="shared" ref="N204:N267" si="8">COUNTIF(C:C,C204)</f>
        <v>1</v>
      </c>
    </row>
    <row r="205" spans="1:14" x14ac:dyDescent="0.25">
      <c r="A205" t="s">
        <v>672</v>
      </c>
      <c r="B205" t="s">
        <v>673</v>
      </c>
      <c r="C205" t="s">
        <v>672</v>
      </c>
      <c r="D205" t="s">
        <v>673</v>
      </c>
      <c r="E205">
        <v>204</v>
      </c>
      <c r="F205">
        <f t="shared" si="7"/>
        <v>1</v>
      </c>
      <c r="G205" t="s">
        <v>736</v>
      </c>
      <c r="H205" t="s">
        <v>737</v>
      </c>
      <c r="I205" t="s">
        <v>1074</v>
      </c>
      <c r="J205" t="s">
        <v>1075</v>
      </c>
      <c r="K205" t="s">
        <v>720</v>
      </c>
      <c r="L205" t="s">
        <v>721</v>
      </c>
      <c r="M205">
        <f>IFERROR(VLOOKUP(A205,'Reference -&gt;'!$B$2:$D$16,3,FALSE),0)</f>
        <v>0</v>
      </c>
      <c r="N205">
        <f t="shared" si="8"/>
        <v>1</v>
      </c>
    </row>
    <row r="206" spans="1:14" x14ac:dyDescent="0.25">
      <c r="A206" t="s">
        <v>674</v>
      </c>
      <c r="B206" t="s">
        <v>675</v>
      </c>
      <c r="C206" t="s">
        <v>674</v>
      </c>
      <c r="D206" t="s">
        <v>675</v>
      </c>
      <c r="E206">
        <v>205</v>
      </c>
      <c r="F206">
        <f t="shared" si="7"/>
        <v>1</v>
      </c>
      <c r="G206" t="s">
        <v>736</v>
      </c>
      <c r="H206" t="s">
        <v>737</v>
      </c>
      <c r="I206" t="s">
        <v>1076</v>
      </c>
      <c r="J206" t="s">
        <v>1077</v>
      </c>
      <c r="K206" t="s">
        <v>720</v>
      </c>
      <c r="L206" t="s">
        <v>721</v>
      </c>
      <c r="M206">
        <f>IFERROR(VLOOKUP(A206,'Reference -&gt;'!$B$2:$D$16,3,FALSE),0)</f>
        <v>0</v>
      </c>
      <c r="N206">
        <f t="shared" si="8"/>
        <v>1</v>
      </c>
    </row>
    <row r="207" spans="1:14" x14ac:dyDescent="0.25">
      <c r="A207" t="s">
        <v>676</v>
      </c>
      <c r="B207" t="s">
        <v>677</v>
      </c>
      <c r="C207" t="s">
        <v>676</v>
      </c>
      <c r="D207" t="s">
        <v>677</v>
      </c>
      <c r="E207">
        <v>309</v>
      </c>
      <c r="F207">
        <f t="shared" si="7"/>
        <v>1</v>
      </c>
      <c r="G207" t="s">
        <v>736</v>
      </c>
      <c r="H207" t="s">
        <v>737</v>
      </c>
      <c r="I207" t="s">
        <v>1074</v>
      </c>
      <c r="J207" t="s">
        <v>1075</v>
      </c>
      <c r="K207" t="s">
        <v>720</v>
      </c>
      <c r="L207" t="s">
        <v>721</v>
      </c>
      <c r="M207">
        <f>IFERROR(VLOOKUP(A207,'Reference -&gt;'!$B$2:$D$16,3,FALSE),0)</f>
        <v>0</v>
      </c>
      <c r="N207">
        <f t="shared" si="8"/>
        <v>1</v>
      </c>
    </row>
    <row r="208" spans="1:14" x14ac:dyDescent="0.25">
      <c r="A208" t="s">
        <v>678</v>
      </c>
      <c r="B208" t="s">
        <v>679</v>
      </c>
      <c r="C208" t="s">
        <v>678</v>
      </c>
      <c r="D208" t="s">
        <v>679</v>
      </c>
      <c r="E208">
        <v>310</v>
      </c>
      <c r="F208">
        <f t="shared" si="7"/>
        <v>1</v>
      </c>
      <c r="G208" t="s">
        <v>736</v>
      </c>
      <c r="H208" t="s">
        <v>737</v>
      </c>
      <c r="I208" t="s">
        <v>1076</v>
      </c>
      <c r="J208" t="s">
        <v>1077</v>
      </c>
      <c r="K208" t="s">
        <v>720</v>
      </c>
      <c r="L208" t="s">
        <v>721</v>
      </c>
      <c r="M208">
        <f>IFERROR(VLOOKUP(A208,'Reference -&gt;'!$B$2:$D$16,3,FALSE),0)</f>
        <v>0</v>
      </c>
      <c r="N208">
        <f t="shared" si="8"/>
        <v>1</v>
      </c>
    </row>
    <row r="209" spans="1:14" x14ac:dyDescent="0.25">
      <c r="A209" t="s">
        <v>680</v>
      </c>
      <c r="B209" t="s">
        <v>681</v>
      </c>
      <c r="C209" t="s">
        <v>680</v>
      </c>
      <c r="D209" t="s">
        <v>681</v>
      </c>
      <c r="E209">
        <v>311</v>
      </c>
      <c r="F209">
        <f t="shared" si="7"/>
        <v>1</v>
      </c>
      <c r="G209" t="s">
        <v>736</v>
      </c>
      <c r="H209" t="s">
        <v>737</v>
      </c>
      <c r="I209" t="s">
        <v>1074</v>
      </c>
      <c r="J209" t="s">
        <v>1075</v>
      </c>
      <c r="K209" t="s">
        <v>720</v>
      </c>
      <c r="L209" t="s">
        <v>721</v>
      </c>
      <c r="M209">
        <f>IFERROR(VLOOKUP(A209,'Reference -&gt;'!$B$2:$D$16,3,FALSE),0)</f>
        <v>0</v>
      </c>
      <c r="N209">
        <f t="shared" si="8"/>
        <v>1</v>
      </c>
    </row>
    <row r="210" spans="1:14" x14ac:dyDescent="0.25">
      <c r="A210" t="s">
        <v>682</v>
      </c>
      <c r="B210" t="s">
        <v>683</v>
      </c>
      <c r="C210" t="s">
        <v>682</v>
      </c>
      <c r="D210" t="s">
        <v>683</v>
      </c>
      <c r="E210">
        <v>312</v>
      </c>
      <c r="F210">
        <f t="shared" si="7"/>
        <v>1</v>
      </c>
      <c r="G210" t="s">
        <v>736</v>
      </c>
      <c r="H210" t="s">
        <v>737</v>
      </c>
      <c r="I210" t="s">
        <v>1076</v>
      </c>
      <c r="J210" t="s">
        <v>1077</v>
      </c>
      <c r="K210" t="s">
        <v>720</v>
      </c>
      <c r="L210" t="s">
        <v>721</v>
      </c>
      <c r="M210">
        <f>IFERROR(VLOOKUP(A210,'Reference -&gt;'!$B$2:$D$16,3,FALSE),0)</f>
        <v>0</v>
      </c>
      <c r="N210">
        <f t="shared" si="8"/>
        <v>1</v>
      </c>
    </row>
    <row r="211" spans="1:14" x14ac:dyDescent="0.25">
      <c r="A211" t="s">
        <v>684</v>
      </c>
      <c r="B211" t="s">
        <v>685</v>
      </c>
      <c r="C211" t="s">
        <v>684</v>
      </c>
      <c r="D211" t="s">
        <v>685</v>
      </c>
      <c r="E211">
        <v>313</v>
      </c>
      <c r="F211">
        <f t="shared" si="7"/>
        <v>1</v>
      </c>
      <c r="G211" t="s">
        <v>736</v>
      </c>
      <c r="H211" t="s">
        <v>737</v>
      </c>
      <c r="I211" t="s">
        <v>1076</v>
      </c>
      <c r="J211" t="s">
        <v>1077</v>
      </c>
      <c r="K211" t="s">
        <v>720</v>
      </c>
      <c r="L211" t="s">
        <v>721</v>
      </c>
      <c r="M211">
        <f>IFERROR(VLOOKUP(A211,'Reference -&gt;'!$B$2:$D$16,3,FALSE),0)</f>
        <v>0</v>
      </c>
      <c r="N211">
        <f t="shared" si="8"/>
        <v>1</v>
      </c>
    </row>
    <row r="212" spans="1:14" x14ac:dyDescent="0.25">
      <c r="A212" t="s">
        <v>686</v>
      </c>
      <c r="B212" t="s">
        <v>687</v>
      </c>
      <c r="C212" t="s">
        <v>686</v>
      </c>
      <c r="D212" t="s">
        <v>687</v>
      </c>
      <c r="E212">
        <v>206</v>
      </c>
      <c r="F212">
        <f t="shared" si="7"/>
        <v>1</v>
      </c>
      <c r="G212" t="s">
        <v>736</v>
      </c>
      <c r="H212" t="s">
        <v>737</v>
      </c>
      <c r="I212" t="s">
        <v>1076</v>
      </c>
      <c r="J212" t="s">
        <v>1077</v>
      </c>
      <c r="K212" t="s">
        <v>720</v>
      </c>
      <c r="L212" t="s">
        <v>721</v>
      </c>
      <c r="M212">
        <f>IFERROR(VLOOKUP(A212,'Reference -&gt;'!$B$2:$D$16,3,FALSE),0)</f>
        <v>0</v>
      </c>
      <c r="N212">
        <f t="shared" si="8"/>
        <v>1</v>
      </c>
    </row>
    <row r="213" spans="1:14" x14ac:dyDescent="0.25">
      <c r="A213" t="s">
        <v>688</v>
      </c>
      <c r="B213" t="s">
        <v>689</v>
      </c>
      <c r="C213" t="s">
        <v>688</v>
      </c>
      <c r="D213" t="s">
        <v>689</v>
      </c>
      <c r="E213">
        <v>207</v>
      </c>
      <c r="F213">
        <f t="shared" si="7"/>
        <v>1</v>
      </c>
      <c r="G213" t="s">
        <v>736</v>
      </c>
      <c r="H213" t="s">
        <v>737</v>
      </c>
      <c r="I213" t="s">
        <v>1076</v>
      </c>
      <c r="J213" t="s">
        <v>1077</v>
      </c>
      <c r="K213" t="s">
        <v>720</v>
      </c>
      <c r="L213" t="s">
        <v>721</v>
      </c>
      <c r="M213">
        <f>IFERROR(VLOOKUP(A213,'Reference -&gt;'!$B$2:$D$16,3,FALSE),0)</f>
        <v>0</v>
      </c>
      <c r="N213">
        <f t="shared" si="8"/>
        <v>1</v>
      </c>
    </row>
    <row r="214" spans="1:14" x14ac:dyDescent="0.25">
      <c r="A214" t="s">
        <v>690</v>
      </c>
      <c r="B214" t="s">
        <v>691</v>
      </c>
      <c r="C214" t="s">
        <v>690</v>
      </c>
      <c r="D214" t="s">
        <v>691</v>
      </c>
      <c r="E214">
        <v>314</v>
      </c>
      <c r="F214">
        <f t="shared" si="7"/>
        <v>1</v>
      </c>
      <c r="G214" t="s">
        <v>736</v>
      </c>
      <c r="H214" t="s">
        <v>737</v>
      </c>
      <c r="I214" t="s">
        <v>1081</v>
      </c>
      <c r="J214" t="s">
        <v>1082</v>
      </c>
      <c r="K214" t="s">
        <v>720</v>
      </c>
      <c r="L214" t="s">
        <v>721</v>
      </c>
      <c r="M214">
        <f>IFERROR(VLOOKUP(A214,'Reference -&gt;'!$B$2:$D$16,3,FALSE),0)</f>
        <v>0</v>
      </c>
      <c r="N214">
        <f t="shared" si="8"/>
        <v>1</v>
      </c>
    </row>
    <row r="215" spans="1:14" x14ac:dyDescent="0.25">
      <c r="A215" t="s">
        <v>692</v>
      </c>
      <c r="B215" t="s">
        <v>693</v>
      </c>
      <c r="C215" t="s">
        <v>692</v>
      </c>
      <c r="D215" t="s">
        <v>693</v>
      </c>
      <c r="E215">
        <v>208</v>
      </c>
      <c r="F215">
        <f t="shared" si="7"/>
        <v>1</v>
      </c>
      <c r="G215" t="s">
        <v>736</v>
      </c>
      <c r="H215" t="s">
        <v>737</v>
      </c>
      <c r="I215" t="s">
        <v>1081</v>
      </c>
      <c r="J215" t="s">
        <v>1082</v>
      </c>
      <c r="K215" t="s">
        <v>720</v>
      </c>
      <c r="L215" t="s">
        <v>721</v>
      </c>
      <c r="M215">
        <f>IFERROR(VLOOKUP(A215,'Reference -&gt;'!$B$2:$D$16,3,FALSE),0)</f>
        <v>0</v>
      </c>
      <c r="N215">
        <f t="shared" si="8"/>
        <v>1</v>
      </c>
    </row>
    <row r="216" spans="1:14" x14ac:dyDescent="0.25">
      <c r="A216" t="s">
        <v>694</v>
      </c>
      <c r="B216" t="s">
        <v>695</v>
      </c>
      <c r="C216" t="s">
        <v>694</v>
      </c>
      <c r="D216" t="s">
        <v>695</v>
      </c>
      <c r="E216">
        <v>209</v>
      </c>
      <c r="F216">
        <f t="shared" si="7"/>
        <v>1</v>
      </c>
      <c r="G216" t="s">
        <v>736</v>
      </c>
      <c r="H216" t="s">
        <v>737</v>
      </c>
      <c r="I216" t="s">
        <v>1081</v>
      </c>
      <c r="J216" t="s">
        <v>1082</v>
      </c>
      <c r="K216" t="s">
        <v>720</v>
      </c>
      <c r="L216" t="s">
        <v>721</v>
      </c>
      <c r="M216">
        <f>IFERROR(VLOOKUP(A216,'Reference -&gt;'!$B$2:$D$16,3,FALSE),0)</f>
        <v>0</v>
      </c>
      <c r="N216">
        <f t="shared" si="8"/>
        <v>1</v>
      </c>
    </row>
    <row r="217" spans="1:14" x14ac:dyDescent="0.25">
      <c r="A217" t="s">
        <v>696</v>
      </c>
      <c r="B217" t="s">
        <v>697</v>
      </c>
      <c r="C217" t="s">
        <v>696</v>
      </c>
      <c r="D217" t="s">
        <v>697</v>
      </c>
      <c r="E217">
        <v>315</v>
      </c>
      <c r="F217">
        <f t="shared" si="7"/>
        <v>1</v>
      </c>
      <c r="G217" t="s">
        <v>736</v>
      </c>
      <c r="H217" t="s">
        <v>737</v>
      </c>
      <c r="I217" t="s">
        <v>1081</v>
      </c>
      <c r="J217" t="s">
        <v>1082</v>
      </c>
      <c r="K217" t="s">
        <v>720</v>
      </c>
      <c r="L217" t="s">
        <v>721</v>
      </c>
      <c r="M217">
        <f>IFERROR(VLOOKUP(A217,'Reference -&gt;'!$B$2:$D$16,3,FALSE),0)</f>
        <v>0</v>
      </c>
      <c r="N217">
        <f t="shared" si="8"/>
        <v>1</v>
      </c>
    </row>
    <row r="218" spans="1:14" x14ac:dyDescent="0.25">
      <c r="A218" t="s">
        <v>698</v>
      </c>
      <c r="B218" t="s">
        <v>699</v>
      </c>
      <c r="C218" t="s">
        <v>698</v>
      </c>
      <c r="D218" t="s">
        <v>699</v>
      </c>
      <c r="E218">
        <v>316</v>
      </c>
      <c r="F218">
        <f t="shared" si="7"/>
        <v>1</v>
      </c>
      <c r="G218" t="s">
        <v>736</v>
      </c>
      <c r="H218" t="s">
        <v>737</v>
      </c>
      <c r="I218" t="s">
        <v>1074</v>
      </c>
      <c r="J218" t="s">
        <v>1075</v>
      </c>
      <c r="K218" t="s">
        <v>720</v>
      </c>
      <c r="L218" t="s">
        <v>721</v>
      </c>
      <c r="M218">
        <f>IFERROR(VLOOKUP(A218,'Reference -&gt;'!$B$2:$D$16,3,FALSE),0)</f>
        <v>0</v>
      </c>
      <c r="N218">
        <f t="shared" si="8"/>
        <v>1</v>
      </c>
    </row>
    <row r="219" spans="1:14" x14ac:dyDescent="0.25">
      <c r="A219" t="s">
        <v>700</v>
      </c>
      <c r="B219" t="s">
        <v>701</v>
      </c>
      <c r="C219" t="s">
        <v>700</v>
      </c>
      <c r="D219" t="s">
        <v>701</v>
      </c>
      <c r="E219">
        <v>317</v>
      </c>
      <c r="F219">
        <f t="shared" si="7"/>
        <v>1</v>
      </c>
      <c r="G219" t="s">
        <v>736</v>
      </c>
      <c r="H219" t="s">
        <v>737</v>
      </c>
      <c r="I219" t="s">
        <v>1074</v>
      </c>
      <c r="J219" t="s">
        <v>1075</v>
      </c>
      <c r="K219" t="s">
        <v>720</v>
      </c>
      <c r="L219" t="s">
        <v>721</v>
      </c>
      <c r="M219">
        <f>IFERROR(VLOOKUP(A219,'Reference -&gt;'!$B$2:$D$16,3,FALSE),0)</f>
        <v>0</v>
      </c>
      <c r="N219">
        <f t="shared" si="8"/>
        <v>1</v>
      </c>
    </row>
    <row r="220" spans="1:14" x14ac:dyDescent="0.25">
      <c r="A220" t="s">
        <v>702</v>
      </c>
      <c r="B220" t="s">
        <v>703</v>
      </c>
      <c r="C220" t="s">
        <v>702</v>
      </c>
      <c r="D220" t="s">
        <v>703</v>
      </c>
      <c r="E220">
        <v>318</v>
      </c>
      <c r="F220">
        <f t="shared" si="7"/>
        <v>1</v>
      </c>
      <c r="G220" t="s">
        <v>736</v>
      </c>
      <c r="H220" t="s">
        <v>737</v>
      </c>
      <c r="I220" t="s">
        <v>1081</v>
      </c>
      <c r="J220" t="s">
        <v>1082</v>
      </c>
      <c r="K220" t="s">
        <v>720</v>
      </c>
      <c r="L220" t="s">
        <v>721</v>
      </c>
      <c r="M220">
        <f>IFERROR(VLOOKUP(A220,'Reference -&gt;'!$B$2:$D$16,3,FALSE),0)</f>
        <v>0</v>
      </c>
      <c r="N220">
        <f t="shared" si="8"/>
        <v>1</v>
      </c>
    </row>
    <row r="221" spans="1:14" x14ac:dyDescent="0.25">
      <c r="A221" t="s">
        <v>704</v>
      </c>
      <c r="B221" t="s">
        <v>705</v>
      </c>
      <c r="C221" t="s">
        <v>704</v>
      </c>
      <c r="D221" t="s">
        <v>705</v>
      </c>
      <c r="E221">
        <v>210</v>
      </c>
      <c r="F221">
        <f t="shared" si="7"/>
        <v>1</v>
      </c>
      <c r="G221" t="s">
        <v>736</v>
      </c>
      <c r="H221" t="s">
        <v>737</v>
      </c>
      <c r="I221" t="s">
        <v>1081</v>
      </c>
      <c r="J221" t="s">
        <v>1082</v>
      </c>
      <c r="K221" t="s">
        <v>720</v>
      </c>
      <c r="L221" t="s">
        <v>721</v>
      </c>
      <c r="M221">
        <f>IFERROR(VLOOKUP(A221,'Reference -&gt;'!$B$2:$D$16,3,FALSE),0)</f>
        <v>0</v>
      </c>
      <c r="N221">
        <f t="shared" si="8"/>
        <v>1</v>
      </c>
    </row>
    <row r="222" spans="1:14" x14ac:dyDescent="0.25">
      <c r="A222" t="s">
        <v>706</v>
      </c>
      <c r="B222" t="s">
        <v>707</v>
      </c>
      <c r="C222" t="s">
        <v>706</v>
      </c>
      <c r="D222" t="s">
        <v>707</v>
      </c>
      <c r="E222">
        <v>319</v>
      </c>
      <c r="F222">
        <f t="shared" si="7"/>
        <v>1</v>
      </c>
      <c r="G222" t="s">
        <v>736</v>
      </c>
      <c r="H222" t="s">
        <v>737</v>
      </c>
      <c r="I222" t="s">
        <v>1081</v>
      </c>
      <c r="J222" t="s">
        <v>1082</v>
      </c>
      <c r="K222" t="s">
        <v>720</v>
      </c>
      <c r="L222" t="s">
        <v>721</v>
      </c>
      <c r="M222">
        <f>IFERROR(VLOOKUP(A222,'Reference -&gt;'!$B$2:$D$16,3,FALSE),0)</f>
        <v>0</v>
      </c>
      <c r="N222">
        <f t="shared" si="8"/>
        <v>1</v>
      </c>
    </row>
    <row r="223" spans="1:14" x14ac:dyDescent="0.25">
      <c r="A223" t="s">
        <v>708</v>
      </c>
      <c r="B223" t="s">
        <v>709</v>
      </c>
      <c r="C223" t="s">
        <v>708</v>
      </c>
      <c r="D223" t="s">
        <v>709</v>
      </c>
      <c r="E223">
        <v>211</v>
      </c>
      <c r="F223">
        <f t="shared" si="7"/>
        <v>1</v>
      </c>
      <c r="G223" t="s">
        <v>736</v>
      </c>
      <c r="H223" t="s">
        <v>737</v>
      </c>
      <c r="I223" t="s">
        <v>1074</v>
      </c>
      <c r="J223" t="s">
        <v>1075</v>
      </c>
      <c r="K223" t="s">
        <v>720</v>
      </c>
      <c r="L223" t="s">
        <v>721</v>
      </c>
      <c r="M223">
        <f>IFERROR(VLOOKUP(A223,'Reference -&gt;'!$B$2:$D$16,3,FALSE),0)</f>
        <v>0</v>
      </c>
      <c r="N223">
        <f t="shared" si="8"/>
        <v>1</v>
      </c>
    </row>
    <row r="224" spans="1:14" x14ac:dyDescent="0.25">
      <c r="A224" t="s">
        <v>710</v>
      </c>
      <c r="B224" t="s">
        <v>711</v>
      </c>
      <c r="C224" t="s">
        <v>710</v>
      </c>
      <c r="D224" t="s">
        <v>711</v>
      </c>
      <c r="E224">
        <v>320</v>
      </c>
      <c r="F224">
        <f t="shared" si="7"/>
        <v>1</v>
      </c>
      <c r="G224" t="s">
        <v>736</v>
      </c>
      <c r="H224" t="s">
        <v>737</v>
      </c>
      <c r="I224" t="s">
        <v>1074</v>
      </c>
      <c r="J224" t="s">
        <v>1075</v>
      </c>
      <c r="K224" t="s">
        <v>720</v>
      </c>
      <c r="L224" t="s">
        <v>721</v>
      </c>
      <c r="M224">
        <f>IFERROR(VLOOKUP(A224,'Reference -&gt;'!$B$2:$D$16,3,FALSE),0)</f>
        <v>0</v>
      </c>
      <c r="N224">
        <f t="shared" si="8"/>
        <v>1</v>
      </c>
    </row>
    <row r="225" spans="1:14" x14ac:dyDescent="0.25">
      <c r="A225" t="s">
        <v>712</v>
      </c>
      <c r="B225" t="s">
        <v>713</v>
      </c>
      <c r="C225" t="s">
        <v>712</v>
      </c>
      <c r="D225" t="s">
        <v>713</v>
      </c>
      <c r="E225">
        <v>212</v>
      </c>
      <c r="F225">
        <f t="shared" si="7"/>
        <v>1</v>
      </c>
      <c r="G225" t="s">
        <v>736</v>
      </c>
      <c r="H225" t="s">
        <v>737</v>
      </c>
      <c r="I225" t="s">
        <v>1081</v>
      </c>
      <c r="J225" t="s">
        <v>1082</v>
      </c>
      <c r="K225" t="s">
        <v>720</v>
      </c>
      <c r="L225" t="s">
        <v>721</v>
      </c>
      <c r="M225">
        <f>IFERROR(VLOOKUP(A225,'Reference -&gt;'!$B$2:$D$16,3,FALSE),0)</f>
        <v>0</v>
      </c>
      <c r="N225">
        <f t="shared" si="8"/>
        <v>1</v>
      </c>
    </row>
    <row r="226" spans="1:14" x14ac:dyDescent="0.25">
      <c r="A226" t="s">
        <v>714</v>
      </c>
      <c r="B226" t="s">
        <v>715</v>
      </c>
      <c r="C226" t="s">
        <v>714</v>
      </c>
      <c r="D226" t="s">
        <v>715</v>
      </c>
      <c r="E226">
        <v>213</v>
      </c>
      <c r="F226">
        <f t="shared" si="7"/>
        <v>1</v>
      </c>
      <c r="G226" t="s">
        <v>736</v>
      </c>
      <c r="H226" t="s">
        <v>737</v>
      </c>
      <c r="I226" t="s">
        <v>1076</v>
      </c>
      <c r="J226" t="s">
        <v>1077</v>
      </c>
      <c r="K226" t="s">
        <v>720</v>
      </c>
      <c r="L226" t="s">
        <v>721</v>
      </c>
      <c r="M226">
        <f>IFERROR(VLOOKUP(A226,'Reference -&gt;'!$B$2:$D$16,3,FALSE),0)</f>
        <v>0</v>
      </c>
      <c r="N226">
        <f t="shared" si="8"/>
        <v>1</v>
      </c>
    </row>
    <row r="227" spans="1:14" x14ac:dyDescent="0.25">
      <c r="A227" t="s">
        <v>540</v>
      </c>
      <c r="B227" t="s">
        <v>541</v>
      </c>
      <c r="C227" t="s">
        <v>542</v>
      </c>
      <c r="D227" t="s">
        <v>543</v>
      </c>
      <c r="E227">
        <v>938</v>
      </c>
      <c r="F227">
        <f t="shared" si="7"/>
        <v>0</v>
      </c>
      <c r="G227" t="s">
        <v>734</v>
      </c>
      <c r="H227" t="s">
        <v>735</v>
      </c>
      <c r="I227" t="s">
        <v>1081</v>
      </c>
      <c r="J227" t="s">
        <v>1082</v>
      </c>
      <c r="K227" t="s">
        <v>720</v>
      </c>
      <c r="L227" t="s">
        <v>721</v>
      </c>
      <c r="M227">
        <f>IFERROR(VLOOKUP(A227,'Reference -&gt;'!$B$2:$D$16,3,FALSE),0)</f>
        <v>0</v>
      </c>
      <c r="N227">
        <f t="shared" si="8"/>
        <v>7</v>
      </c>
    </row>
    <row r="228" spans="1:14" x14ac:dyDescent="0.25">
      <c r="A228" t="s">
        <v>544</v>
      </c>
      <c r="B228" t="s">
        <v>545</v>
      </c>
      <c r="C228" t="s">
        <v>542</v>
      </c>
      <c r="D228" t="s">
        <v>543</v>
      </c>
      <c r="E228">
        <v>938</v>
      </c>
      <c r="F228">
        <f t="shared" si="7"/>
        <v>0</v>
      </c>
      <c r="G228" t="s">
        <v>734</v>
      </c>
      <c r="H228" t="s">
        <v>735</v>
      </c>
      <c r="I228" t="s">
        <v>1081</v>
      </c>
      <c r="J228" t="s">
        <v>1082</v>
      </c>
      <c r="K228" t="s">
        <v>720</v>
      </c>
      <c r="L228" t="s">
        <v>721</v>
      </c>
      <c r="M228">
        <f>IFERROR(VLOOKUP(A228,'Reference -&gt;'!$B$2:$D$16,3,FALSE),0)</f>
        <v>0</v>
      </c>
      <c r="N228">
        <f t="shared" si="8"/>
        <v>7</v>
      </c>
    </row>
    <row r="229" spans="1:14" x14ac:dyDescent="0.25">
      <c r="A229" t="s">
        <v>298</v>
      </c>
      <c r="B229" t="s">
        <v>299</v>
      </c>
      <c r="C229" t="s">
        <v>300</v>
      </c>
      <c r="D229" t="s">
        <v>301</v>
      </c>
      <c r="E229">
        <v>886</v>
      </c>
      <c r="F229">
        <f t="shared" si="7"/>
        <v>0</v>
      </c>
      <c r="G229" t="s">
        <v>734</v>
      </c>
      <c r="H229" t="s">
        <v>735</v>
      </c>
      <c r="I229" t="s">
        <v>1081</v>
      </c>
      <c r="J229" t="s">
        <v>1082</v>
      </c>
      <c r="K229" t="s">
        <v>720</v>
      </c>
      <c r="L229" t="s">
        <v>721</v>
      </c>
      <c r="M229">
        <f>IFERROR(VLOOKUP(A229,'Reference -&gt;'!$B$2:$D$16,3,FALSE),0)</f>
        <v>0</v>
      </c>
      <c r="N229">
        <f t="shared" si="8"/>
        <v>12</v>
      </c>
    </row>
    <row r="230" spans="1:14" x14ac:dyDescent="0.25">
      <c r="A230" t="s">
        <v>122</v>
      </c>
      <c r="B230" t="s">
        <v>123</v>
      </c>
      <c r="C230" t="s">
        <v>124</v>
      </c>
      <c r="D230" t="s">
        <v>125</v>
      </c>
      <c r="E230">
        <v>825</v>
      </c>
      <c r="F230">
        <f t="shared" si="7"/>
        <v>0</v>
      </c>
      <c r="G230" t="s">
        <v>734</v>
      </c>
      <c r="H230" t="s">
        <v>735</v>
      </c>
      <c r="I230" t="s">
        <v>1076</v>
      </c>
      <c r="J230" t="s">
        <v>1077</v>
      </c>
      <c r="K230" t="s">
        <v>720</v>
      </c>
      <c r="L230" t="s">
        <v>721</v>
      </c>
      <c r="M230">
        <f>IFERROR(VLOOKUP(A230,'Reference -&gt;'!$B$2:$D$16,3,FALSE),0)</f>
        <v>0</v>
      </c>
      <c r="N230">
        <f t="shared" si="8"/>
        <v>4</v>
      </c>
    </row>
    <row r="231" spans="1:14" x14ac:dyDescent="0.25">
      <c r="A231" t="s">
        <v>260</v>
      </c>
      <c r="B231" t="s">
        <v>261</v>
      </c>
      <c r="C231" t="s">
        <v>262</v>
      </c>
      <c r="D231" t="s">
        <v>263</v>
      </c>
      <c r="E231">
        <v>850</v>
      </c>
      <c r="F231">
        <f t="shared" si="7"/>
        <v>0</v>
      </c>
      <c r="G231" t="s">
        <v>734</v>
      </c>
      <c r="H231" t="s">
        <v>735</v>
      </c>
      <c r="I231" t="s">
        <v>1081</v>
      </c>
      <c r="J231" t="s">
        <v>1082</v>
      </c>
      <c r="K231" t="s">
        <v>720</v>
      </c>
      <c r="L231" t="s">
        <v>721</v>
      </c>
      <c r="M231">
        <f>IFERROR(VLOOKUP(A231,'Reference -&gt;'!$B$2:$D$16,3,FALSE),0)</f>
        <v>0</v>
      </c>
      <c r="N231">
        <f t="shared" si="8"/>
        <v>11</v>
      </c>
    </row>
    <row r="232" spans="1:14" x14ac:dyDescent="0.25">
      <c r="A232" t="s">
        <v>80</v>
      </c>
      <c r="B232" t="s">
        <v>81</v>
      </c>
      <c r="C232" t="s">
        <v>80</v>
      </c>
      <c r="D232" t="s">
        <v>81</v>
      </c>
      <c r="E232">
        <v>867</v>
      </c>
      <c r="F232">
        <f t="shared" si="7"/>
        <v>1</v>
      </c>
      <c r="G232" t="s">
        <v>734</v>
      </c>
      <c r="H232" t="s">
        <v>735</v>
      </c>
      <c r="I232" t="s">
        <v>1076</v>
      </c>
      <c r="J232" t="s">
        <v>1077</v>
      </c>
      <c r="K232" t="s">
        <v>720</v>
      </c>
      <c r="L232" t="s">
        <v>721</v>
      </c>
      <c r="M232">
        <f>IFERROR(VLOOKUP(A232,'Reference -&gt;'!$B$2:$D$16,3,FALSE),0)</f>
        <v>0</v>
      </c>
      <c r="N232">
        <f t="shared" si="8"/>
        <v>1</v>
      </c>
    </row>
    <row r="233" spans="1:14" x14ac:dyDescent="0.25">
      <c r="A233" t="s">
        <v>94</v>
      </c>
      <c r="B233" t="s">
        <v>95</v>
      </c>
      <c r="C233" t="s">
        <v>94</v>
      </c>
      <c r="D233" t="s">
        <v>95</v>
      </c>
      <c r="E233">
        <v>846</v>
      </c>
      <c r="F233">
        <f t="shared" si="7"/>
        <v>1</v>
      </c>
      <c r="G233" t="s">
        <v>734</v>
      </c>
      <c r="H233" t="s">
        <v>735</v>
      </c>
      <c r="I233" t="s">
        <v>1081</v>
      </c>
      <c r="J233" t="s">
        <v>1082</v>
      </c>
      <c r="K233" t="s">
        <v>720</v>
      </c>
      <c r="L233" t="s">
        <v>721</v>
      </c>
      <c r="M233">
        <f>IFERROR(VLOOKUP(A233,'Reference -&gt;'!$B$2:$D$16,3,FALSE),0)</f>
        <v>0</v>
      </c>
      <c r="N233">
        <f t="shared" si="8"/>
        <v>1</v>
      </c>
    </row>
    <row r="234" spans="1:14" x14ac:dyDescent="0.25">
      <c r="A234" t="s">
        <v>302</v>
      </c>
      <c r="B234" t="s">
        <v>303</v>
      </c>
      <c r="C234" t="s">
        <v>300</v>
      </c>
      <c r="D234" t="s">
        <v>301</v>
      </c>
      <c r="E234">
        <v>886</v>
      </c>
      <c r="F234">
        <f t="shared" si="7"/>
        <v>0</v>
      </c>
      <c r="G234" t="s">
        <v>734</v>
      </c>
      <c r="H234" t="s">
        <v>735</v>
      </c>
      <c r="I234" t="s">
        <v>1081</v>
      </c>
      <c r="J234" t="s">
        <v>1082</v>
      </c>
      <c r="K234" t="s">
        <v>720</v>
      </c>
      <c r="L234" t="s">
        <v>721</v>
      </c>
      <c r="M234">
        <f>IFERROR(VLOOKUP(A234,'Reference -&gt;'!$B$2:$D$16,3,FALSE),0)</f>
        <v>0</v>
      </c>
      <c r="N234">
        <f t="shared" si="8"/>
        <v>12</v>
      </c>
    </row>
    <row r="235" spans="1:14" x14ac:dyDescent="0.25">
      <c r="A235" t="s">
        <v>446</v>
      </c>
      <c r="B235" t="s">
        <v>447</v>
      </c>
      <c r="C235" t="s">
        <v>448</v>
      </c>
      <c r="D235" t="s">
        <v>449</v>
      </c>
      <c r="E235">
        <v>931</v>
      </c>
      <c r="F235">
        <f t="shared" si="7"/>
        <v>0</v>
      </c>
      <c r="G235" t="s">
        <v>734</v>
      </c>
      <c r="H235" t="s">
        <v>735</v>
      </c>
      <c r="I235" t="s">
        <v>1076</v>
      </c>
      <c r="J235" t="s">
        <v>1077</v>
      </c>
      <c r="K235" t="s">
        <v>720</v>
      </c>
      <c r="L235" t="s">
        <v>721</v>
      </c>
      <c r="M235">
        <f>IFERROR(VLOOKUP(A235,'Reference -&gt;'!$B$2:$D$16,3,FALSE),0)</f>
        <v>0</v>
      </c>
      <c r="N235">
        <f t="shared" si="8"/>
        <v>5</v>
      </c>
    </row>
    <row r="236" spans="1:14" x14ac:dyDescent="0.25">
      <c r="A236" t="s">
        <v>546</v>
      </c>
      <c r="B236" t="s">
        <v>547</v>
      </c>
      <c r="C236" t="s">
        <v>542</v>
      </c>
      <c r="D236" t="s">
        <v>543</v>
      </c>
      <c r="E236">
        <v>938</v>
      </c>
      <c r="F236">
        <f t="shared" si="7"/>
        <v>0</v>
      </c>
      <c r="G236" t="s">
        <v>734</v>
      </c>
      <c r="H236" t="s">
        <v>735</v>
      </c>
      <c r="I236" t="s">
        <v>1081</v>
      </c>
      <c r="J236" t="s">
        <v>1082</v>
      </c>
      <c r="K236" t="s">
        <v>720</v>
      </c>
      <c r="L236" t="s">
        <v>721</v>
      </c>
      <c r="M236">
        <f>IFERROR(VLOOKUP(A236,'Reference -&gt;'!$B$2:$D$16,3,FALSE),0)</f>
        <v>0</v>
      </c>
      <c r="N236">
        <f t="shared" si="8"/>
        <v>7</v>
      </c>
    </row>
    <row r="237" spans="1:14" x14ac:dyDescent="0.25">
      <c r="A237" t="s">
        <v>126</v>
      </c>
      <c r="B237" t="s">
        <v>127</v>
      </c>
      <c r="C237" t="s">
        <v>124</v>
      </c>
      <c r="D237" t="s">
        <v>125</v>
      </c>
      <c r="E237">
        <v>825</v>
      </c>
      <c r="F237">
        <f t="shared" si="7"/>
        <v>0</v>
      </c>
      <c r="G237" t="s">
        <v>734</v>
      </c>
      <c r="H237" t="s">
        <v>735</v>
      </c>
      <c r="I237" t="s">
        <v>1076</v>
      </c>
      <c r="J237" t="s">
        <v>1077</v>
      </c>
      <c r="K237" t="s">
        <v>720</v>
      </c>
      <c r="L237" t="s">
        <v>721</v>
      </c>
      <c r="M237">
        <f>IFERROR(VLOOKUP(A237,'Reference -&gt;'!$B$2:$D$16,3,FALSE),0)</f>
        <v>0</v>
      </c>
      <c r="N237">
        <f t="shared" si="8"/>
        <v>4</v>
      </c>
    </row>
    <row r="238" spans="1:14" x14ac:dyDescent="0.25">
      <c r="A238" t="s">
        <v>548</v>
      </c>
      <c r="B238" t="s">
        <v>549</v>
      </c>
      <c r="C238" t="s">
        <v>542</v>
      </c>
      <c r="D238" t="s">
        <v>543</v>
      </c>
      <c r="E238">
        <v>938</v>
      </c>
      <c r="F238">
        <f t="shared" si="7"/>
        <v>0</v>
      </c>
      <c r="G238" t="s">
        <v>734</v>
      </c>
      <c r="H238" t="s">
        <v>735</v>
      </c>
      <c r="I238" t="s">
        <v>1081</v>
      </c>
      <c r="J238" t="s">
        <v>1082</v>
      </c>
      <c r="K238" t="s">
        <v>720</v>
      </c>
      <c r="L238" t="s">
        <v>721</v>
      </c>
      <c r="M238">
        <f>IFERROR(VLOOKUP(A238,'Reference -&gt;'!$B$2:$D$16,3,FALSE),0)</f>
        <v>0</v>
      </c>
      <c r="N238">
        <f t="shared" si="8"/>
        <v>7</v>
      </c>
    </row>
    <row r="239" spans="1:14" x14ac:dyDescent="0.25">
      <c r="A239" t="s">
        <v>304</v>
      </c>
      <c r="B239" t="s">
        <v>305</v>
      </c>
      <c r="C239" t="s">
        <v>300</v>
      </c>
      <c r="D239" t="s">
        <v>301</v>
      </c>
      <c r="E239">
        <v>886</v>
      </c>
      <c r="F239">
        <f t="shared" si="7"/>
        <v>0</v>
      </c>
      <c r="G239" t="s">
        <v>734</v>
      </c>
      <c r="H239" t="s">
        <v>735</v>
      </c>
      <c r="I239" t="s">
        <v>1081</v>
      </c>
      <c r="J239" t="s">
        <v>1082</v>
      </c>
      <c r="K239" t="s">
        <v>720</v>
      </c>
      <c r="L239" t="s">
        <v>721</v>
      </c>
      <c r="M239">
        <f>IFERROR(VLOOKUP(A239,'Reference -&gt;'!$B$2:$D$16,3,FALSE),0)</f>
        <v>0</v>
      </c>
      <c r="N239">
        <f t="shared" si="8"/>
        <v>12</v>
      </c>
    </row>
    <row r="240" spans="1:14" x14ac:dyDescent="0.25">
      <c r="A240" t="s">
        <v>306</v>
      </c>
      <c r="B240" t="s">
        <v>307</v>
      </c>
      <c r="C240" t="s">
        <v>300</v>
      </c>
      <c r="D240" t="s">
        <v>301</v>
      </c>
      <c r="E240">
        <v>886</v>
      </c>
      <c r="F240">
        <f t="shared" si="7"/>
        <v>0</v>
      </c>
      <c r="G240" t="s">
        <v>734</v>
      </c>
      <c r="H240" t="s">
        <v>735</v>
      </c>
      <c r="I240" t="s">
        <v>1081</v>
      </c>
      <c r="J240" t="s">
        <v>1082</v>
      </c>
      <c r="K240" t="s">
        <v>720</v>
      </c>
      <c r="L240" t="s">
        <v>721</v>
      </c>
      <c r="M240">
        <f>IFERROR(VLOOKUP(A240,'Reference -&gt;'!$B$2:$D$16,3,FALSE),0)</f>
        <v>0</v>
      </c>
      <c r="N240">
        <f t="shared" si="8"/>
        <v>12</v>
      </c>
    </row>
    <row r="241" spans="1:14" x14ac:dyDescent="0.25">
      <c r="A241" t="s">
        <v>264</v>
      </c>
      <c r="B241" t="s">
        <v>265</v>
      </c>
      <c r="C241" t="s">
        <v>262</v>
      </c>
      <c r="D241" t="s">
        <v>263</v>
      </c>
      <c r="E241">
        <v>850</v>
      </c>
      <c r="F241">
        <f t="shared" si="7"/>
        <v>0</v>
      </c>
      <c r="G241" t="s">
        <v>734</v>
      </c>
      <c r="H241" t="s">
        <v>735</v>
      </c>
      <c r="I241" t="s">
        <v>1081</v>
      </c>
      <c r="J241" t="s">
        <v>1082</v>
      </c>
      <c r="K241" t="s">
        <v>720</v>
      </c>
      <c r="L241" t="s">
        <v>721</v>
      </c>
      <c r="M241">
        <f>IFERROR(VLOOKUP(A241,'Reference -&gt;'!$B$2:$D$16,3,FALSE),0)</f>
        <v>0</v>
      </c>
      <c r="N241">
        <f t="shared" si="8"/>
        <v>11</v>
      </c>
    </row>
    <row r="242" spans="1:14" x14ac:dyDescent="0.25">
      <c r="A242" t="s">
        <v>208</v>
      </c>
      <c r="B242" t="s">
        <v>209</v>
      </c>
      <c r="C242" t="s">
        <v>210</v>
      </c>
      <c r="D242" t="s">
        <v>211</v>
      </c>
      <c r="E242">
        <v>845</v>
      </c>
      <c r="F242">
        <f t="shared" si="7"/>
        <v>0</v>
      </c>
      <c r="G242" t="s">
        <v>734</v>
      </c>
      <c r="H242" t="s">
        <v>735</v>
      </c>
      <c r="I242" t="s">
        <v>1081</v>
      </c>
      <c r="J242" t="s">
        <v>1082</v>
      </c>
      <c r="K242" t="s">
        <v>720</v>
      </c>
      <c r="L242" t="s">
        <v>721</v>
      </c>
      <c r="M242">
        <f>IFERROR(VLOOKUP(A242,'Reference -&gt;'!$B$2:$D$16,3,FALSE),0)</f>
        <v>0</v>
      </c>
      <c r="N242">
        <f t="shared" si="8"/>
        <v>5</v>
      </c>
    </row>
    <row r="243" spans="1:14" x14ac:dyDescent="0.25">
      <c r="A243" t="s">
        <v>266</v>
      </c>
      <c r="B243" t="s">
        <v>267</v>
      </c>
      <c r="C243" t="s">
        <v>262</v>
      </c>
      <c r="D243" t="s">
        <v>263</v>
      </c>
      <c r="E243">
        <v>850</v>
      </c>
      <c r="F243">
        <f t="shared" si="7"/>
        <v>0</v>
      </c>
      <c r="G243" t="s">
        <v>734</v>
      </c>
      <c r="H243" t="s">
        <v>735</v>
      </c>
      <c r="I243" t="s">
        <v>1081</v>
      </c>
      <c r="J243" t="s">
        <v>1082</v>
      </c>
      <c r="K243" t="s">
        <v>720</v>
      </c>
      <c r="L243" t="s">
        <v>721</v>
      </c>
      <c r="M243">
        <f>IFERROR(VLOOKUP(A243,'Reference -&gt;'!$B$2:$D$16,3,FALSE),0)</f>
        <v>0</v>
      </c>
      <c r="N243">
        <f t="shared" si="8"/>
        <v>11</v>
      </c>
    </row>
    <row r="244" spans="1:14" x14ac:dyDescent="0.25">
      <c r="A244" t="s">
        <v>504</v>
      </c>
      <c r="B244" t="s">
        <v>505</v>
      </c>
      <c r="C244" t="s">
        <v>506</v>
      </c>
      <c r="D244" t="s">
        <v>507</v>
      </c>
      <c r="E244">
        <v>936</v>
      </c>
      <c r="F244">
        <f t="shared" si="7"/>
        <v>0</v>
      </c>
      <c r="G244" t="s">
        <v>734</v>
      </c>
      <c r="H244" t="s">
        <v>735</v>
      </c>
      <c r="I244" t="s">
        <v>1081</v>
      </c>
      <c r="J244" t="s">
        <v>1082</v>
      </c>
      <c r="K244" t="s">
        <v>720</v>
      </c>
      <c r="L244" t="s">
        <v>721</v>
      </c>
      <c r="M244">
        <f>IFERROR(VLOOKUP(A244,'Reference -&gt;'!$B$2:$D$16,3,FALSE),0)</f>
        <v>0</v>
      </c>
      <c r="N244">
        <f t="shared" si="8"/>
        <v>11</v>
      </c>
    </row>
    <row r="245" spans="1:14" x14ac:dyDescent="0.25">
      <c r="A245" t="s">
        <v>508</v>
      </c>
      <c r="B245" t="s">
        <v>509</v>
      </c>
      <c r="C245" t="s">
        <v>506</v>
      </c>
      <c r="D245" t="s">
        <v>507</v>
      </c>
      <c r="E245">
        <v>936</v>
      </c>
      <c r="F245">
        <f t="shared" si="7"/>
        <v>0</v>
      </c>
      <c r="G245" t="s">
        <v>734</v>
      </c>
      <c r="H245" t="s">
        <v>735</v>
      </c>
      <c r="I245" t="s">
        <v>1081</v>
      </c>
      <c r="J245" t="s">
        <v>1082</v>
      </c>
      <c r="K245" t="s">
        <v>720</v>
      </c>
      <c r="L245" t="s">
        <v>721</v>
      </c>
      <c r="M245">
        <f>IFERROR(VLOOKUP(A245,'Reference -&gt;'!$B$2:$D$16,3,FALSE),0)</f>
        <v>0</v>
      </c>
      <c r="N245">
        <f t="shared" si="8"/>
        <v>11</v>
      </c>
    </row>
    <row r="246" spans="1:14" x14ac:dyDescent="0.25">
      <c r="A246" t="s">
        <v>268</v>
      </c>
      <c r="B246" t="s">
        <v>269</v>
      </c>
      <c r="C246" t="s">
        <v>262</v>
      </c>
      <c r="D246" t="s">
        <v>263</v>
      </c>
      <c r="E246">
        <v>850</v>
      </c>
      <c r="F246">
        <f t="shared" si="7"/>
        <v>0</v>
      </c>
      <c r="G246" t="s">
        <v>734</v>
      </c>
      <c r="H246" t="s">
        <v>735</v>
      </c>
      <c r="I246" t="s">
        <v>1081</v>
      </c>
      <c r="J246" t="s">
        <v>1082</v>
      </c>
      <c r="K246" t="s">
        <v>720</v>
      </c>
      <c r="L246" t="s">
        <v>721</v>
      </c>
      <c r="M246">
        <f>IFERROR(VLOOKUP(A246,'Reference -&gt;'!$B$2:$D$16,3,FALSE),0)</f>
        <v>0</v>
      </c>
      <c r="N246">
        <f t="shared" si="8"/>
        <v>11</v>
      </c>
    </row>
    <row r="247" spans="1:14" x14ac:dyDescent="0.25">
      <c r="A247" t="s">
        <v>270</v>
      </c>
      <c r="B247" t="s">
        <v>271</v>
      </c>
      <c r="C247" t="s">
        <v>262</v>
      </c>
      <c r="D247" t="s">
        <v>263</v>
      </c>
      <c r="E247">
        <v>850</v>
      </c>
      <c r="F247">
        <f t="shared" si="7"/>
        <v>0</v>
      </c>
      <c r="G247" t="s">
        <v>734</v>
      </c>
      <c r="H247" t="s">
        <v>735</v>
      </c>
      <c r="I247" t="s">
        <v>1081</v>
      </c>
      <c r="J247" t="s">
        <v>1082</v>
      </c>
      <c r="K247" t="s">
        <v>720</v>
      </c>
      <c r="L247" t="s">
        <v>721</v>
      </c>
      <c r="M247">
        <f>IFERROR(VLOOKUP(A247,'Reference -&gt;'!$B$2:$D$16,3,FALSE),0)</f>
        <v>0</v>
      </c>
      <c r="N247">
        <f t="shared" si="8"/>
        <v>11</v>
      </c>
    </row>
    <row r="248" spans="1:14" x14ac:dyDescent="0.25">
      <c r="A248" t="s">
        <v>308</v>
      </c>
      <c r="B248" t="s">
        <v>309</v>
      </c>
      <c r="C248" t="s">
        <v>300</v>
      </c>
      <c r="D248" t="s">
        <v>301</v>
      </c>
      <c r="E248">
        <v>886</v>
      </c>
      <c r="F248">
        <f t="shared" si="7"/>
        <v>0</v>
      </c>
      <c r="G248" t="s">
        <v>734</v>
      </c>
      <c r="H248" t="s">
        <v>735</v>
      </c>
      <c r="I248" t="s">
        <v>1081</v>
      </c>
      <c r="J248" t="s">
        <v>1082</v>
      </c>
      <c r="K248" t="s">
        <v>720</v>
      </c>
      <c r="L248" t="s">
        <v>721</v>
      </c>
      <c r="M248">
        <f>IFERROR(VLOOKUP(A248,'Reference -&gt;'!$B$2:$D$16,3,FALSE),0)</f>
        <v>0</v>
      </c>
      <c r="N248">
        <f t="shared" si="8"/>
        <v>12</v>
      </c>
    </row>
    <row r="249" spans="1:14" x14ac:dyDescent="0.25">
      <c r="A249" t="s">
        <v>510</v>
      </c>
      <c r="B249" t="s">
        <v>511</v>
      </c>
      <c r="C249" t="s">
        <v>506</v>
      </c>
      <c r="D249" t="s">
        <v>507</v>
      </c>
      <c r="E249">
        <v>936</v>
      </c>
      <c r="F249">
        <f t="shared" si="7"/>
        <v>0</v>
      </c>
      <c r="G249" t="s">
        <v>734</v>
      </c>
      <c r="H249" t="s">
        <v>735</v>
      </c>
      <c r="I249" t="s">
        <v>1081</v>
      </c>
      <c r="J249" t="s">
        <v>1082</v>
      </c>
      <c r="K249" t="s">
        <v>720</v>
      </c>
      <c r="L249" t="s">
        <v>721</v>
      </c>
      <c r="M249">
        <f>IFERROR(VLOOKUP(A249,'Reference -&gt;'!$B$2:$D$16,3,FALSE),0)</f>
        <v>0</v>
      </c>
      <c r="N249">
        <f t="shared" si="8"/>
        <v>11</v>
      </c>
    </row>
    <row r="250" spans="1:14" x14ac:dyDescent="0.25">
      <c r="A250" t="s">
        <v>272</v>
      </c>
      <c r="B250" t="s">
        <v>273</v>
      </c>
      <c r="C250" t="s">
        <v>262</v>
      </c>
      <c r="D250" t="s">
        <v>263</v>
      </c>
      <c r="E250">
        <v>850</v>
      </c>
      <c r="F250">
        <f t="shared" si="7"/>
        <v>0</v>
      </c>
      <c r="G250" t="s">
        <v>734</v>
      </c>
      <c r="H250" t="s">
        <v>735</v>
      </c>
      <c r="I250" t="s">
        <v>1081</v>
      </c>
      <c r="J250" t="s">
        <v>1082</v>
      </c>
      <c r="K250" t="s">
        <v>720</v>
      </c>
      <c r="L250" t="s">
        <v>721</v>
      </c>
      <c r="M250">
        <f>IFERROR(VLOOKUP(A250,'Reference -&gt;'!$B$2:$D$16,3,FALSE),0)</f>
        <v>0</v>
      </c>
      <c r="N250">
        <f t="shared" si="8"/>
        <v>11</v>
      </c>
    </row>
    <row r="251" spans="1:14" x14ac:dyDescent="0.25">
      <c r="A251" t="s">
        <v>274</v>
      </c>
      <c r="B251" t="s">
        <v>275</v>
      </c>
      <c r="C251" t="s">
        <v>262</v>
      </c>
      <c r="D251" t="s">
        <v>263</v>
      </c>
      <c r="E251">
        <v>850</v>
      </c>
      <c r="F251">
        <f t="shared" si="7"/>
        <v>0</v>
      </c>
      <c r="G251" t="s">
        <v>734</v>
      </c>
      <c r="H251" t="s">
        <v>735</v>
      </c>
      <c r="I251" t="s">
        <v>1081</v>
      </c>
      <c r="J251" t="s">
        <v>1082</v>
      </c>
      <c r="K251" t="s">
        <v>720</v>
      </c>
      <c r="L251" t="s">
        <v>721</v>
      </c>
      <c r="M251">
        <f>IFERROR(VLOOKUP(A251,'Reference -&gt;'!$B$2:$D$16,3,FALSE),0)</f>
        <v>0</v>
      </c>
      <c r="N251">
        <f t="shared" si="8"/>
        <v>11</v>
      </c>
    </row>
    <row r="252" spans="1:14" x14ac:dyDescent="0.25">
      <c r="A252" t="s">
        <v>550</v>
      </c>
      <c r="B252" t="s">
        <v>551</v>
      </c>
      <c r="C252" t="s">
        <v>542</v>
      </c>
      <c r="D252" t="s">
        <v>543</v>
      </c>
      <c r="E252">
        <v>938</v>
      </c>
      <c r="F252">
        <f t="shared" si="7"/>
        <v>0</v>
      </c>
      <c r="G252" t="s">
        <v>734</v>
      </c>
      <c r="H252" t="s">
        <v>735</v>
      </c>
      <c r="I252" t="s">
        <v>1081</v>
      </c>
      <c r="J252" t="s">
        <v>1082</v>
      </c>
      <c r="K252" t="s">
        <v>720</v>
      </c>
      <c r="L252" t="s">
        <v>721</v>
      </c>
      <c r="M252">
        <f>IFERROR(VLOOKUP(A252,'Reference -&gt;'!$B$2:$D$16,3,FALSE),0)</f>
        <v>0</v>
      </c>
      <c r="N252">
        <f t="shared" si="8"/>
        <v>7</v>
      </c>
    </row>
    <row r="253" spans="1:14" x14ac:dyDescent="0.25">
      <c r="A253" t="s">
        <v>100</v>
      </c>
      <c r="B253" t="s">
        <v>101</v>
      </c>
      <c r="C253" t="s">
        <v>100</v>
      </c>
      <c r="D253" t="s">
        <v>101</v>
      </c>
      <c r="E253">
        <v>921</v>
      </c>
      <c r="F253">
        <f t="shared" si="7"/>
        <v>1</v>
      </c>
      <c r="G253" t="s">
        <v>734</v>
      </c>
      <c r="H253" t="s">
        <v>735</v>
      </c>
      <c r="I253" t="s">
        <v>1081</v>
      </c>
      <c r="J253" t="s">
        <v>1082</v>
      </c>
      <c r="K253" t="s">
        <v>720</v>
      </c>
      <c r="L253" t="s">
        <v>721</v>
      </c>
      <c r="M253">
        <f>IFERROR(VLOOKUP(A253,'Reference -&gt;'!$B$2:$D$16,3,FALSE),0)</f>
        <v>0</v>
      </c>
      <c r="N253">
        <f t="shared" si="8"/>
        <v>1</v>
      </c>
    </row>
    <row r="254" spans="1:14" x14ac:dyDescent="0.25">
      <c r="A254" t="s">
        <v>214</v>
      </c>
      <c r="B254" t="s">
        <v>215</v>
      </c>
      <c r="C254" t="s">
        <v>210</v>
      </c>
      <c r="D254" t="s">
        <v>211</v>
      </c>
      <c r="E254">
        <v>845</v>
      </c>
      <c r="F254">
        <f t="shared" si="7"/>
        <v>0</v>
      </c>
      <c r="G254" t="s">
        <v>734</v>
      </c>
      <c r="H254" t="s">
        <v>735</v>
      </c>
      <c r="I254" t="s">
        <v>1081</v>
      </c>
      <c r="J254" t="s">
        <v>1082</v>
      </c>
      <c r="K254" t="s">
        <v>720</v>
      </c>
      <c r="L254" t="s">
        <v>721</v>
      </c>
      <c r="M254">
        <f>IFERROR(VLOOKUP(A254,'Reference -&gt;'!$B$2:$D$16,3,FALSE),0)</f>
        <v>0</v>
      </c>
      <c r="N254">
        <f t="shared" si="8"/>
        <v>5</v>
      </c>
    </row>
    <row r="255" spans="1:14" x14ac:dyDescent="0.25">
      <c r="A255" t="s">
        <v>310</v>
      </c>
      <c r="B255" t="s">
        <v>311</v>
      </c>
      <c r="C255" t="s">
        <v>300</v>
      </c>
      <c r="D255" t="s">
        <v>301</v>
      </c>
      <c r="E255">
        <v>886</v>
      </c>
      <c r="F255">
        <f t="shared" si="7"/>
        <v>0</v>
      </c>
      <c r="G255" t="s">
        <v>734</v>
      </c>
      <c r="H255" t="s">
        <v>735</v>
      </c>
      <c r="I255" t="s">
        <v>1081</v>
      </c>
      <c r="J255" t="s">
        <v>1082</v>
      </c>
      <c r="K255" t="s">
        <v>720</v>
      </c>
      <c r="L255" t="s">
        <v>721</v>
      </c>
      <c r="M255">
        <f>IFERROR(VLOOKUP(A255,'Reference -&gt;'!$B$2:$D$16,3,FALSE),0)</f>
        <v>0</v>
      </c>
      <c r="N255">
        <f t="shared" si="8"/>
        <v>12</v>
      </c>
    </row>
    <row r="256" spans="1:14" x14ac:dyDescent="0.25">
      <c r="A256" t="s">
        <v>78</v>
      </c>
      <c r="B256" t="s">
        <v>79</v>
      </c>
      <c r="C256" t="s">
        <v>78</v>
      </c>
      <c r="D256" t="s">
        <v>79</v>
      </c>
      <c r="E256">
        <v>887</v>
      </c>
      <c r="F256">
        <f t="shared" si="7"/>
        <v>1</v>
      </c>
      <c r="G256" t="s">
        <v>734</v>
      </c>
      <c r="H256" t="s">
        <v>735</v>
      </c>
      <c r="I256" t="s">
        <v>1081</v>
      </c>
      <c r="J256" t="s">
        <v>1082</v>
      </c>
      <c r="K256" t="s">
        <v>720</v>
      </c>
      <c r="L256" t="s">
        <v>721</v>
      </c>
      <c r="M256">
        <f>IFERROR(VLOOKUP(A256,'Reference -&gt;'!$B$2:$D$16,3,FALSE),0)</f>
        <v>0</v>
      </c>
      <c r="N256">
        <f t="shared" si="8"/>
        <v>1</v>
      </c>
    </row>
    <row r="257" spans="1:14" x14ac:dyDescent="0.25">
      <c r="A257" t="s">
        <v>552</v>
      </c>
      <c r="B257" t="s">
        <v>553</v>
      </c>
      <c r="C257" t="s">
        <v>542</v>
      </c>
      <c r="D257" t="s">
        <v>543</v>
      </c>
      <c r="E257">
        <v>938</v>
      </c>
      <c r="F257">
        <f t="shared" si="7"/>
        <v>0</v>
      </c>
      <c r="G257" t="s">
        <v>734</v>
      </c>
      <c r="H257" t="s">
        <v>735</v>
      </c>
      <c r="I257" t="s">
        <v>1081</v>
      </c>
      <c r="J257" t="s">
        <v>1082</v>
      </c>
      <c r="K257" t="s">
        <v>720</v>
      </c>
      <c r="L257" t="s">
        <v>721</v>
      </c>
      <c r="M257">
        <f>IFERROR(VLOOKUP(A257,'Reference -&gt;'!$B$2:$D$16,3,FALSE),0)</f>
        <v>0</v>
      </c>
      <c r="N257">
        <f t="shared" si="8"/>
        <v>7</v>
      </c>
    </row>
    <row r="258" spans="1:14" x14ac:dyDescent="0.25">
      <c r="A258" t="s">
        <v>92</v>
      </c>
      <c r="B258" t="s">
        <v>93</v>
      </c>
      <c r="C258" t="s">
        <v>92</v>
      </c>
      <c r="D258" t="s">
        <v>93</v>
      </c>
      <c r="E258">
        <v>826</v>
      </c>
      <c r="F258">
        <f t="shared" si="7"/>
        <v>1</v>
      </c>
      <c r="G258" t="s">
        <v>734</v>
      </c>
      <c r="H258" t="s">
        <v>735</v>
      </c>
      <c r="I258" t="s">
        <v>1076</v>
      </c>
      <c r="J258" t="s">
        <v>1077</v>
      </c>
      <c r="K258" t="s">
        <v>720</v>
      </c>
      <c r="L258" t="s">
        <v>721</v>
      </c>
      <c r="M258">
        <f>IFERROR(VLOOKUP(A258,'Reference -&gt;'!$B$2:$D$16,3,FALSE),0)</f>
        <v>0</v>
      </c>
      <c r="N258">
        <f t="shared" si="8"/>
        <v>1</v>
      </c>
    </row>
    <row r="259" spans="1:14" x14ac:dyDescent="0.25">
      <c r="A259" t="s">
        <v>512</v>
      </c>
      <c r="B259" t="s">
        <v>513</v>
      </c>
      <c r="C259" t="s">
        <v>506</v>
      </c>
      <c r="D259" t="s">
        <v>507</v>
      </c>
      <c r="E259">
        <v>936</v>
      </c>
      <c r="F259">
        <f t="shared" ref="F259:F322" si="9">IF(A259=C259,1,0)</f>
        <v>0</v>
      </c>
      <c r="G259" t="s">
        <v>734</v>
      </c>
      <c r="H259" t="s">
        <v>735</v>
      </c>
      <c r="I259" t="s">
        <v>1081</v>
      </c>
      <c r="J259" t="s">
        <v>1082</v>
      </c>
      <c r="K259" t="s">
        <v>720</v>
      </c>
      <c r="L259" t="s">
        <v>721</v>
      </c>
      <c r="M259">
        <f>IFERROR(VLOOKUP(A259,'Reference -&gt;'!$B$2:$D$16,3,FALSE),0)</f>
        <v>0</v>
      </c>
      <c r="N259">
        <f t="shared" si="8"/>
        <v>11</v>
      </c>
    </row>
    <row r="260" spans="1:14" x14ac:dyDescent="0.25">
      <c r="A260" t="s">
        <v>276</v>
      </c>
      <c r="B260" t="s">
        <v>277</v>
      </c>
      <c r="C260" t="s">
        <v>262</v>
      </c>
      <c r="D260" t="s">
        <v>263</v>
      </c>
      <c r="E260">
        <v>850</v>
      </c>
      <c r="F260">
        <f t="shared" si="9"/>
        <v>0</v>
      </c>
      <c r="G260" t="s">
        <v>734</v>
      </c>
      <c r="H260" t="s">
        <v>735</v>
      </c>
      <c r="I260" t="s">
        <v>1081</v>
      </c>
      <c r="J260" t="s">
        <v>1082</v>
      </c>
      <c r="K260" t="s">
        <v>720</v>
      </c>
      <c r="L260" t="s">
        <v>721</v>
      </c>
      <c r="M260">
        <f>IFERROR(VLOOKUP(A260,'Reference -&gt;'!$B$2:$D$16,3,FALSE),0)</f>
        <v>0</v>
      </c>
      <c r="N260">
        <f t="shared" si="8"/>
        <v>11</v>
      </c>
    </row>
    <row r="261" spans="1:14" x14ac:dyDescent="0.25">
      <c r="A261" t="s">
        <v>450</v>
      </c>
      <c r="B261" t="s">
        <v>451</v>
      </c>
      <c r="C261" t="s">
        <v>448</v>
      </c>
      <c r="D261" t="s">
        <v>449</v>
      </c>
      <c r="E261">
        <v>931</v>
      </c>
      <c r="F261">
        <f t="shared" si="9"/>
        <v>0</v>
      </c>
      <c r="G261" t="s">
        <v>734</v>
      </c>
      <c r="H261" t="s">
        <v>735</v>
      </c>
      <c r="I261" t="s">
        <v>1076</v>
      </c>
      <c r="J261" t="s">
        <v>1077</v>
      </c>
      <c r="K261" t="s">
        <v>720</v>
      </c>
      <c r="L261" t="s">
        <v>721</v>
      </c>
      <c r="M261">
        <f>IFERROR(VLOOKUP(A261,'Reference -&gt;'!$B$2:$D$16,3,FALSE),0)</f>
        <v>0</v>
      </c>
      <c r="N261">
        <f t="shared" si="8"/>
        <v>5</v>
      </c>
    </row>
    <row r="262" spans="1:14" x14ac:dyDescent="0.25">
      <c r="A262" t="s">
        <v>96</v>
      </c>
      <c r="B262" t="s">
        <v>97</v>
      </c>
      <c r="C262" t="s">
        <v>96</v>
      </c>
      <c r="D262" t="s">
        <v>97</v>
      </c>
      <c r="E262">
        <v>851</v>
      </c>
      <c r="F262">
        <f t="shared" si="9"/>
        <v>1</v>
      </c>
      <c r="G262" t="s">
        <v>734</v>
      </c>
      <c r="H262" t="s">
        <v>735</v>
      </c>
      <c r="I262" t="s">
        <v>1081</v>
      </c>
      <c r="J262" t="s">
        <v>1082</v>
      </c>
      <c r="K262" t="s">
        <v>720</v>
      </c>
      <c r="L262" t="s">
        <v>721</v>
      </c>
      <c r="M262">
        <f>IFERROR(VLOOKUP(A262,'Reference -&gt;'!$B$2:$D$16,3,FALSE),0)</f>
        <v>0</v>
      </c>
      <c r="N262">
        <f t="shared" si="8"/>
        <v>1</v>
      </c>
    </row>
    <row r="263" spans="1:14" x14ac:dyDescent="0.25">
      <c r="A263" t="s">
        <v>84</v>
      </c>
      <c r="B263" t="s">
        <v>85</v>
      </c>
      <c r="C263" t="s">
        <v>84</v>
      </c>
      <c r="D263" t="s">
        <v>85</v>
      </c>
      <c r="E263">
        <v>870</v>
      </c>
      <c r="F263">
        <f t="shared" si="9"/>
        <v>1</v>
      </c>
      <c r="G263" t="s">
        <v>734</v>
      </c>
      <c r="H263" t="s">
        <v>735</v>
      </c>
      <c r="I263" t="s">
        <v>1076</v>
      </c>
      <c r="J263" t="s">
        <v>1077</v>
      </c>
      <c r="K263" t="s">
        <v>720</v>
      </c>
      <c r="L263" t="s">
        <v>721</v>
      </c>
      <c r="M263">
        <f>IFERROR(VLOOKUP(A263,'Reference -&gt;'!$B$2:$D$16,3,FALSE),0)</f>
        <v>0</v>
      </c>
      <c r="N263">
        <f t="shared" si="8"/>
        <v>1</v>
      </c>
    </row>
    <row r="264" spans="1:14" x14ac:dyDescent="0.25">
      <c r="A264" t="s">
        <v>514</v>
      </c>
      <c r="B264" t="s">
        <v>515</v>
      </c>
      <c r="C264" t="s">
        <v>506</v>
      </c>
      <c r="D264" t="s">
        <v>507</v>
      </c>
      <c r="E264">
        <v>936</v>
      </c>
      <c r="F264">
        <f t="shared" si="9"/>
        <v>0</v>
      </c>
      <c r="G264" t="s">
        <v>734</v>
      </c>
      <c r="H264" t="s">
        <v>735</v>
      </c>
      <c r="I264" t="s">
        <v>1081</v>
      </c>
      <c r="J264" t="s">
        <v>1082</v>
      </c>
      <c r="K264" t="s">
        <v>720</v>
      </c>
      <c r="L264" t="s">
        <v>721</v>
      </c>
      <c r="M264">
        <f>IFERROR(VLOOKUP(A264,'Reference -&gt;'!$B$2:$D$16,3,FALSE),0)</f>
        <v>0</v>
      </c>
      <c r="N264">
        <f t="shared" si="8"/>
        <v>11</v>
      </c>
    </row>
    <row r="265" spans="1:14" x14ac:dyDescent="0.25">
      <c r="A265" t="s">
        <v>216</v>
      </c>
      <c r="B265" t="s">
        <v>217</v>
      </c>
      <c r="C265" t="s">
        <v>210</v>
      </c>
      <c r="D265" t="s">
        <v>211</v>
      </c>
      <c r="E265">
        <v>845</v>
      </c>
      <c r="F265">
        <f t="shared" si="9"/>
        <v>0</v>
      </c>
      <c r="G265" t="s">
        <v>734</v>
      </c>
      <c r="H265" t="s">
        <v>735</v>
      </c>
      <c r="I265" t="s">
        <v>1081</v>
      </c>
      <c r="J265" t="s">
        <v>1082</v>
      </c>
      <c r="K265" t="s">
        <v>720</v>
      </c>
      <c r="L265" t="s">
        <v>721</v>
      </c>
      <c r="M265">
        <f>IFERROR(VLOOKUP(A265,'Reference -&gt;'!$B$2:$D$16,3,FALSE),0)</f>
        <v>0</v>
      </c>
      <c r="N265">
        <f t="shared" si="8"/>
        <v>5</v>
      </c>
    </row>
    <row r="266" spans="1:14" x14ac:dyDescent="0.25">
      <c r="A266" t="s">
        <v>516</v>
      </c>
      <c r="B266" t="s">
        <v>517</v>
      </c>
      <c r="C266" t="s">
        <v>506</v>
      </c>
      <c r="D266" t="s">
        <v>507</v>
      </c>
      <c r="E266">
        <v>936</v>
      </c>
      <c r="F266">
        <f t="shared" si="9"/>
        <v>0</v>
      </c>
      <c r="G266" t="s">
        <v>734</v>
      </c>
      <c r="H266" t="s">
        <v>735</v>
      </c>
      <c r="I266" t="s">
        <v>1081</v>
      </c>
      <c r="J266" t="s">
        <v>1082</v>
      </c>
      <c r="K266" t="s">
        <v>720</v>
      </c>
      <c r="L266" t="s">
        <v>721</v>
      </c>
      <c r="M266">
        <f>IFERROR(VLOOKUP(A266,'Reference -&gt;'!$B$2:$D$16,3,FALSE),0)</f>
        <v>0</v>
      </c>
      <c r="N266">
        <f t="shared" si="8"/>
        <v>11</v>
      </c>
    </row>
    <row r="267" spans="1:14" x14ac:dyDescent="0.25">
      <c r="A267" t="s">
        <v>278</v>
      </c>
      <c r="B267" t="s">
        <v>279</v>
      </c>
      <c r="C267" t="s">
        <v>262</v>
      </c>
      <c r="D267" t="s">
        <v>263</v>
      </c>
      <c r="E267">
        <v>850</v>
      </c>
      <c r="F267">
        <f t="shared" si="9"/>
        <v>0</v>
      </c>
      <c r="G267" t="s">
        <v>734</v>
      </c>
      <c r="H267" t="s">
        <v>735</v>
      </c>
      <c r="I267" t="s">
        <v>1081</v>
      </c>
      <c r="J267" t="s">
        <v>1082</v>
      </c>
      <c r="K267" t="s">
        <v>720</v>
      </c>
      <c r="L267" t="s">
        <v>721</v>
      </c>
      <c r="M267">
        <f>IFERROR(VLOOKUP(A267,'Reference -&gt;'!$B$2:$D$16,3,FALSE),0)</f>
        <v>0</v>
      </c>
      <c r="N267">
        <f t="shared" si="8"/>
        <v>11</v>
      </c>
    </row>
    <row r="268" spans="1:14" x14ac:dyDescent="0.25">
      <c r="A268" t="s">
        <v>312</v>
      </c>
      <c r="B268" t="s">
        <v>313</v>
      </c>
      <c r="C268" t="s">
        <v>300</v>
      </c>
      <c r="D268" t="s">
        <v>301</v>
      </c>
      <c r="E268">
        <v>886</v>
      </c>
      <c r="F268">
        <f t="shared" si="9"/>
        <v>0</v>
      </c>
      <c r="G268" t="s">
        <v>734</v>
      </c>
      <c r="H268" t="s">
        <v>735</v>
      </c>
      <c r="I268" t="s">
        <v>1081</v>
      </c>
      <c r="J268" t="s">
        <v>1082</v>
      </c>
      <c r="K268" t="s">
        <v>720</v>
      </c>
      <c r="L268" t="s">
        <v>721</v>
      </c>
      <c r="M268">
        <f>IFERROR(VLOOKUP(A268,'Reference -&gt;'!$B$2:$D$16,3,FALSE),0)</f>
        <v>0</v>
      </c>
      <c r="N268">
        <f t="shared" ref="N268:N328" si="10">COUNTIF(C:C,C268)</f>
        <v>12</v>
      </c>
    </row>
    <row r="269" spans="1:14" x14ac:dyDescent="0.25">
      <c r="A269" t="s">
        <v>314</v>
      </c>
      <c r="B269" t="s">
        <v>315</v>
      </c>
      <c r="C269" t="s">
        <v>300</v>
      </c>
      <c r="D269" t="s">
        <v>301</v>
      </c>
      <c r="E269">
        <v>886</v>
      </c>
      <c r="F269">
        <f t="shared" si="9"/>
        <v>0</v>
      </c>
      <c r="G269" t="s">
        <v>734</v>
      </c>
      <c r="H269" t="s">
        <v>735</v>
      </c>
      <c r="I269" t="s">
        <v>1081</v>
      </c>
      <c r="J269" t="s">
        <v>1082</v>
      </c>
      <c r="K269" t="s">
        <v>720</v>
      </c>
      <c r="L269" t="s">
        <v>721</v>
      </c>
      <c r="M269">
        <f>IFERROR(VLOOKUP(A269,'Reference -&gt;'!$B$2:$D$16,3,FALSE),0)</f>
        <v>0</v>
      </c>
      <c r="N269">
        <f t="shared" si="10"/>
        <v>12</v>
      </c>
    </row>
    <row r="270" spans="1:14" x14ac:dyDescent="0.25">
      <c r="A270" t="s">
        <v>86</v>
      </c>
      <c r="B270" t="s">
        <v>87</v>
      </c>
      <c r="C270" t="s">
        <v>86</v>
      </c>
      <c r="D270" t="s">
        <v>87</v>
      </c>
      <c r="E270">
        <v>871</v>
      </c>
      <c r="F270">
        <f t="shared" si="9"/>
        <v>1</v>
      </c>
      <c r="G270" t="s">
        <v>734</v>
      </c>
      <c r="H270" t="s">
        <v>735</v>
      </c>
      <c r="I270" t="s">
        <v>1076</v>
      </c>
      <c r="J270" t="s">
        <v>1077</v>
      </c>
      <c r="K270" t="s">
        <v>720</v>
      </c>
      <c r="L270" t="s">
        <v>721</v>
      </c>
      <c r="M270">
        <f>IFERROR(VLOOKUP(A270,'Reference -&gt;'!$B$2:$D$16,3,FALSE),0)</f>
        <v>0</v>
      </c>
      <c r="N270">
        <f t="shared" si="10"/>
        <v>1</v>
      </c>
    </row>
    <row r="271" spans="1:14" x14ac:dyDescent="0.25">
      <c r="A271" t="s">
        <v>128</v>
      </c>
      <c r="B271" t="s">
        <v>129</v>
      </c>
      <c r="C271" t="s">
        <v>124</v>
      </c>
      <c r="D271" t="s">
        <v>125</v>
      </c>
      <c r="E271">
        <v>825</v>
      </c>
      <c r="F271">
        <f t="shared" si="9"/>
        <v>0</v>
      </c>
      <c r="G271" t="s">
        <v>734</v>
      </c>
      <c r="H271" t="s">
        <v>735</v>
      </c>
      <c r="I271" t="s">
        <v>1076</v>
      </c>
      <c r="J271" t="s">
        <v>1077</v>
      </c>
      <c r="K271" t="s">
        <v>720</v>
      </c>
      <c r="L271" t="s">
        <v>721</v>
      </c>
      <c r="M271">
        <f>IFERROR(VLOOKUP(A271,'Reference -&gt;'!$B$2:$D$16,3,FALSE),0)</f>
        <v>0</v>
      </c>
      <c r="N271">
        <f t="shared" si="10"/>
        <v>4</v>
      </c>
    </row>
    <row r="272" spans="1:14" x14ac:dyDescent="0.25">
      <c r="A272" t="s">
        <v>452</v>
      </c>
      <c r="B272" t="s">
        <v>453</v>
      </c>
      <c r="C272" t="s">
        <v>448</v>
      </c>
      <c r="D272" t="s">
        <v>449</v>
      </c>
      <c r="E272">
        <v>931</v>
      </c>
      <c r="F272">
        <f t="shared" si="9"/>
        <v>0</v>
      </c>
      <c r="G272" t="s">
        <v>734</v>
      </c>
      <c r="H272" t="s">
        <v>735</v>
      </c>
      <c r="I272" t="s">
        <v>1076</v>
      </c>
      <c r="J272" t="s">
        <v>1077</v>
      </c>
      <c r="K272" t="s">
        <v>720</v>
      </c>
      <c r="L272" t="s">
        <v>721</v>
      </c>
      <c r="M272">
        <f>IFERROR(VLOOKUP(A272,'Reference -&gt;'!$B$2:$D$16,3,FALSE),0)</f>
        <v>0</v>
      </c>
      <c r="N272">
        <f t="shared" si="10"/>
        <v>5</v>
      </c>
    </row>
    <row r="273" spans="1:14" x14ac:dyDescent="0.25">
      <c r="A273" t="s">
        <v>98</v>
      </c>
      <c r="B273" t="s">
        <v>99</v>
      </c>
      <c r="C273" t="s">
        <v>98</v>
      </c>
      <c r="D273" t="s">
        <v>99</v>
      </c>
      <c r="E273">
        <v>852</v>
      </c>
      <c r="F273">
        <f t="shared" si="9"/>
        <v>1</v>
      </c>
      <c r="G273" t="s">
        <v>734</v>
      </c>
      <c r="H273" t="s">
        <v>735</v>
      </c>
      <c r="I273" t="s">
        <v>1081</v>
      </c>
      <c r="J273" t="s">
        <v>1082</v>
      </c>
      <c r="K273" t="s">
        <v>720</v>
      </c>
      <c r="L273" t="s">
        <v>721</v>
      </c>
      <c r="M273">
        <f>IFERROR(VLOOKUP(A273,'Reference -&gt;'!$B$2:$D$16,3,FALSE),0)</f>
        <v>0</v>
      </c>
      <c r="N273">
        <f t="shared" si="10"/>
        <v>1</v>
      </c>
    </row>
    <row r="274" spans="1:14" x14ac:dyDescent="0.25">
      <c r="A274" t="s">
        <v>518</v>
      </c>
      <c r="B274" t="s">
        <v>519</v>
      </c>
      <c r="C274" t="s">
        <v>506</v>
      </c>
      <c r="D274" t="s">
        <v>507</v>
      </c>
      <c r="E274">
        <v>936</v>
      </c>
      <c r="F274">
        <f t="shared" si="9"/>
        <v>0</v>
      </c>
      <c r="G274" t="s">
        <v>734</v>
      </c>
      <c r="H274" t="s">
        <v>735</v>
      </c>
      <c r="I274" t="s">
        <v>1081</v>
      </c>
      <c r="J274" t="s">
        <v>1082</v>
      </c>
      <c r="K274" t="s">
        <v>720</v>
      </c>
      <c r="L274" t="s">
        <v>721</v>
      </c>
      <c r="M274">
        <f>IFERROR(VLOOKUP(A274,'Reference -&gt;'!$B$2:$D$16,3,FALSE),0)</f>
        <v>0</v>
      </c>
      <c r="N274">
        <f t="shared" si="10"/>
        <v>11</v>
      </c>
    </row>
    <row r="275" spans="1:14" x14ac:dyDescent="0.25">
      <c r="A275" t="s">
        <v>520</v>
      </c>
      <c r="B275" t="s">
        <v>521</v>
      </c>
      <c r="C275" t="s">
        <v>506</v>
      </c>
      <c r="D275" t="s">
        <v>507</v>
      </c>
      <c r="E275">
        <v>936</v>
      </c>
      <c r="F275">
        <f t="shared" si="9"/>
        <v>0</v>
      </c>
      <c r="G275" t="s">
        <v>734</v>
      </c>
      <c r="H275" t="s">
        <v>735</v>
      </c>
      <c r="I275" t="s">
        <v>1081</v>
      </c>
      <c r="J275" t="s">
        <v>1082</v>
      </c>
      <c r="K275" t="s">
        <v>720</v>
      </c>
      <c r="L275" t="s">
        <v>721</v>
      </c>
      <c r="M275">
        <f>IFERROR(VLOOKUP(A275,'Reference -&gt;'!$B$2:$D$16,3,FALSE),0)</f>
        <v>0</v>
      </c>
      <c r="N275">
        <f t="shared" si="10"/>
        <v>11</v>
      </c>
    </row>
    <row r="276" spans="1:14" x14ac:dyDescent="0.25">
      <c r="A276" t="s">
        <v>316</v>
      </c>
      <c r="B276" t="s">
        <v>317</v>
      </c>
      <c r="C276" t="s">
        <v>300</v>
      </c>
      <c r="D276" t="s">
        <v>301</v>
      </c>
      <c r="E276">
        <v>886</v>
      </c>
      <c r="F276">
        <f t="shared" si="9"/>
        <v>0</v>
      </c>
      <c r="G276" t="s">
        <v>734</v>
      </c>
      <c r="H276" t="s">
        <v>735</v>
      </c>
      <c r="I276" t="s">
        <v>1081</v>
      </c>
      <c r="J276" t="s">
        <v>1082</v>
      </c>
      <c r="K276" t="s">
        <v>720</v>
      </c>
      <c r="L276" t="s">
        <v>721</v>
      </c>
      <c r="M276">
        <f>IFERROR(VLOOKUP(A276,'Reference -&gt;'!$B$2:$D$16,3,FALSE),0)</f>
        <v>0</v>
      </c>
      <c r="N276">
        <f t="shared" si="10"/>
        <v>12</v>
      </c>
    </row>
    <row r="277" spans="1:14" x14ac:dyDescent="0.25">
      <c r="A277" t="s">
        <v>522</v>
      </c>
      <c r="B277" t="s">
        <v>523</v>
      </c>
      <c r="C277" t="s">
        <v>506</v>
      </c>
      <c r="D277" t="s">
        <v>507</v>
      </c>
      <c r="E277">
        <v>936</v>
      </c>
      <c r="F277">
        <f t="shared" si="9"/>
        <v>0</v>
      </c>
      <c r="G277" t="s">
        <v>734</v>
      </c>
      <c r="H277" t="s">
        <v>735</v>
      </c>
      <c r="I277" t="s">
        <v>1081</v>
      </c>
      <c r="J277" t="s">
        <v>1082</v>
      </c>
      <c r="K277" t="s">
        <v>720</v>
      </c>
      <c r="L277" t="s">
        <v>721</v>
      </c>
      <c r="M277">
        <f>IFERROR(VLOOKUP(A277,'Reference -&gt;'!$B$2:$D$16,3,FALSE),0)</f>
        <v>0</v>
      </c>
      <c r="N277">
        <f t="shared" si="10"/>
        <v>11</v>
      </c>
    </row>
    <row r="278" spans="1:14" x14ac:dyDescent="0.25">
      <c r="A278" t="s">
        <v>280</v>
      </c>
      <c r="B278" t="s">
        <v>281</v>
      </c>
      <c r="C278" t="s">
        <v>262</v>
      </c>
      <c r="D278" t="s">
        <v>263</v>
      </c>
      <c r="E278">
        <v>850</v>
      </c>
      <c r="F278">
        <f t="shared" si="9"/>
        <v>0</v>
      </c>
      <c r="G278" t="s">
        <v>734</v>
      </c>
      <c r="H278" t="s">
        <v>735</v>
      </c>
      <c r="I278" t="s">
        <v>1081</v>
      </c>
      <c r="J278" t="s">
        <v>1082</v>
      </c>
      <c r="K278" t="s">
        <v>720</v>
      </c>
      <c r="L278" t="s">
        <v>721</v>
      </c>
      <c r="M278">
        <f>IFERROR(VLOOKUP(A278,'Reference -&gt;'!$B$2:$D$16,3,FALSE),0)</f>
        <v>0</v>
      </c>
      <c r="N278">
        <f t="shared" si="10"/>
        <v>11</v>
      </c>
    </row>
    <row r="279" spans="1:14" x14ac:dyDescent="0.25">
      <c r="A279" t="s">
        <v>318</v>
      </c>
      <c r="B279" t="s">
        <v>319</v>
      </c>
      <c r="C279" t="s">
        <v>300</v>
      </c>
      <c r="D279" t="s">
        <v>301</v>
      </c>
      <c r="E279">
        <v>886</v>
      </c>
      <c r="F279">
        <f t="shared" si="9"/>
        <v>0</v>
      </c>
      <c r="G279" t="s">
        <v>734</v>
      </c>
      <c r="H279" t="s">
        <v>735</v>
      </c>
      <c r="I279" t="s">
        <v>1081</v>
      </c>
      <c r="J279" t="s">
        <v>1082</v>
      </c>
      <c r="K279" t="s">
        <v>720</v>
      </c>
      <c r="L279" t="s">
        <v>721</v>
      </c>
      <c r="M279">
        <f>IFERROR(VLOOKUP(A279,'Reference -&gt;'!$B$2:$D$16,3,FALSE),0)</f>
        <v>0</v>
      </c>
      <c r="N279">
        <f t="shared" si="10"/>
        <v>12</v>
      </c>
    </row>
    <row r="280" spans="1:14" x14ac:dyDescent="0.25">
      <c r="A280" t="s">
        <v>320</v>
      </c>
      <c r="B280" t="s">
        <v>321</v>
      </c>
      <c r="C280" t="s">
        <v>300</v>
      </c>
      <c r="D280" t="s">
        <v>301</v>
      </c>
      <c r="E280">
        <v>886</v>
      </c>
      <c r="F280">
        <f t="shared" si="9"/>
        <v>0</v>
      </c>
      <c r="G280" t="s">
        <v>734</v>
      </c>
      <c r="H280" t="s">
        <v>735</v>
      </c>
      <c r="I280" t="s">
        <v>1081</v>
      </c>
      <c r="J280" t="s">
        <v>1082</v>
      </c>
      <c r="K280" t="s">
        <v>720</v>
      </c>
      <c r="L280" t="s">
        <v>721</v>
      </c>
      <c r="M280">
        <f>IFERROR(VLOOKUP(A280,'Reference -&gt;'!$B$2:$D$16,3,FALSE),0)</f>
        <v>0</v>
      </c>
      <c r="N280">
        <f t="shared" si="10"/>
        <v>12</v>
      </c>
    </row>
    <row r="281" spans="1:14" x14ac:dyDescent="0.25">
      <c r="A281" t="s">
        <v>322</v>
      </c>
      <c r="B281" t="s">
        <v>323</v>
      </c>
      <c r="C281" t="s">
        <v>300</v>
      </c>
      <c r="D281" t="s">
        <v>301</v>
      </c>
      <c r="E281">
        <v>886</v>
      </c>
      <c r="F281">
        <f t="shared" si="9"/>
        <v>0</v>
      </c>
      <c r="G281" t="s">
        <v>734</v>
      </c>
      <c r="H281" t="s">
        <v>735</v>
      </c>
      <c r="I281" t="s">
        <v>1081</v>
      </c>
      <c r="J281" t="s">
        <v>1082</v>
      </c>
      <c r="K281" t="s">
        <v>720</v>
      </c>
      <c r="L281" t="s">
        <v>721</v>
      </c>
      <c r="M281">
        <f>IFERROR(VLOOKUP(A281,'Reference -&gt;'!$B$2:$D$16,3,FALSE),0)</f>
        <v>0</v>
      </c>
      <c r="N281">
        <f t="shared" si="10"/>
        <v>12</v>
      </c>
    </row>
    <row r="282" spans="1:14" x14ac:dyDescent="0.25">
      <c r="A282" t="s">
        <v>454</v>
      </c>
      <c r="B282" t="s">
        <v>455</v>
      </c>
      <c r="C282" t="s">
        <v>448</v>
      </c>
      <c r="D282" t="s">
        <v>449</v>
      </c>
      <c r="E282">
        <v>931</v>
      </c>
      <c r="F282">
        <f t="shared" si="9"/>
        <v>0</v>
      </c>
      <c r="G282" t="s">
        <v>734</v>
      </c>
      <c r="H282" t="s">
        <v>735</v>
      </c>
      <c r="I282" t="s">
        <v>1076</v>
      </c>
      <c r="J282" t="s">
        <v>1077</v>
      </c>
      <c r="K282" t="s">
        <v>720</v>
      </c>
      <c r="L282" t="s">
        <v>721</v>
      </c>
      <c r="M282">
        <f>IFERROR(VLOOKUP(A282,'Reference -&gt;'!$B$2:$D$16,3,FALSE),0)</f>
        <v>0</v>
      </c>
      <c r="N282">
        <f t="shared" si="10"/>
        <v>5</v>
      </c>
    </row>
    <row r="283" spans="1:14" x14ac:dyDescent="0.25">
      <c r="A283" t="s">
        <v>524</v>
      </c>
      <c r="B283" t="s">
        <v>525</v>
      </c>
      <c r="C283" t="s">
        <v>506</v>
      </c>
      <c r="D283" t="s">
        <v>507</v>
      </c>
      <c r="E283">
        <v>936</v>
      </c>
      <c r="F283">
        <f t="shared" si="9"/>
        <v>0</v>
      </c>
      <c r="G283" t="s">
        <v>734</v>
      </c>
      <c r="H283" t="s">
        <v>735</v>
      </c>
      <c r="I283" t="s">
        <v>1081</v>
      </c>
      <c r="J283" t="s">
        <v>1082</v>
      </c>
      <c r="K283" t="s">
        <v>720</v>
      </c>
      <c r="L283" t="s">
        <v>721</v>
      </c>
      <c r="M283">
        <f>IFERROR(VLOOKUP(A283,'Reference -&gt;'!$B$2:$D$16,3,FALSE),0)</f>
        <v>0</v>
      </c>
      <c r="N283">
        <f t="shared" si="10"/>
        <v>11</v>
      </c>
    </row>
    <row r="284" spans="1:14" x14ac:dyDescent="0.25">
      <c r="A284" t="s">
        <v>218</v>
      </c>
      <c r="B284" t="s">
        <v>219</v>
      </c>
      <c r="C284" t="s">
        <v>210</v>
      </c>
      <c r="D284" t="s">
        <v>211</v>
      </c>
      <c r="E284">
        <v>845</v>
      </c>
      <c r="F284">
        <f t="shared" si="9"/>
        <v>0</v>
      </c>
      <c r="G284" t="s">
        <v>734</v>
      </c>
      <c r="H284" t="s">
        <v>735</v>
      </c>
      <c r="I284" t="s">
        <v>1081</v>
      </c>
      <c r="J284" t="s">
        <v>1082</v>
      </c>
      <c r="K284" t="s">
        <v>720</v>
      </c>
      <c r="L284" t="s">
        <v>721</v>
      </c>
      <c r="M284">
        <f>IFERROR(VLOOKUP(A284,'Reference -&gt;'!$B$2:$D$16,3,FALSE),0)</f>
        <v>0</v>
      </c>
      <c r="N284">
        <f t="shared" si="10"/>
        <v>5</v>
      </c>
    </row>
    <row r="285" spans="1:14" x14ac:dyDescent="0.25">
      <c r="A285" t="s">
        <v>82</v>
      </c>
      <c r="B285" t="s">
        <v>83</v>
      </c>
      <c r="C285" t="s">
        <v>82</v>
      </c>
      <c r="D285" t="s">
        <v>83</v>
      </c>
      <c r="E285">
        <v>869</v>
      </c>
      <c r="F285">
        <f t="shared" si="9"/>
        <v>1</v>
      </c>
      <c r="G285" t="s">
        <v>734</v>
      </c>
      <c r="H285" t="s">
        <v>735</v>
      </c>
      <c r="I285" t="s">
        <v>1076</v>
      </c>
      <c r="J285" t="s">
        <v>1077</v>
      </c>
      <c r="K285" t="s">
        <v>720</v>
      </c>
      <c r="L285" t="s">
        <v>721</v>
      </c>
      <c r="M285">
        <f>IFERROR(VLOOKUP(A285,'Reference -&gt;'!$B$2:$D$16,3,FALSE),0)</f>
        <v>0</v>
      </c>
      <c r="N285">
        <f t="shared" si="10"/>
        <v>1</v>
      </c>
    </row>
    <row r="286" spans="1:14" x14ac:dyDescent="0.25">
      <c r="A286" t="s">
        <v>456</v>
      </c>
      <c r="B286" t="s">
        <v>457</v>
      </c>
      <c r="C286" t="s">
        <v>448</v>
      </c>
      <c r="D286" t="s">
        <v>449</v>
      </c>
      <c r="E286">
        <v>931</v>
      </c>
      <c r="F286">
        <f t="shared" si="9"/>
        <v>0</v>
      </c>
      <c r="G286" t="s">
        <v>734</v>
      </c>
      <c r="H286" t="s">
        <v>735</v>
      </c>
      <c r="I286" t="s">
        <v>1076</v>
      </c>
      <c r="J286" t="s">
        <v>1077</v>
      </c>
      <c r="K286" t="s">
        <v>720</v>
      </c>
      <c r="L286" t="s">
        <v>721</v>
      </c>
      <c r="M286">
        <f>IFERROR(VLOOKUP(A286,'Reference -&gt;'!$B$2:$D$16,3,FALSE),0)</f>
        <v>0</v>
      </c>
      <c r="N286">
        <f t="shared" si="10"/>
        <v>5</v>
      </c>
    </row>
    <row r="287" spans="1:14" x14ac:dyDescent="0.25">
      <c r="A287" t="s">
        <v>282</v>
      </c>
      <c r="B287" t="s">
        <v>283</v>
      </c>
      <c r="C287" t="s">
        <v>262</v>
      </c>
      <c r="D287" t="s">
        <v>263</v>
      </c>
      <c r="E287">
        <v>850</v>
      </c>
      <c r="F287">
        <f t="shared" si="9"/>
        <v>0</v>
      </c>
      <c r="G287" t="s">
        <v>734</v>
      </c>
      <c r="H287" t="s">
        <v>735</v>
      </c>
      <c r="I287" t="s">
        <v>1081</v>
      </c>
      <c r="J287" t="s">
        <v>1082</v>
      </c>
      <c r="K287" t="s">
        <v>720</v>
      </c>
      <c r="L287" t="s">
        <v>721</v>
      </c>
      <c r="M287">
        <f>IFERROR(VLOOKUP(A287,'Reference -&gt;'!$B$2:$D$16,3,FALSE),0)</f>
        <v>0</v>
      </c>
      <c r="N287">
        <f t="shared" si="10"/>
        <v>11</v>
      </c>
    </row>
    <row r="288" spans="1:14" x14ac:dyDescent="0.25">
      <c r="A288" t="s">
        <v>88</v>
      </c>
      <c r="B288" t="s">
        <v>89</v>
      </c>
      <c r="C288" t="s">
        <v>88</v>
      </c>
      <c r="D288" t="s">
        <v>89</v>
      </c>
      <c r="E288">
        <v>868</v>
      </c>
      <c r="F288">
        <f t="shared" si="9"/>
        <v>1</v>
      </c>
      <c r="G288" t="s">
        <v>734</v>
      </c>
      <c r="H288" t="s">
        <v>735</v>
      </c>
      <c r="I288" t="s">
        <v>1076</v>
      </c>
      <c r="J288" t="s">
        <v>1077</v>
      </c>
      <c r="K288" t="s">
        <v>720</v>
      </c>
      <c r="L288" t="s">
        <v>721</v>
      </c>
      <c r="M288">
        <f>IFERROR(VLOOKUP(A288,'Reference -&gt;'!$B$2:$D$16,3,FALSE),0)</f>
        <v>0</v>
      </c>
      <c r="N288">
        <f t="shared" si="10"/>
        <v>1</v>
      </c>
    </row>
    <row r="289" spans="1:14" x14ac:dyDescent="0.25">
      <c r="A289" t="s">
        <v>526</v>
      </c>
      <c r="B289" t="s">
        <v>527</v>
      </c>
      <c r="C289" t="s">
        <v>506</v>
      </c>
      <c r="D289" t="s">
        <v>507</v>
      </c>
      <c r="E289">
        <v>936</v>
      </c>
      <c r="F289">
        <f t="shared" si="9"/>
        <v>0</v>
      </c>
      <c r="G289" t="s">
        <v>734</v>
      </c>
      <c r="H289" t="s">
        <v>735</v>
      </c>
      <c r="I289" t="s">
        <v>1081</v>
      </c>
      <c r="J289" t="s">
        <v>1082</v>
      </c>
      <c r="K289" t="s">
        <v>720</v>
      </c>
      <c r="L289" t="s">
        <v>721</v>
      </c>
      <c r="M289">
        <f>IFERROR(VLOOKUP(A289,'Reference -&gt;'!$B$2:$D$16,3,FALSE),0)</f>
        <v>0</v>
      </c>
      <c r="N289">
        <f t="shared" si="10"/>
        <v>11</v>
      </c>
    </row>
    <row r="290" spans="1:14" x14ac:dyDescent="0.25">
      <c r="A290" t="s">
        <v>90</v>
      </c>
      <c r="B290" t="s">
        <v>91</v>
      </c>
      <c r="C290" t="s">
        <v>90</v>
      </c>
      <c r="D290" t="s">
        <v>91</v>
      </c>
      <c r="E290">
        <v>872</v>
      </c>
      <c r="F290">
        <f t="shared" si="9"/>
        <v>1</v>
      </c>
      <c r="G290" t="s">
        <v>734</v>
      </c>
      <c r="H290" t="s">
        <v>735</v>
      </c>
      <c r="I290" t="s">
        <v>1076</v>
      </c>
      <c r="J290" t="s">
        <v>1077</v>
      </c>
      <c r="K290" t="s">
        <v>720</v>
      </c>
      <c r="L290" t="s">
        <v>721</v>
      </c>
      <c r="M290">
        <f>IFERROR(VLOOKUP(A290,'Reference -&gt;'!$B$2:$D$16,3,FALSE),0)</f>
        <v>0</v>
      </c>
      <c r="N290">
        <f t="shared" si="10"/>
        <v>1</v>
      </c>
    </row>
    <row r="291" spans="1:14" x14ac:dyDescent="0.25">
      <c r="A291" t="s">
        <v>554</v>
      </c>
      <c r="B291" t="s">
        <v>555</v>
      </c>
      <c r="C291" t="s">
        <v>542</v>
      </c>
      <c r="D291" t="s">
        <v>543</v>
      </c>
      <c r="E291">
        <v>938</v>
      </c>
      <c r="F291">
        <f t="shared" si="9"/>
        <v>0</v>
      </c>
      <c r="G291" t="s">
        <v>734</v>
      </c>
      <c r="H291" t="s">
        <v>735</v>
      </c>
      <c r="I291" t="s">
        <v>1081</v>
      </c>
      <c r="J291" t="s">
        <v>1082</v>
      </c>
      <c r="K291" t="s">
        <v>720</v>
      </c>
      <c r="L291" t="s">
        <v>721</v>
      </c>
      <c r="M291">
        <f>IFERROR(VLOOKUP(A291,'Reference -&gt;'!$B$2:$D$16,3,FALSE),0)</f>
        <v>0</v>
      </c>
      <c r="N291">
        <f t="shared" si="10"/>
        <v>7</v>
      </c>
    </row>
    <row r="292" spans="1:14" x14ac:dyDescent="0.25">
      <c r="A292" t="s">
        <v>130</v>
      </c>
      <c r="B292" t="s">
        <v>131</v>
      </c>
      <c r="C292" t="s">
        <v>124</v>
      </c>
      <c r="D292" t="s">
        <v>125</v>
      </c>
      <c r="E292">
        <v>825</v>
      </c>
      <c r="F292">
        <f t="shared" si="9"/>
        <v>0</v>
      </c>
      <c r="G292" t="s">
        <v>734</v>
      </c>
      <c r="H292" t="s">
        <v>735</v>
      </c>
      <c r="I292" t="s">
        <v>1076</v>
      </c>
      <c r="J292" t="s">
        <v>1077</v>
      </c>
      <c r="K292" t="s">
        <v>720</v>
      </c>
      <c r="L292" t="s">
        <v>721</v>
      </c>
      <c r="M292">
        <f>IFERROR(VLOOKUP(A292,'Reference -&gt;'!$B$2:$D$16,3,FALSE),0)</f>
        <v>0</v>
      </c>
      <c r="N292">
        <f t="shared" si="10"/>
        <v>4</v>
      </c>
    </row>
    <row r="293" spans="1:14" x14ac:dyDescent="0.25">
      <c r="A293" t="s">
        <v>52</v>
      </c>
      <c r="B293" t="s">
        <v>53</v>
      </c>
      <c r="C293" t="s">
        <v>52</v>
      </c>
      <c r="D293" t="s">
        <v>53</v>
      </c>
      <c r="E293">
        <v>800</v>
      </c>
      <c r="F293">
        <f t="shared" si="9"/>
        <v>1</v>
      </c>
      <c r="G293" t="s">
        <v>730</v>
      </c>
      <c r="H293" t="s">
        <v>731</v>
      </c>
      <c r="I293" t="s">
        <v>1080</v>
      </c>
      <c r="J293" t="s">
        <v>731</v>
      </c>
      <c r="K293" t="s">
        <v>720</v>
      </c>
      <c r="L293" t="s">
        <v>721</v>
      </c>
      <c r="M293">
        <f>IFERROR(VLOOKUP(A293,'Reference -&gt;'!$B$2:$D$16,3,FALSE),0)</f>
        <v>0</v>
      </c>
      <c r="N293">
        <f t="shared" si="10"/>
        <v>1</v>
      </c>
    </row>
    <row r="294" spans="1:14" x14ac:dyDescent="0.25">
      <c r="A294" t="s">
        <v>64</v>
      </c>
      <c r="B294" t="s">
        <v>65</v>
      </c>
      <c r="C294" t="s">
        <v>64</v>
      </c>
      <c r="D294" t="s">
        <v>65</v>
      </c>
      <c r="E294">
        <v>837</v>
      </c>
      <c r="F294">
        <f t="shared" si="9"/>
        <v>1</v>
      </c>
      <c r="G294" t="s">
        <v>730</v>
      </c>
      <c r="H294" t="s">
        <v>731</v>
      </c>
      <c r="I294" t="s">
        <v>1080</v>
      </c>
      <c r="J294" t="s">
        <v>731</v>
      </c>
      <c r="K294" t="s">
        <v>720</v>
      </c>
      <c r="L294" t="s">
        <v>721</v>
      </c>
      <c r="M294">
        <f>IFERROR(VLOOKUP(A294,'Reference -&gt;'!$B$2:$D$16,3,FALSE),0)</f>
        <v>0</v>
      </c>
      <c r="N294">
        <f t="shared" si="10"/>
        <v>1</v>
      </c>
    </row>
    <row r="295" spans="1:14" x14ac:dyDescent="0.25">
      <c r="A295" t="s">
        <v>54</v>
      </c>
      <c r="B295" t="s">
        <v>55</v>
      </c>
      <c r="C295" t="s">
        <v>54</v>
      </c>
      <c r="D295" t="s">
        <v>55</v>
      </c>
      <c r="E295">
        <v>801</v>
      </c>
      <c r="F295">
        <f t="shared" si="9"/>
        <v>1</v>
      </c>
      <c r="G295" t="s">
        <v>730</v>
      </c>
      <c r="H295" t="s">
        <v>731</v>
      </c>
      <c r="I295" t="s">
        <v>1080</v>
      </c>
      <c r="J295" t="s">
        <v>731</v>
      </c>
      <c r="K295" t="s">
        <v>720</v>
      </c>
      <c r="L295" t="s">
        <v>721</v>
      </c>
      <c r="M295">
        <f>IFERROR(VLOOKUP(A295,'Reference -&gt;'!$B$2:$D$16,3,FALSE),0)</f>
        <v>0</v>
      </c>
      <c r="N295">
        <f t="shared" si="10"/>
        <v>1</v>
      </c>
    </row>
    <row r="296" spans="1:14" x14ac:dyDescent="0.25">
      <c r="A296" t="s">
        <v>246</v>
      </c>
      <c r="B296" t="s">
        <v>247</v>
      </c>
      <c r="C296" t="s">
        <v>248</v>
      </c>
      <c r="D296" t="s">
        <v>249</v>
      </c>
      <c r="E296">
        <v>916</v>
      </c>
      <c r="F296">
        <f t="shared" si="9"/>
        <v>0</v>
      </c>
      <c r="G296" t="s">
        <v>730</v>
      </c>
      <c r="H296" t="s">
        <v>731</v>
      </c>
      <c r="I296" t="s">
        <v>1080</v>
      </c>
      <c r="J296" t="s">
        <v>731</v>
      </c>
      <c r="K296" t="s">
        <v>720</v>
      </c>
      <c r="L296" t="s">
        <v>721</v>
      </c>
      <c r="M296">
        <f>IFERROR(VLOOKUP(A296,'Reference -&gt;'!$B$2:$D$16,3,FALSE),0)</f>
        <v>0</v>
      </c>
      <c r="N296">
        <f t="shared" si="10"/>
        <v>6</v>
      </c>
    </row>
    <row r="297" spans="1:14" x14ac:dyDescent="0.25">
      <c r="A297" t="s">
        <v>194</v>
      </c>
      <c r="B297" t="s">
        <v>195</v>
      </c>
      <c r="C297" t="s">
        <v>196</v>
      </c>
      <c r="D297" t="s">
        <v>197</v>
      </c>
      <c r="E297">
        <v>835</v>
      </c>
      <c r="F297">
        <f t="shared" si="9"/>
        <v>0</v>
      </c>
      <c r="G297" t="s">
        <v>730</v>
      </c>
      <c r="H297" t="s">
        <v>731</v>
      </c>
      <c r="I297" t="s">
        <v>1080</v>
      </c>
      <c r="J297" t="s">
        <v>731</v>
      </c>
      <c r="K297" t="s">
        <v>720</v>
      </c>
      <c r="L297" t="s">
        <v>721</v>
      </c>
      <c r="M297">
        <f>IFERROR(VLOOKUP(A297,'Reference -&gt;'!$B$2:$D$16,3,FALSE),0)</f>
        <v>0</v>
      </c>
      <c r="N297">
        <f t="shared" si="10"/>
        <v>6</v>
      </c>
    </row>
    <row r="298" spans="1:14" x14ac:dyDescent="0.25">
      <c r="A298" t="s">
        <v>110</v>
      </c>
      <c r="B298" t="s">
        <v>111</v>
      </c>
      <c r="C298" t="s">
        <v>110</v>
      </c>
      <c r="D298" t="s">
        <v>111</v>
      </c>
      <c r="E298">
        <v>908</v>
      </c>
      <c r="F298">
        <f t="shared" si="9"/>
        <v>1</v>
      </c>
      <c r="G298" t="s">
        <v>730</v>
      </c>
      <c r="H298" t="s">
        <v>731</v>
      </c>
      <c r="I298" t="s">
        <v>1080</v>
      </c>
      <c r="J298" t="s">
        <v>731</v>
      </c>
      <c r="K298" t="s">
        <v>720</v>
      </c>
      <c r="L298" t="s">
        <v>721</v>
      </c>
      <c r="M298">
        <f>IFERROR(VLOOKUP(A298,'Reference -&gt;'!$B$2:$D$16,3,FALSE),0)</f>
        <v>0</v>
      </c>
      <c r="N298">
        <f t="shared" si="10"/>
        <v>1</v>
      </c>
    </row>
    <row r="299" spans="1:14" x14ac:dyDescent="0.25">
      <c r="A299" t="s">
        <v>250</v>
      </c>
      <c r="B299" t="s">
        <v>251</v>
      </c>
      <c r="C299" t="s">
        <v>248</v>
      </c>
      <c r="D299" t="s">
        <v>249</v>
      </c>
      <c r="E299">
        <v>916</v>
      </c>
      <c r="F299">
        <f t="shared" si="9"/>
        <v>0</v>
      </c>
      <c r="G299" t="s">
        <v>730</v>
      </c>
      <c r="H299" t="s">
        <v>731</v>
      </c>
      <c r="I299" t="s">
        <v>1080</v>
      </c>
      <c r="J299" t="s">
        <v>731</v>
      </c>
      <c r="K299" t="s">
        <v>720</v>
      </c>
      <c r="L299" t="s">
        <v>721</v>
      </c>
      <c r="M299">
        <f>IFERROR(VLOOKUP(A299,'Reference -&gt;'!$B$2:$D$16,3,FALSE),0)</f>
        <v>0</v>
      </c>
      <c r="N299">
        <f t="shared" si="10"/>
        <v>6</v>
      </c>
    </row>
    <row r="300" spans="1:14" x14ac:dyDescent="0.25">
      <c r="A300" t="s">
        <v>176</v>
      </c>
      <c r="B300" t="s">
        <v>177</v>
      </c>
      <c r="C300" t="s">
        <v>178</v>
      </c>
      <c r="D300" t="s">
        <v>179</v>
      </c>
      <c r="E300">
        <v>878</v>
      </c>
      <c r="F300">
        <f t="shared" si="9"/>
        <v>0</v>
      </c>
      <c r="G300" t="s">
        <v>730</v>
      </c>
      <c r="H300" t="s">
        <v>731</v>
      </c>
      <c r="I300" t="s">
        <v>1080</v>
      </c>
      <c r="J300" t="s">
        <v>731</v>
      </c>
      <c r="K300" t="s">
        <v>720</v>
      </c>
      <c r="L300" t="s">
        <v>721</v>
      </c>
      <c r="M300">
        <f>IFERROR(VLOOKUP(A300,'Reference -&gt;'!$B$2:$D$16,3,FALSE),0)</f>
        <v>0</v>
      </c>
      <c r="N300">
        <f t="shared" si="10"/>
        <v>8</v>
      </c>
    </row>
    <row r="301" spans="1:14" x14ac:dyDescent="0.25">
      <c r="A301" t="s">
        <v>198</v>
      </c>
      <c r="B301" t="s">
        <v>199</v>
      </c>
      <c r="C301" t="s">
        <v>196</v>
      </c>
      <c r="D301" t="s">
        <v>197</v>
      </c>
      <c r="E301">
        <v>835</v>
      </c>
      <c r="F301">
        <f t="shared" si="9"/>
        <v>0</v>
      </c>
      <c r="G301" t="s">
        <v>730</v>
      </c>
      <c r="H301" t="s">
        <v>731</v>
      </c>
      <c r="I301" t="s">
        <v>1080</v>
      </c>
      <c r="J301" t="s">
        <v>731</v>
      </c>
      <c r="K301" t="s">
        <v>720</v>
      </c>
      <c r="L301" t="s">
        <v>721</v>
      </c>
      <c r="M301">
        <f>IFERROR(VLOOKUP(A301,'Reference -&gt;'!$B$2:$D$16,3,FALSE),0)</f>
        <v>0</v>
      </c>
      <c r="N301">
        <f t="shared" si="10"/>
        <v>6</v>
      </c>
    </row>
    <row r="302" spans="1:14" x14ac:dyDescent="0.25">
      <c r="A302" t="s">
        <v>180</v>
      </c>
      <c r="B302" t="s">
        <v>181</v>
      </c>
      <c r="C302" t="s">
        <v>178</v>
      </c>
      <c r="D302" t="s">
        <v>179</v>
      </c>
      <c r="E302">
        <v>878</v>
      </c>
      <c r="F302">
        <f t="shared" si="9"/>
        <v>0</v>
      </c>
      <c r="G302" t="s">
        <v>730</v>
      </c>
      <c r="H302" t="s">
        <v>731</v>
      </c>
      <c r="I302" t="s">
        <v>1080</v>
      </c>
      <c r="J302" t="s">
        <v>731</v>
      </c>
      <c r="K302" t="s">
        <v>720</v>
      </c>
      <c r="L302" t="s">
        <v>721</v>
      </c>
      <c r="M302">
        <f>IFERROR(VLOOKUP(A302,'Reference -&gt;'!$B$2:$D$16,3,FALSE),0)</f>
        <v>0</v>
      </c>
      <c r="N302">
        <f t="shared" si="10"/>
        <v>8</v>
      </c>
    </row>
    <row r="303" spans="1:14" x14ac:dyDescent="0.25">
      <c r="A303" t="s">
        <v>252</v>
      </c>
      <c r="B303" t="s">
        <v>253</v>
      </c>
      <c r="C303" t="s">
        <v>248</v>
      </c>
      <c r="D303" t="s">
        <v>249</v>
      </c>
      <c r="E303">
        <v>916</v>
      </c>
      <c r="F303">
        <f t="shared" si="9"/>
        <v>0</v>
      </c>
      <c r="G303" t="s">
        <v>730</v>
      </c>
      <c r="H303" t="s">
        <v>731</v>
      </c>
      <c r="I303" t="s">
        <v>1080</v>
      </c>
      <c r="J303" t="s">
        <v>731</v>
      </c>
      <c r="K303" t="s">
        <v>720</v>
      </c>
      <c r="L303" t="s">
        <v>721</v>
      </c>
      <c r="M303">
        <f>IFERROR(VLOOKUP(A303,'Reference -&gt;'!$B$2:$D$16,3,FALSE),0)</f>
        <v>0</v>
      </c>
      <c r="N303">
        <f t="shared" si="10"/>
        <v>6</v>
      </c>
    </row>
    <row r="304" spans="1:14" x14ac:dyDescent="0.25">
      <c r="A304" t="s">
        <v>254</v>
      </c>
      <c r="B304" t="s">
        <v>255</v>
      </c>
      <c r="C304" t="s">
        <v>248</v>
      </c>
      <c r="D304" t="s">
        <v>249</v>
      </c>
      <c r="E304">
        <v>916</v>
      </c>
      <c r="F304">
        <f t="shared" si="9"/>
        <v>0</v>
      </c>
      <c r="G304" t="s">
        <v>730</v>
      </c>
      <c r="H304" t="s">
        <v>731</v>
      </c>
      <c r="I304" t="s">
        <v>1080</v>
      </c>
      <c r="J304" t="s">
        <v>731</v>
      </c>
      <c r="K304" t="s">
        <v>720</v>
      </c>
      <c r="L304" t="s">
        <v>721</v>
      </c>
      <c r="M304">
        <f>IFERROR(VLOOKUP(A304,'Reference -&gt;'!$B$2:$D$16,3,FALSE),0)</f>
        <v>0</v>
      </c>
      <c r="N304">
        <f t="shared" si="10"/>
        <v>6</v>
      </c>
    </row>
    <row r="305" spans="1:14" x14ac:dyDescent="0.25">
      <c r="A305" t="s">
        <v>112</v>
      </c>
      <c r="B305" t="s">
        <v>113</v>
      </c>
      <c r="C305" t="s">
        <v>112</v>
      </c>
      <c r="D305" t="s">
        <v>113</v>
      </c>
      <c r="E305">
        <v>420</v>
      </c>
      <c r="F305">
        <f t="shared" si="9"/>
        <v>1</v>
      </c>
      <c r="G305" t="s">
        <v>730</v>
      </c>
      <c r="H305" t="s">
        <v>731</v>
      </c>
      <c r="I305" t="s">
        <v>1080</v>
      </c>
      <c r="J305" t="s">
        <v>731</v>
      </c>
      <c r="K305" t="s">
        <v>720</v>
      </c>
      <c r="L305" t="s">
        <v>721</v>
      </c>
      <c r="M305">
        <f>IFERROR(VLOOKUP(A305,'Reference -&gt;'!$B$2:$D$16,3,FALSE),0)</f>
        <v>0</v>
      </c>
      <c r="N305">
        <f t="shared" si="10"/>
        <v>1</v>
      </c>
    </row>
    <row r="306" spans="1:14" x14ac:dyDescent="0.25">
      <c r="A306" t="s">
        <v>458</v>
      </c>
      <c r="B306" t="s">
        <v>459</v>
      </c>
      <c r="C306" t="s">
        <v>460</v>
      </c>
      <c r="D306" t="s">
        <v>461</v>
      </c>
      <c r="E306">
        <v>933</v>
      </c>
      <c r="F306">
        <f t="shared" si="9"/>
        <v>0</v>
      </c>
      <c r="G306" t="s">
        <v>730</v>
      </c>
      <c r="H306" t="s">
        <v>731</v>
      </c>
      <c r="I306" t="s">
        <v>1080</v>
      </c>
      <c r="J306" t="s">
        <v>731</v>
      </c>
      <c r="K306" t="s">
        <v>720</v>
      </c>
      <c r="L306" t="s">
        <v>721</v>
      </c>
      <c r="M306">
        <f>IFERROR(VLOOKUP(A306,'Reference -&gt;'!$B$2:$D$16,3,FALSE),0)</f>
        <v>0</v>
      </c>
      <c r="N306">
        <f t="shared" si="10"/>
        <v>5</v>
      </c>
    </row>
    <row r="307" spans="1:14" x14ac:dyDescent="0.25">
      <c r="A307" t="s">
        <v>182</v>
      </c>
      <c r="B307" t="s">
        <v>183</v>
      </c>
      <c r="C307" t="s">
        <v>178</v>
      </c>
      <c r="D307" t="s">
        <v>179</v>
      </c>
      <c r="E307">
        <v>878</v>
      </c>
      <c r="F307">
        <f t="shared" si="9"/>
        <v>0</v>
      </c>
      <c r="G307" t="s">
        <v>730</v>
      </c>
      <c r="H307" t="s">
        <v>731</v>
      </c>
      <c r="I307" t="s">
        <v>1080</v>
      </c>
      <c r="J307" t="s">
        <v>731</v>
      </c>
      <c r="K307" t="s">
        <v>720</v>
      </c>
      <c r="L307" t="s">
        <v>721</v>
      </c>
      <c r="M307">
        <f>IFERROR(VLOOKUP(A307,'Reference -&gt;'!$B$2:$D$16,3,FALSE),0)</f>
        <v>0</v>
      </c>
      <c r="N307">
        <f t="shared" si="10"/>
        <v>8</v>
      </c>
    </row>
    <row r="308" spans="1:14" x14ac:dyDescent="0.25">
      <c r="A308" t="s">
        <v>184</v>
      </c>
      <c r="B308" t="s">
        <v>185</v>
      </c>
      <c r="C308" t="s">
        <v>178</v>
      </c>
      <c r="D308" t="s">
        <v>179</v>
      </c>
      <c r="E308">
        <v>878</v>
      </c>
      <c r="F308">
        <f t="shared" si="9"/>
        <v>0</v>
      </c>
      <c r="G308" t="s">
        <v>730</v>
      </c>
      <c r="H308" t="s">
        <v>731</v>
      </c>
      <c r="I308" t="s">
        <v>1080</v>
      </c>
      <c r="J308" t="s">
        <v>731</v>
      </c>
      <c r="K308" t="s">
        <v>720</v>
      </c>
      <c r="L308" t="s">
        <v>721</v>
      </c>
      <c r="M308">
        <f>IFERROR(VLOOKUP(A308,'Reference -&gt;'!$B$2:$D$16,3,FALSE),0)</f>
        <v>0</v>
      </c>
      <c r="N308">
        <f t="shared" si="10"/>
        <v>8</v>
      </c>
    </row>
    <row r="309" spans="1:14" x14ac:dyDescent="0.25">
      <c r="A309" t="s">
        <v>200</v>
      </c>
      <c r="B309" t="s">
        <v>201</v>
      </c>
      <c r="C309" t="s">
        <v>196</v>
      </c>
      <c r="D309" t="s">
        <v>197</v>
      </c>
      <c r="E309">
        <v>835</v>
      </c>
      <c r="F309">
        <f t="shared" si="9"/>
        <v>0</v>
      </c>
      <c r="G309" t="s">
        <v>730</v>
      </c>
      <c r="H309" t="s">
        <v>731</v>
      </c>
      <c r="I309" t="s">
        <v>1080</v>
      </c>
      <c r="J309" t="s">
        <v>731</v>
      </c>
      <c r="K309" t="s">
        <v>720</v>
      </c>
      <c r="L309" t="s">
        <v>721</v>
      </c>
      <c r="M309">
        <f>IFERROR(VLOOKUP(A309,'Reference -&gt;'!$B$2:$D$16,3,FALSE),0)</f>
        <v>0</v>
      </c>
      <c r="N309">
        <f t="shared" si="10"/>
        <v>6</v>
      </c>
    </row>
    <row r="310" spans="1:14" x14ac:dyDescent="0.25">
      <c r="A310" t="s">
        <v>56</v>
      </c>
      <c r="B310" t="s">
        <v>57</v>
      </c>
      <c r="C310" t="s">
        <v>56</v>
      </c>
      <c r="D310" t="s">
        <v>57</v>
      </c>
      <c r="E310">
        <v>802</v>
      </c>
      <c r="F310">
        <f t="shared" si="9"/>
        <v>1</v>
      </c>
      <c r="G310" t="s">
        <v>730</v>
      </c>
      <c r="H310" t="s">
        <v>731</v>
      </c>
      <c r="I310" t="s">
        <v>1080</v>
      </c>
      <c r="J310" t="s">
        <v>731</v>
      </c>
      <c r="K310" t="s">
        <v>720</v>
      </c>
      <c r="L310" t="s">
        <v>721</v>
      </c>
      <c r="M310">
        <f>IFERROR(VLOOKUP(A310,'Reference -&gt;'!$B$2:$D$16,3,FALSE),0)</f>
        <v>0</v>
      </c>
      <c r="N310">
        <f t="shared" si="10"/>
        <v>1</v>
      </c>
    </row>
    <row r="311" spans="1:14" x14ac:dyDescent="0.25">
      <c r="A311" t="s">
        <v>60</v>
      </c>
      <c r="B311" t="s">
        <v>61</v>
      </c>
      <c r="C311" t="s">
        <v>60</v>
      </c>
      <c r="D311" t="s">
        <v>61</v>
      </c>
      <c r="E311">
        <v>879</v>
      </c>
      <c r="F311">
        <f t="shared" si="9"/>
        <v>1</v>
      </c>
      <c r="G311" t="s">
        <v>730</v>
      </c>
      <c r="H311" t="s">
        <v>731</v>
      </c>
      <c r="I311" t="s">
        <v>1080</v>
      </c>
      <c r="J311" t="s">
        <v>731</v>
      </c>
      <c r="K311" t="s">
        <v>720</v>
      </c>
      <c r="L311" t="s">
        <v>721</v>
      </c>
      <c r="M311">
        <f>IFERROR(VLOOKUP(A311,'Reference -&gt;'!$B$2:$D$16,3,FALSE),0)</f>
        <v>0</v>
      </c>
      <c r="N311">
        <f t="shared" si="10"/>
        <v>1</v>
      </c>
    </row>
    <row r="312" spans="1:14" x14ac:dyDescent="0.25">
      <c r="A312" t="s">
        <v>66</v>
      </c>
      <c r="B312" t="s">
        <v>67</v>
      </c>
      <c r="C312" t="s">
        <v>66</v>
      </c>
      <c r="D312" t="s">
        <v>67</v>
      </c>
      <c r="E312">
        <v>836</v>
      </c>
      <c r="F312">
        <f t="shared" si="9"/>
        <v>1</v>
      </c>
      <c r="G312" t="s">
        <v>730</v>
      </c>
      <c r="H312" t="s">
        <v>731</v>
      </c>
      <c r="I312" t="s">
        <v>1080</v>
      </c>
      <c r="J312" t="s">
        <v>731</v>
      </c>
      <c r="K312" t="s">
        <v>720</v>
      </c>
      <c r="L312" t="s">
        <v>721</v>
      </c>
      <c r="M312">
        <f>IFERROR(VLOOKUP(A312,'Reference -&gt;'!$B$2:$D$16,3,FALSE),0)</f>
        <v>0</v>
      </c>
      <c r="N312">
        <f t="shared" si="10"/>
        <v>1</v>
      </c>
    </row>
    <row r="313" spans="1:14" x14ac:dyDescent="0.25">
      <c r="A313" t="s">
        <v>202</v>
      </c>
      <c r="B313" t="s">
        <v>203</v>
      </c>
      <c r="C313" t="s">
        <v>196</v>
      </c>
      <c r="D313" t="s">
        <v>197</v>
      </c>
      <c r="E313">
        <v>835</v>
      </c>
      <c r="F313">
        <f t="shared" si="9"/>
        <v>0</v>
      </c>
      <c r="G313" t="s">
        <v>730</v>
      </c>
      <c r="H313" t="s">
        <v>731</v>
      </c>
      <c r="I313" t="s">
        <v>1080</v>
      </c>
      <c r="J313" t="s">
        <v>731</v>
      </c>
      <c r="K313" t="s">
        <v>720</v>
      </c>
      <c r="L313" t="s">
        <v>721</v>
      </c>
      <c r="M313">
        <f>IFERROR(VLOOKUP(A313,'Reference -&gt;'!$B$2:$D$16,3,FALSE),0)</f>
        <v>0</v>
      </c>
      <c r="N313">
        <f t="shared" si="10"/>
        <v>6</v>
      </c>
    </row>
    <row r="314" spans="1:14" x14ac:dyDescent="0.25">
      <c r="A314" t="s">
        <v>462</v>
      </c>
      <c r="B314" t="s">
        <v>463</v>
      </c>
      <c r="C314" t="s">
        <v>460</v>
      </c>
      <c r="D314" t="s">
        <v>461</v>
      </c>
      <c r="E314">
        <v>933</v>
      </c>
      <c r="F314">
        <f t="shared" si="9"/>
        <v>0</v>
      </c>
      <c r="G314" t="s">
        <v>730</v>
      </c>
      <c r="H314" t="s">
        <v>731</v>
      </c>
      <c r="I314" t="s">
        <v>1080</v>
      </c>
      <c r="J314" t="s">
        <v>731</v>
      </c>
      <c r="K314" t="s">
        <v>720</v>
      </c>
      <c r="L314" t="s">
        <v>721</v>
      </c>
      <c r="M314">
        <f>IFERROR(VLOOKUP(A314,'Reference -&gt;'!$B$2:$D$16,3,FALSE),0)</f>
        <v>0</v>
      </c>
      <c r="N314">
        <f t="shared" si="10"/>
        <v>5</v>
      </c>
    </row>
    <row r="315" spans="1:14" x14ac:dyDescent="0.25">
      <c r="A315" t="s">
        <v>58</v>
      </c>
      <c r="B315" t="s">
        <v>59</v>
      </c>
      <c r="C315" t="s">
        <v>58</v>
      </c>
      <c r="D315" t="s">
        <v>59</v>
      </c>
      <c r="E315">
        <v>803</v>
      </c>
      <c r="F315">
        <f t="shared" si="9"/>
        <v>1</v>
      </c>
      <c r="G315" t="s">
        <v>730</v>
      </c>
      <c r="H315" t="s">
        <v>731</v>
      </c>
      <c r="I315" t="s">
        <v>1080</v>
      </c>
      <c r="J315" t="s">
        <v>731</v>
      </c>
      <c r="K315" t="s">
        <v>720</v>
      </c>
      <c r="L315" t="s">
        <v>721</v>
      </c>
      <c r="M315">
        <f>IFERROR(VLOOKUP(A315,'Reference -&gt;'!$B$2:$D$16,3,FALSE),0)</f>
        <v>0</v>
      </c>
      <c r="N315">
        <f t="shared" si="10"/>
        <v>1</v>
      </c>
    </row>
    <row r="316" spans="1:14" x14ac:dyDescent="0.25">
      <c r="A316" t="s">
        <v>186</v>
      </c>
      <c r="B316" t="s">
        <v>187</v>
      </c>
      <c r="C316" t="s">
        <v>178</v>
      </c>
      <c r="D316" t="s">
        <v>179</v>
      </c>
      <c r="E316">
        <v>878</v>
      </c>
      <c r="F316">
        <f t="shared" si="9"/>
        <v>0</v>
      </c>
      <c r="G316" t="s">
        <v>730</v>
      </c>
      <c r="H316" t="s">
        <v>731</v>
      </c>
      <c r="I316" t="s">
        <v>1080</v>
      </c>
      <c r="J316" t="s">
        <v>731</v>
      </c>
      <c r="K316" t="s">
        <v>720</v>
      </c>
      <c r="L316" t="s">
        <v>721</v>
      </c>
      <c r="M316">
        <f>IFERROR(VLOOKUP(A316,'Reference -&gt;'!$B$2:$D$16,3,FALSE),0)</f>
        <v>0</v>
      </c>
      <c r="N316">
        <f t="shared" si="10"/>
        <v>8</v>
      </c>
    </row>
    <row r="317" spans="1:14" x14ac:dyDescent="0.25">
      <c r="A317" t="s">
        <v>464</v>
      </c>
      <c r="B317" t="s">
        <v>465</v>
      </c>
      <c r="C317" t="s">
        <v>460</v>
      </c>
      <c r="D317" t="s">
        <v>461</v>
      </c>
      <c r="E317">
        <v>933</v>
      </c>
      <c r="F317">
        <f t="shared" si="9"/>
        <v>0</v>
      </c>
      <c r="G317" t="s">
        <v>730</v>
      </c>
      <c r="H317" t="s">
        <v>731</v>
      </c>
      <c r="I317" t="s">
        <v>1080</v>
      </c>
      <c r="J317" t="s">
        <v>731</v>
      </c>
      <c r="K317" t="s">
        <v>720</v>
      </c>
      <c r="L317" t="s">
        <v>721</v>
      </c>
      <c r="M317">
        <f>IFERROR(VLOOKUP(A317,'Reference -&gt;'!$B$2:$D$16,3,FALSE),0)</f>
        <v>0</v>
      </c>
      <c r="N317">
        <f t="shared" si="10"/>
        <v>5</v>
      </c>
    </row>
    <row r="318" spans="1:14" x14ac:dyDescent="0.25">
      <c r="A318" t="s">
        <v>256</v>
      </c>
      <c r="B318" t="s">
        <v>257</v>
      </c>
      <c r="C318" t="s">
        <v>248</v>
      </c>
      <c r="D318" t="s">
        <v>249</v>
      </c>
      <c r="E318">
        <v>916</v>
      </c>
      <c r="F318">
        <f t="shared" si="9"/>
        <v>0</v>
      </c>
      <c r="G318" t="s">
        <v>730</v>
      </c>
      <c r="H318" t="s">
        <v>731</v>
      </c>
      <c r="I318" t="s">
        <v>1080</v>
      </c>
      <c r="J318" t="s">
        <v>731</v>
      </c>
      <c r="K318" t="s">
        <v>720</v>
      </c>
      <c r="L318" t="s">
        <v>721</v>
      </c>
      <c r="M318">
        <f>IFERROR(VLOOKUP(A318,'Reference -&gt;'!$B$2:$D$16,3,FALSE),0)</f>
        <v>0</v>
      </c>
      <c r="N318">
        <f t="shared" si="10"/>
        <v>6</v>
      </c>
    </row>
    <row r="319" spans="1:14" x14ac:dyDescent="0.25">
      <c r="A319" t="s">
        <v>68</v>
      </c>
      <c r="B319" t="s">
        <v>69</v>
      </c>
      <c r="C319" t="s">
        <v>68</v>
      </c>
      <c r="D319" t="s">
        <v>69</v>
      </c>
      <c r="E319">
        <v>866</v>
      </c>
      <c r="F319">
        <f t="shared" si="9"/>
        <v>1</v>
      </c>
      <c r="G319" t="s">
        <v>730</v>
      </c>
      <c r="H319" t="s">
        <v>731</v>
      </c>
      <c r="I319" t="s">
        <v>1080</v>
      </c>
      <c r="J319" t="s">
        <v>731</v>
      </c>
      <c r="K319" t="s">
        <v>720</v>
      </c>
      <c r="L319" t="s">
        <v>721</v>
      </c>
      <c r="M319">
        <f>IFERROR(VLOOKUP(A319,'Reference -&gt;'!$B$2:$D$16,3,FALSE),0)</f>
        <v>0</v>
      </c>
      <c r="N319">
        <f t="shared" si="10"/>
        <v>1</v>
      </c>
    </row>
    <row r="320" spans="1:14" x14ac:dyDescent="0.25">
      <c r="A320" t="s">
        <v>466</v>
      </c>
      <c r="B320" t="s">
        <v>467</v>
      </c>
      <c r="C320" t="s">
        <v>460</v>
      </c>
      <c r="D320" t="s">
        <v>461</v>
      </c>
      <c r="E320">
        <v>933</v>
      </c>
      <c r="F320">
        <f t="shared" si="9"/>
        <v>0</v>
      </c>
      <c r="G320" t="s">
        <v>730</v>
      </c>
      <c r="H320" t="s">
        <v>731</v>
      </c>
      <c r="I320" t="s">
        <v>1080</v>
      </c>
      <c r="J320" t="s">
        <v>731</v>
      </c>
      <c r="K320" t="s">
        <v>720</v>
      </c>
      <c r="L320" t="s">
        <v>721</v>
      </c>
      <c r="M320">
        <f>IFERROR(VLOOKUP(A320,'Reference -&gt;'!$B$2:$D$16,3,FALSE),0)</f>
        <v>0</v>
      </c>
      <c r="N320">
        <f t="shared" si="10"/>
        <v>5</v>
      </c>
    </row>
    <row r="321" spans="1:14" x14ac:dyDescent="0.25">
      <c r="A321" t="s">
        <v>188</v>
      </c>
      <c r="B321" t="s">
        <v>189</v>
      </c>
      <c r="C321" t="s">
        <v>178</v>
      </c>
      <c r="D321" t="s">
        <v>179</v>
      </c>
      <c r="E321">
        <v>878</v>
      </c>
      <c r="F321">
        <f t="shared" si="9"/>
        <v>0</v>
      </c>
      <c r="G321" t="s">
        <v>730</v>
      </c>
      <c r="H321" t="s">
        <v>731</v>
      </c>
      <c r="I321" t="s">
        <v>1080</v>
      </c>
      <c r="J321" t="s">
        <v>731</v>
      </c>
      <c r="K321" t="s">
        <v>720</v>
      </c>
      <c r="L321" t="s">
        <v>721</v>
      </c>
      <c r="M321">
        <f>IFERROR(VLOOKUP(A321,'Reference -&gt;'!$B$2:$D$16,3,FALSE),0)</f>
        <v>0</v>
      </c>
      <c r="N321">
        <f t="shared" si="10"/>
        <v>8</v>
      </c>
    </row>
    <row r="322" spans="1:14" x14ac:dyDescent="0.25">
      <c r="A322" t="s">
        <v>258</v>
      </c>
      <c r="B322" t="s">
        <v>259</v>
      </c>
      <c r="C322" t="s">
        <v>248</v>
      </c>
      <c r="D322" t="s">
        <v>249</v>
      </c>
      <c r="E322">
        <v>916</v>
      </c>
      <c r="F322">
        <f t="shared" si="9"/>
        <v>0</v>
      </c>
      <c r="G322" t="s">
        <v>730</v>
      </c>
      <c r="H322" t="s">
        <v>731</v>
      </c>
      <c r="I322" t="s">
        <v>1080</v>
      </c>
      <c r="J322" t="s">
        <v>731</v>
      </c>
      <c r="K322" t="s">
        <v>720</v>
      </c>
      <c r="L322" t="s">
        <v>721</v>
      </c>
      <c r="M322">
        <f>IFERROR(VLOOKUP(A322,'Reference -&gt;'!$B$2:$D$16,3,FALSE),0)</f>
        <v>0</v>
      </c>
      <c r="N322">
        <f t="shared" si="10"/>
        <v>6</v>
      </c>
    </row>
    <row r="323" spans="1:14" x14ac:dyDescent="0.25">
      <c r="A323" t="s">
        <v>62</v>
      </c>
      <c r="B323" t="s">
        <v>63</v>
      </c>
      <c r="C323" t="s">
        <v>62</v>
      </c>
      <c r="D323" t="s">
        <v>63</v>
      </c>
      <c r="E323">
        <v>880</v>
      </c>
      <c r="F323">
        <f t="shared" ref="F323:F328" si="11">IF(A323=C323,1,0)</f>
        <v>1</v>
      </c>
      <c r="G323" t="s">
        <v>730</v>
      </c>
      <c r="H323" t="s">
        <v>731</v>
      </c>
      <c r="I323" t="s">
        <v>1080</v>
      </c>
      <c r="J323" t="s">
        <v>731</v>
      </c>
      <c r="K323" t="s">
        <v>720</v>
      </c>
      <c r="L323" t="s">
        <v>721</v>
      </c>
      <c r="M323">
        <f>IFERROR(VLOOKUP(A323,'Reference -&gt;'!$B$2:$D$16,3,FALSE),0)</f>
        <v>0</v>
      </c>
      <c r="N323">
        <f t="shared" si="10"/>
        <v>1</v>
      </c>
    </row>
    <row r="324" spans="1:14" x14ac:dyDescent="0.25">
      <c r="A324" t="s">
        <v>190</v>
      </c>
      <c r="B324" t="s">
        <v>191</v>
      </c>
      <c r="C324" t="s">
        <v>178</v>
      </c>
      <c r="D324" t="s">
        <v>179</v>
      </c>
      <c r="E324">
        <v>878</v>
      </c>
      <c r="F324">
        <f t="shared" si="11"/>
        <v>0</v>
      </c>
      <c r="G324" t="s">
        <v>730</v>
      </c>
      <c r="H324" t="s">
        <v>731</v>
      </c>
      <c r="I324" t="s">
        <v>1080</v>
      </c>
      <c r="J324" t="s">
        <v>731</v>
      </c>
      <c r="K324" t="s">
        <v>720</v>
      </c>
      <c r="L324" t="s">
        <v>721</v>
      </c>
      <c r="M324">
        <f>IFERROR(VLOOKUP(A324,'Reference -&gt;'!$B$2:$D$16,3,FALSE),0)</f>
        <v>0</v>
      </c>
      <c r="N324">
        <f t="shared" si="10"/>
        <v>8</v>
      </c>
    </row>
    <row r="325" spans="1:14" x14ac:dyDescent="0.25">
      <c r="A325" t="s">
        <v>192</v>
      </c>
      <c r="B325" t="s">
        <v>193</v>
      </c>
      <c r="C325" t="s">
        <v>178</v>
      </c>
      <c r="D325" t="s">
        <v>179</v>
      </c>
      <c r="E325">
        <v>878</v>
      </c>
      <c r="F325">
        <f t="shared" si="11"/>
        <v>0</v>
      </c>
      <c r="G325" t="s">
        <v>730</v>
      </c>
      <c r="H325" t="s">
        <v>731</v>
      </c>
      <c r="I325" t="s">
        <v>1080</v>
      </c>
      <c r="J325" t="s">
        <v>731</v>
      </c>
      <c r="K325" t="s">
        <v>720</v>
      </c>
      <c r="L325" t="s">
        <v>721</v>
      </c>
      <c r="M325">
        <f>IFERROR(VLOOKUP(A325,'Reference -&gt;'!$B$2:$D$16,3,FALSE),0)</f>
        <v>0</v>
      </c>
      <c r="N325">
        <f t="shared" si="10"/>
        <v>8</v>
      </c>
    </row>
    <row r="326" spans="1:14" x14ac:dyDescent="0.25">
      <c r="A326" t="s">
        <v>204</v>
      </c>
      <c r="B326" t="s">
        <v>205</v>
      </c>
      <c r="C326" t="s">
        <v>196</v>
      </c>
      <c r="D326" t="s">
        <v>197</v>
      </c>
      <c r="E326">
        <v>835</v>
      </c>
      <c r="F326">
        <f t="shared" si="11"/>
        <v>0</v>
      </c>
      <c r="G326" t="s">
        <v>730</v>
      </c>
      <c r="H326" t="s">
        <v>731</v>
      </c>
      <c r="I326" t="s">
        <v>1080</v>
      </c>
      <c r="J326" t="s">
        <v>731</v>
      </c>
      <c r="K326" t="s">
        <v>720</v>
      </c>
      <c r="L326" t="s">
        <v>721</v>
      </c>
      <c r="M326">
        <f>IFERROR(VLOOKUP(A326,'Reference -&gt;'!$B$2:$D$16,3,FALSE),0)</f>
        <v>0</v>
      </c>
      <c r="N326">
        <f t="shared" si="10"/>
        <v>6</v>
      </c>
    </row>
    <row r="327" spans="1:14" x14ac:dyDescent="0.25">
      <c r="A327" t="s">
        <v>206</v>
      </c>
      <c r="B327" t="s">
        <v>207</v>
      </c>
      <c r="C327" t="s">
        <v>196</v>
      </c>
      <c r="D327" t="s">
        <v>197</v>
      </c>
      <c r="E327">
        <v>835</v>
      </c>
      <c r="F327">
        <f t="shared" si="11"/>
        <v>0</v>
      </c>
      <c r="G327" t="s">
        <v>730</v>
      </c>
      <c r="H327" t="s">
        <v>731</v>
      </c>
      <c r="I327" t="s">
        <v>1080</v>
      </c>
      <c r="J327" t="s">
        <v>731</v>
      </c>
      <c r="K327" t="s">
        <v>720</v>
      </c>
      <c r="L327" t="s">
        <v>721</v>
      </c>
      <c r="M327">
        <f>IFERROR(VLOOKUP(A327,'Reference -&gt;'!$B$2:$D$16,3,FALSE),0)</f>
        <v>0</v>
      </c>
      <c r="N327">
        <f t="shared" si="10"/>
        <v>6</v>
      </c>
    </row>
    <row r="328" spans="1:14" x14ac:dyDescent="0.25">
      <c r="A328" t="s">
        <v>114</v>
      </c>
      <c r="B328" t="s">
        <v>115</v>
      </c>
      <c r="C328" t="s">
        <v>114</v>
      </c>
      <c r="D328" t="s">
        <v>115</v>
      </c>
      <c r="E328">
        <v>865</v>
      </c>
      <c r="F328">
        <f t="shared" si="11"/>
        <v>1</v>
      </c>
      <c r="G328" t="s">
        <v>730</v>
      </c>
      <c r="H328" t="s">
        <v>731</v>
      </c>
      <c r="I328" t="s">
        <v>1080</v>
      </c>
      <c r="J328" t="s">
        <v>731</v>
      </c>
      <c r="K328" t="s">
        <v>720</v>
      </c>
      <c r="L328" t="s">
        <v>721</v>
      </c>
      <c r="M328">
        <f>IFERROR(VLOOKUP(A328,'Reference -&gt;'!$B$2:$D$16,3,FALSE),0)</f>
        <v>0</v>
      </c>
      <c r="N328">
        <f t="shared" si="10"/>
        <v>1</v>
      </c>
    </row>
    <row r="330" spans="1:14" x14ac:dyDescent="0.25">
      <c r="D330">
        <v>1</v>
      </c>
      <c r="E330" t="s">
        <v>716</v>
      </c>
      <c r="F330">
        <v>125</v>
      </c>
    </row>
    <row r="331" spans="1:14" x14ac:dyDescent="0.25">
      <c r="D331">
        <v>0</v>
      </c>
      <c r="E331" t="s">
        <v>717</v>
      </c>
      <c r="F331">
        <v>201</v>
      </c>
    </row>
  </sheetData>
  <sortState ref="A2:N327">
    <sortCondition descending="1" ref="M2:M327"/>
    <sortCondition ref="G2:G327"/>
    <sortCondition ref="B2:B327"/>
  </sortState>
  <pageMargins left="0.7" right="0.7" top="0.75" bottom="0.75" header="0.3" footer="0.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U380"/>
  <sheetViews>
    <sheetView showGridLines="0" workbookViewId="0">
      <selection activeCell="B371" sqref="B371:D372"/>
    </sheetView>
  </sheetViews>
  <sheetFormatPr defaultRowHeight="15" x14ac:dyDescent="0.25"/>
  <cols>
    <col min="1" max="1" width="8.7109375" style="66"/>
    <col min="2" max="2" width="12" bestFit="1" customWidth="1"/>
    <col min="3" max="3" width="25.5703125" customWidth="1"/>
    <col min="4" max="18" width="12.5703125" customWidth="1"/>
  </cols>
  <sheetData>
    <row r="1" spans="1:21" x14ac:dyDescent="0.25">
      <c r="B1" s="79" t="s">
        <v>1147</v>
      </c>
    </row>
    <row r="2" spans="1:21" x14ac:dyDescent="0.25">
      <c r="B2" s="79" t="s">
        <v>1148</v>
      </c>
    </row>
    <row r="3" spans="1:21" x14ac:dyDescent="0.25">
      <c r="B3" s="79" t="s">
        <v>1149</v>
      </c>
    </row>
    <row r="4" spans="1:21" ht="15.75" thickBot="1" x14ac:dyDescent="0.3">
      <c r="B4" s="7"/>
      <c r="C4" s="7"/>
    </row>
    <row r="5" spans="1:21" ht="15.75" thickBot="1" x14ac:dyDescent="0.3">
      <c r="B5" s="7"/>
      <c r="C5" s="7"/>
      <c r="D5" s="399" t="s">
        <v>1120</v>
      </c>
      <c r="E5" s="400"/>
      <c r="F5" s="400"/>
      <c r="G5" s="400"/>
      <c r="H5" s="400"/>
      <c r="I5" s="400"/>
      <c r="J5" s="400"/>
      <c r="K5" s="400"/>
      <c r="L5" s="400"/>
      <c r="M5" s="400"/>
      <c r="N5" s="400"/>
      <c r="O5" s="400"/>
      <c r="P5" s="400"/>
      <c r="Q5" s="400"/>
      <c r="R5" s="400"/>
      <c r="S5" s="40"/>
      <c r="T5" s="41"/>
      <c r="U5" s="41"/>
    </row>
    <row r="6" spans="1:21" ht="15.75" thickBot="1" x14ac:dyDescent="0.3">
      <c r="A6" s="67" t="s">
        <v>1133</v>
      </c>
      <c r="B6" s="42" t="s">
        <v>1121</v>
      </c>
      <c r="C6" s="43" t="s">
        <v>1122</v>
      </c>
      <c r="D6" s="78"/>
      <c r="E6" s="78"/>
      <c r="F6" s="78"/>
      <c r="G6" s="78"/>
      <c r="H6" s="78"/>
      <c r="I6" s="78"/>
      <c r="J6" s="78"/>
      <c r="K6" s="78"/>
      <c r="L6" s="78"/>
      <c r="M6" s="44"/>
      <c r="N6" s="44"/>
      <c r="O6" s="44"/>
      <c r="P6" s="44"/>
      <c r="Q6" s="44"/>
      <c r="R6" s="45"/>
      <c r="S6" s="46"/>
      <c r="T6" s="46"/>
      <c r="U6" s="46"/>
    </row>
    <row r="7" spans="1:21" ht="15.75" thickTop="1" x14ac:dyDescent="0.25">
      <c r="A7" s="67">
        <f>IFERROR(VLOOKUP(B7,'OverAllAreaList (England Only)'!$A$7:$I$378,5,FALSE),0)</f>
        <v>0</v>
      </c>
      <c r="B7" s="47" t="s">
        <v>720</v>
      </c>
      <c r="C7" s="48" t="s">
        <v>1123</v>
      </c>
      <c r="D7" s="77"/>
      <c r="E7" s="77"/>
      <c r="F7" s="80"/>
      <c r="G7" s="77"/>
      <c r="H7" s="77"/>
      <c r="I7" s="80"/>
      <c r="J7" s="77"/>
      <c r="K7" s="77"/>
      <c r="L7" s="80"/>
      <c r="M7" s="49"/>
      <c r="N7" s="49"/>
      <c r="O7" s="49"/>
      <c r="P7" s="49"/>
      <c r="Q7" s="49"/>
      <c r="R7" s="50"/>
    </row>
    <row r="8" spans="1:21" x14ac:dyDescent="0.25">
      <c r="A8" s="67">
        <f>IFERROR(VLOOKUP(B8,'OverAllAreaList (England Only)'!$A$7:$I$378,5,FALSE),0)</f>
        <v>1</v>
      </c>
      <c r="B8" s="51" t="s">
        <v>26</v>
      </c>
      <c r="C8" s="52" t="s">
        <v>27</v>
      </c>
      <c r="D8" s="77"/>
      <c r="E8" s="77"/>
      <c r="F8" s="80"/>
      <c r="G8" s="77"/>
      <c r="H8" s="77"/>
      <c r="I8" s="80"/>
      <c r="J8" s="77"/>
      <c r="K8" s="77"/>
      <c r="L8" s="80"/>
      <c r="M8" s="52"/>
      <c r="N8" s="52"/>
      <c r="O8" s="52"/>
      <c r="P8" s="52"/>
      <c r="Q8" s="52"/>
      <c r="R8" s="53"/>
    </row>
    <row r="9" spans="1:21" x14ac:dyDescent="0.25">
      <c r="A9" s="67">
        <f>IFERROR(VLOOKUP(B9,'OverAllAreaList (England Only)'!$A$7:$I$378,5,FALSE),0)</f>
        <v>1</v>
      </c>
      <c r="B9" s="51" t="s">
        <v>38</v>
      </c>
      <c r="C9" s="52" t="s">
        <v>39</v>
      </c>
      <c r="D9" s="77"/>
      <c r="E9" s="77"/>
      <c r="F9" s="80"/>
      <c r="G9" s="77"/>
      <c r="H9" s="77"/>
      <c r="I9" s="80"/>
      <c r="J9" s="77"/>
      <c r="K9" s="77"/>
      <c r="L9" s="80"/>
      <c r="M9" s="52"/>
      <c r="N9" s="52"/>
      <c r="O9" s="52"/>
      <c r="P9" s="52"/>
      <c r="Q9" s="52"/>
      <c r="R9" s="53"/>
    </row>
    <row r="10" spans="1:21" x14ac:dyDescent="0.25">
      <c r="A10" s="67">
        <f>IFERROR(VLOOKUP(B10,'OverAllAreaList (England Only)'!$A$7:$I$378,5,FALSE),0)</f>
        <v>1</v>
      </c>
      <c r="B10" s="51" t="s">
        <v>394</v>
      </c>
      <c r="C10" s="52" t="s">
        <v>395</v>
      </c>
      <c r="D10" s="77"/>
      <c r="E10" s="77"/>
      <c r="F10" s="80"/>
      <c r="G10" s="77"/>
      <c r="H10" s="77"/>
      <c r="I10" s="80"/>
      <c r="J10" s="77"/>
      <c r="K10" s="77"/>
      <c r="L10" s="80"/>
      <c r="M10" s="52"/>
      <c r="N10" s="52"/>
      <c r="O10" s="52"/>
      <c r="P10" s="52"/>
      <c r="Q10" s="52"/>
      <c r="R10" s="53"/>
    </row>
    <row r="11" spans="1:21" x14ac:dyDescent="0.25">
      <c r="A11" s="67">
        <f>IFERROR(VLOOKUP(B11,'OverAllAreaList (England Only)'!$A$7:$I$378,5,FALSE),0)</f>
        <v>1</v>
      </c>
      <c r="B11" s="51" t="s">
        <v>426</v>
      </c>
      <c r="C11" s="52" t="s">
        <v>427</v>
      </c>
      <c r="D11" s="77"/>
      <c r="E11" s="77"/>
      <c r="F11" s="80"/>
      <c r="G11" s="77"/>
      <c r="H11" s="77"/>
      <c r="I11" s="80"/>
      <c r="J11" s="77"/>
      <c r="K11" s="77"/>
      <c r="L11" s="80"/>
      <c r="M11" s="52"/>
      <c r="N11" s="52"/>
      <c r="O11" s="52"/>
      <c r="P11" s="52"/>
      <c r="Q11" s="52"/>
      <c r="R11" s="53"/>
    </row>
    <row r="12" spans="1:21" x14ac:dyDescent="0.25">
      <c r="A12" s="67">
        <f>IFERROR(VLOOKUP(B12,'OverAllAreaList (England Only)'!$A$7:$I$378,5,FALSE),0)</f>
        <v>1</v>
      </c>
      <c r="B12" s="51" t="s">
        <v>468</v>
      </c>
      <c r="C12" s="52" t="s">
        <v>469</v>
      </c>
      <c r="D12" s="77"/>
      <c r="E12" s="77"/>
      <c r="F12" s="80"/>
      <c r="G12" s="77"/>
      <c r="H12" s="77"/>
      <c r="I12" s="80"/>
      <c r="J12" s="77"/>
      <c r="K12" s="77"/>
      <c r="L12" s="80"/>
      <c r="M12" s="52"/>
      <c r="N12" s="52"/>
      <c r="O12" s="52"/>
      <c r="P12" s="52"/>
      <c r="Q12" s="52"/>
      <c r="R12" s="53"/>
    </row>
    <row r="13" spans="1:21" x14ac:dyDescent="0.25">
      <c r="A13" s="67">
        <f>IFERROR(VLOOKUP(B13,'OverAllAreaList (England Only)'!$A$7:$I$378,5,FALSE),0)</f>
        <v>1</v>
      </c>
      <c r="B13" s="51" t="s">
        <v>584</v>
      </c>
      <c r="C13" s="52" t="s">
        <v>585</v>
      </c>
      <c r="D13" s="77"/>
      <c r="E13" s="77"/>
      <c r="F13" s="80"/>
      <c r="G13" s="77"/>
      <c r="H13" s="77"/>
      <c r="I13" s="80"/>
      <c r="J13" s="77"/>
      <c r="K13" s="77"/>
      <c r="L13" s="80"/>
      <c r="M13" s="52"/>
      <c r="N13" s="52"/>
      <c r="O13" s="52"/>
      <c r="P13" s="52"/>
      <c r="Q13" s="52"/>
      <c r="R13" s="53"/>
    </row>
    <row r="14" spans="1:21" x14ac:dyDescent="0.25">
      <c r="A14" s="67">
        <f>IFERROR(VLOOKUP(B14,'OverAllAreaList (England Only)'!$A$7:$I$378,5,FALSE),0)</f>
        <v>1</v>
      </c>
      <c r="B14" s="51" t="s">
        <v>50</v>
      </c>
      <c r="C14" s="52" t="s">
        <v>51</v>
      </c>
      <c r="D14" s="77"/>
      <c r="E14" s="77"/>
      <c r="F14" s="80"/>
      <c r="G14" s="77"/>
      <c r="H14" s="77"/>
      <c r="I14" s="80"/>
      <c r="J14" s="77"/>
      <c r="K14" s="77"/>
      <c r="L14" s="80"/>
      <c r="M14" s="52"/>
      <c r="N14" s="52"/>
      <c r="O14" s="52"/>
      <c r="P14" s="52"/>
      <c r="Q14" s="52"/>
      <c r="R14" s="53"/>
    </row>
    <row r="15" spans="1:21" x14ac:dyDescent="0.25">
      <c r="A15" s="67">
        <f>IFERROR(VLOOKUP(B15,'OverAllAreaList (England Only)'!$A$7:$I$378,5,FALSE),0)</f>
        <v>1</v>
      </c>
      <c r="B15" s="51" t="s">
        <v>136</v>
      </c>
      <c r="C15" s="52" t="s">
        <v>137</v>
      </c>
      <c r="D15" s="77"/>
      <c r="E15" s="77"/>
      <c r="F15" s="80"/>
      <c r="G15" s="77"/>
      <c r="H15" s="77"/>
      <c r="I15" s="80"/>
      <c r="J15" s="77"/>
      <c r="K15" s="77"/>
      <c r="L15" s="80"/>
      <c r="M15" s="52"/>
      <c r="N15" s="52"/>
      <c r="O15" s="52"/>
      <c r="P15" s="52"/>
      <c r="Q15" s="52"/>
      <c r="R15" s="53"/>
    </row>
    <row r="16" spans="1:21" x14ac:dyDescent="0.25">
      <c r="A16" s="67">
        <f>IFERROR(VLOOKUP(B16,'OverAllAreaList (England Only)'!$A$7:$I$378,5,FALSE),0)</f>
        <v>1</v>
      </c>
      <c r="B16" s="51" t="s">
        <v>138</v>
      </c>
      <c r="C16" s="52" t="s">
        <v>139</v>
      </c>
      <c r="D16" s="77"/>
      <c r="E16" s="77"/>
      <c r="F16" s="80"/>
      <c r="G16" s="77"/>
      <c r="H16" s="77"/>
      <c r="I16" s="80"/>
      <c r="J16" s="77"/>
      <c r="K16" s="77"/>
      <c r="L16" s="80"/>
      <c r="M16" s="52"/>
      <c r="N16" s="52"/>
      <c r="O16" s="52"/>
      <c r="P16" s="52"/>
      <c r="Q16" s="52"/>
      <c r="R16" s="53"/>
    </row>
    <row r="17" spans="1:18" x14ac:dyDescent="0.25">
      <c r="A17" s="67">
        <f>IFERROR(VLOOKUP(B17,'OverAllAreaList (England Only)'!$A$7:$I$378,5,FALSE),0)</f>
        <v>1</v>
      </c>
      <c r="B17" s="51" t="s">
        <v>212</v>
      </c>
      <c r="C17" s="52" t="s">
        <v>213</v>
      </c>
      <c r="D17" s="77"/>
      <c r="E17" s="77"/>
      <c r="F17" s="80"/>
      <c r="G17" s="77"/>
      <c r="H17" s="77"/>
      <c r="I17" s="80"/>
      <c r="J17" s="77"/>
      <c r="K17" s="77"/>
      <c r="L17" s="80"/>
      <c r="M17" s="52"/>
      <c r="N17" s="52"/>
      <c r="O17" s="52"/>
      <c r="P17" s="52"/>
      <c r="Q17" s="52"/>
      <c r="R17" s="53"/>
    </row>
    <row r="18" spans="1:18" x14ac:dyDescent="0.25">
      <c r="A18" s="67">
        <f>IFERROR(VLOOKUP(B18,'OverAllAreaList (England Only)'!$A$7:$I$378,5,FALSE),0)</f>
        <v>1</v>
      </c>
      <c r="B18" s="51" t="s">
        <v>494</v>
      </c>
      <c r="C18" s="52" t="s">
        <v>495</v>
      </c>
      <c r="D18" s="77"/>
      <c r="E18" s="77"/>
      <c r="F18" s="80"/>
      <c r="G18" s="77"/>
      <c r="H18" s="77"/>
      <c r="I18" s="80"/>
      <c r="J18" s="77"/>
      <c r="K18" s="77"/>
      <c r="L18" s="80"/>
      <c r="M18" s="52"/>
      <c r="N18" s="52"/>
      <c r="O18" s="52"/>
      <c r="P18" s="52"/>
      <c r="Q18" s="52"/>
      <c r="R18" s="53"/>
    </row>
    <row r="19" spans="1:18" x14ac:dyDescent="0.25">
      <c r="A19" s="67">
        <f>IFERROR(VLOOKUP(B19,'OverAllAreaList (England Only)'!$A$7:$I$378,5,FALSE),0)</f>
        <v>1</v>
      </c>
      <c r="B19" s="51" t="s">
        <v>610</v>
      </c>
      <c r="C19" s="52" t="s">
        <v>611</v>
      </c>
      <c r="D19" s="77"/>
      <c r="E19" s="77"/>
      <c r="F19" s="80"/>
      <c r="G19" s="77"/>
      <c r="H19" s="77"/>
      <c r="I19" s="80"/>
      <c r="J19" s="77"/>
      <c r="K19" s="77"/>
      <c r="L19" s="80"/>
      <c r="M19" s="52"/>
      <c r="N19" s="52"/>
      <c r="O19" s="52"/>
      <c r="P19" s="52"/>
      <c r="Q19" s="52"/>
      <c r="R19" s="53"/>
    </row>
    <row r="20" spans="1:18" x14ac:dyDescent="0.25">
      <c r="A20" s="67">
        <f>IFERROR(VLOOKUP(B20,'OverAllAreaList (England Only)'!$A$7:$I$378,5,FALSE),0)</f>
        <v>1</v>
      </c>
      <c r="B20" s="51" t="s">
        <v>638</v>
      </c>
      <c r="C20" s="52" t="s">
        <v>639</v>
      </c>
      <c r="D20" s="77"/>
      <c r="E20" s="77"/>
      <c r="F20" s="80"/>
      <c r="G20" s="77"/>
      <c r="H20" s="77"/>
      <c r="I20" s="80"/>
      <c r="J20" s="77"/>
      <c r="K20" s="77"/>
      <c r="L20" s="80"/>
      <c r="M20" s="52"/>
      <c r="N20" s="52"/>
      <c r="O20" s="52"/>
      <c r="P20" s="52"/>
      <c r="Q20" s="52"/>
      <c r="R20" s="53"/>
    </row>
    <row r="21" spans="1:18" x14ac:dyDescent="0.25">
      <c r="A21" s="67">
        <f>IFERROR(VLOOKUP(B21,'OverAllAreaList (England Only)'!$A$7:$I$378,5,FALSE),0)</f>
        <v>0</v>
      </c>
      <c r="B21" s="54" t="s">
        <v>1124</v>
      </c>
      <c r="C21" s="55" t="s">
        <v>1125</v>
      </c>
      <c r="D21" s="81"/>
      <c r="E21" s="81"/>
      <c r="F21" s="82"/>
      <c r="G21" s="81"/>
      <c r="H21" s="81"/>
      <c r="I21" s="82"/>
      <c r="J21" s="81"/>
      <c r="K21" s="81"/>
      <c r="L21" s="82"/>
      <c r="M21" s="55"/>
      <c r="N21" s="55"/>
      <c r="O21" s="55"/>
      <c r="P21" s="55"/>
      <c r="Q21" s="55"/>
      <c r="R21" s="56"/>
    </row>
    <row r="22" spans="1:18" x14ac:dyDescent="0.25">
      <c r="A22" s="67">
        <f>IFERROR(VLOOKUP(B22,'OverAllAreaList (England Only)'!$A$7:$I$378,5,FALSE),0)</f>
        <v>1</v>
      </c>
      <c r="B22" s="51" t="s">
        <v>10</v>
      </c>
      <c r="C22" s="52" t="s">
        <v>11</v>
      </c>
      <c r="D22" s="77"/>
      <c r="E22" s="77"/>
      <c r="F22" s="80"/>
      <c r="G22" s="77"/>
      <c r="H22" s="77"/>
      <c r="I22" s="80"/>
      <c r="J22" s="77"/>
      <c r="K22" s="77"/>
      <c r="L22" s="80"/>
      <c r="M22" s="52"/>
      <c r="N22" s="52"/>
      <c r="O22" s="52"/>
      <c r="P22" s="52"/>
      <c r="Q22" s="52"/>
      <c r="R22" s="53"/>
    </row>
    <row r="23" spans="1:18" x14ac:dyDescent="0.25">
      <c r="A23" s="67">
        <f>IFERROR(VLOOKUP(B23,'OverAllAreaList (England Only)'!$A$7:$I$378,5,FALSE),0)</f>
        <v>1</v>
      </c>
      <c r="B23" s="51" t="s">
        <v>12</v>
      </c>
      <c r="C23" s="52" t="s">
        <v>13</v>
      </c>
      <c r="D23" s="77"/>
      <c r="E23" s="77"/>
      <c r="F23" s="80"/>
      <c r="G23" s="77"/>
      <c r="H23" s="77"/>
      <c r="I23" s="80"/>
      <c r="J23" s="77"/>
      <c r="K23" s="77"/>
      <c r="L23" s="80"/>
      <c r="M23" s="52"/>
      <c r="N23" s="52"/>
      <c r="O23" s="52"/>
      <c r="P23" s="52"/>
      <c r="Q23" s="52"/>
      <c r="R23" s="53"/>
    </row>
    <row r="24" spans="1:18" x14ac:dyDescent="0.25">
      <c r="A24" s="67">
        <f>IFERROR(VLOOKUP(B24,'OverAllAreaList (England Only)'!$A$7:$I$378,5,FALSE),0)</f>
        <v>1</v>
      </c>
      <c r="B24" s="51" t="s">
        <v>14</v>
      </c>
      <c r="C24" s="52" t="s">
        <v>15</v>
      </c>
      <c r="D24" s="77"/>
      <c r="E24" s="77"/>
      <c r="F24" s="80"/>
      <c r="G24" s="77"/>
      <c r="H24" s="77"/>
      <c r="I24" s="80"/>
      <c r="J24" s="77"/>
      <c r="K24" s="77"/>
      <c r="L24" s="80"/>
      <c r="M24" s="52"/>
      <c r="N24" s="52"/>
      <c r="O24" s="52"/>
      <c r="P24" s="52"/>
      <c r="Q24" s="52"/>
      <c r="R24" s="53"/>
    </row>
    <row r="25" spans="1:18" x14ac:dyDescent="0.25">
      <c r="A25" s="67">
        <f>IFERROR(VLOOKUP(B25,'OverAllAreaList (England Only)'!$A$7:$I$378,5,FALSE),0)</f>
        <v>1</v>
      </c>
      <c r="B25" s="51" t="s">
        <v>16</v>
      </c>
      <c r="C25" s="52" t="s">
        <v>17</v>
      </c>
      <c r="D25" s="77"/>
      <c r="E25" s="77"/>
      <c r="F25" s="80"/>
      <c r="G25" s="77"/>
      <c r="H25" s="77"/>
      <c r="I25" s="80"/>
      <c r="J25" s="77"/>
      <c r="K25" s="77"/>
      <c r="L25" s="80"/>
      <c r="M25" s="52"/>
      <c r="N25" s="52"/>
      <c r="O25" s="52"/>
      <c r="P25" s="52"/>
      <c r="Q25" s="52"/>
      <c r="R25" s="53"/>
    </row>
    <row r="26" spans="1:18" x14ac:dyDescent="0.25">
      <c r="A26" s="67">
        <f>IFERROR(VLOOKUP(B26,'OverAllAreaList (England Only)'!$A$7:$I$378,5,FALSE),0)</f>
        <v>1</v>
      </c>
      <c r="B26" s="51" t="s">
        <v>18</v>
      </c>
      <c r="C26" s="52" t="s">
        <v>19</v>
      </c>
      <c r="D26" s="77"/>
      <c r="E26" s="77"/>
      <c r="F26" s="80"/>
      <c r="G26" s="77"/>
      <c r="H26" s="77"/>
      <c r="I26" s="80"/>
      <c r="J26" s="77"/>
      <c r="K26" s="77"/>
      <c r="L26" s="80"/>
      <c r="M26" s="52"/>
      <c r="N26" s="52"/>
      <c r="O26" s="52"/>
      <c r="P26" s="52"/>
      <c r="Q26" s="52"/>
      <c r="R26" s="53"/>
    </row>
    <row r="27" spans="1:18" x14ac:dyDescent="0.25">
      <c r="A27" s="67">
        <f>IFERROR(VLOOKUP(B27,'OverAllAreaList (England Only)'!$A$7:$I$378,5,FALSE),0)</f>
        <v>1</v>
      </c>
      <c r="B27" s="51" t="s">
        <v>20</v>
      </c>
      <c r="C27" s="52" t="s">
        <v>21</v>
      </c>
      <c r="D27" s="77"/>
      <c r="E27" s="77"/>
      <c r="F27" s="80"/>
      <c r="G27" s="77"/>
      <c r="H27" s="77"/>
      <c r="I27" s="80"/>
      <c r="J27" s="77"/>
      <c r="K27" s="77"/>
      <c r="L27" s="80"/>
      <c r="M27" s="52"/>
      <c r="N27" s="52"/>
      <c r="O27" s="52"/>
      <c r="P27" s="52"/>
      <c r="Q27" s="52"/>
      <c r="R27" s="53"/>
    </row>
    <row r="28" spans="1:18" x14ac:dyDescent="0.25">
      <c r="A28" s="67">
        <f>IFERROR(VLOOKUP(B28,'OverAllAreaList (England Only)'!$A$7:$I$378,5,FALSE),0)</f>
        <v>1</v>
      </c>
      <c r="B28" s="51" t="s">
        <v>22</v>
      </c>
      <c r="C28" s="52" t="s">
        <v>23</v>
      </c>
      <c r="D28" s="77"/>
      <c r="E28" s="77"/>
      <c r="F28" s="80"/>
      <c r="G28" s="77"/>
      <c r="H28" s="77"/>
      <c r="I28" s="80"/>
      <c r="J28" s="77"/>
      <c r="K28" s="77"/>
      <c r="L28" s="80"/>
      <c r="M28" s="52"/>
      <c r="N28" s="52"/>
      <c r="O28" s="52"/>
      <c r="P28" s="52"/>
      <c r="Q28" s="52"/>
      <c r="R28" s="53"/>
    </row>
    <row r="29" spans="1:18" x14ac:dyDescent="0.25">
      <c r="A29" s="67">
        <f>IFERROR(VLOOKUP(B29,'OverAllAreaList (England Only)'!$A$7:$I$378,5,FALSE),0)</f>
        <v>1</v>
      </c>
      <c r="B29" s="51" t="s">
        <v>24</v>
      </c>
      <c r="C29" s="52" t="s">
        <v>25</v>
      </c>
      <c r="D29" s="77"/>
      <c r="E29" s="77"/>
      <c r="F29" s="80"/>
      <c r="G29" s="77"/>
      <c r="H29" s="77"/>
      <c r="I29" s="80"/>
      <c r="J29" s="77"/>
      <c r="K29" s="77"/>
      <c r="L29" s="80"/>
      <c r="M29" s="52"/>
      <c r="N29" s="52"/>
      <c r="O29" s="52"/>
      <c r="P29" s="52"/>
      <c r="Q29" s="52"/>
      <c r="R29" s="53"/>
    </row>
    <row r="30" spans="1:18" x14ac:dyDescent="0.25">
      <c r="A30" s="67">
        <f>IFERROR(VLOOKUP(B30,'OverAllAreaList (England Only)'!$A$7:$I$378,5,FALSE),0)</f>
        <v>1</v>
      </c>
      <c r="B30" s="51" t="s">
        <v>28</v>
      </c>
      <c r="C30" s="52" t="s">
        <v>29</v>
      </c>
      <c r="D30" s="77"/>
      <c r="E30" s="77"/>
      <c r="F30" s="80"/>
      <c r="G30" s="77"/>
      <c r="H30" s="77"/>
      <c r="I30" s="80"/>
      <c r="J30" s="77"/>
      <c r="K30" s="77"/>
      <c r="L30" s="80"/>
      <c r="M30" s="52"/>
      <c r="N30" s="52"/>
      <c r="O30" s="52"/>
      <c r="P30" s="52"/>
      <c r="Q30" s="52"/>
      <c r="R30" s="53"/>
    </row>
    <row r="31" spans="1:18" x14ac:dyDescent="0.25">
      <c r="A31" s="67">
        <f>IFERROR(VLOOKUP(B31,'OverAllAreaList (England Only)'!$A$7:$I$378,5,FALSE),0)</f>
        <v>1</v>
      </c>
      <c r="B31" s="51" t="s">
        <v>30</v>
      </c>
      <c r="C31" s="52" t="s">
        <v>31</v>
      </c>
      <c r="D31" s="77"/>
      <c r="E31" s="77"/>
      <c r="F31" s="80"/>
      <c r="G31" s="77"/>
      <c r="H31" s="77"/>
      <c r="I31" s="80"/>
      <c r="J31" s="77"/>
      <c r="K31" s="77"/>
      <c r="L31" s="80"/>
      <c r="M31" s="52"/>
      <c r="N31" s="52"/>
      <c r="O31" s="52"/>
      <c r="P31" s="52"/>
      <c r="Q31" s="52"/>
      <c r="R31" s="53"/>
    </row>
    <row r="32" spans="1:18" x14ac:dyDescent="0.25">
      <c r="A32" s="67">
        <f>IFERROR(VLOOKUP(B32,'OverAllAreaList (England Only)'!$A$7:$I$378,5,FALSE),0)</f>
        <v>1</v>
      </c>
      <c r="B32" s="51" t="s">
        <v>32</v>
      </c>
      <c r="C32" s="52" t="s">
        <v>33</v>
      </c>
      <c r="D32" s="77"/>
      <c r="E32" s="77"/>
      <c r="F32" s="80"/>
      <c r="G32" s="77"/>
      <c r="H32" s="77"/>
      <c r="I32" s="80"/>
      <c r="J32" s="77"/>
      <c r="K32" s="77"/>
      <c r="L32" s="80"/>
      <c r="M32" s="52"/>
      <c r="N32" s="52"/>
      <c r="O32" s="52"/>
      <c r="P32" s="52"/>
      <c r="Q32" s="52"/>
      <c r="R32" s="53"/>
    </row>
    <row r="33" spans="1:18" x14ac:dyDescent="0.25">
      <c r="A33" s="67">
        <f>IFERROR(VLOOKUP(B33,'OverAllAreaList (England Only)'!$A$7:$I$378,5,FALSE),0)</f>
        <v>1</v>
      </c>
      <c r="B33" s="51" t="s">
        <v>34</v>
      </c>
      <c r="C33" s="52" t="s">
        <v>35</v>
      </c>
      <c r="D33" s="77"/>
      <c r="E33" s="77"/>
      <c r="F33" s="80"/>
      <c r="G33" s="77"/>
      <c r="H33" s="77"/>
      <c r="I33" s="80"/>
      <c r="J33" s="77"/>
      <c r="K33" s="77"/>
      <c r="L33" s="80"/>
      <c r="M33" s="52"/>
      <c r="N33" s="52"/>
      <c r="O33" s="52"/>
      <c r="P33" s="52"/>
      <c r="Q33" s="52"/>
      <c r="R33" s="53"/>
    </row>
    <row r="34" spans="1:18" x14ac:dyDescent="0.25">
      <c r="A34" s="67">
        <f>IFERROR(VLOOKUP(B34,'OverAllAreaList (England Only)'!$A$7:$I$378,5,FALSE),0)</f>
        <v>1</v>
      </c>
      <c r="B34" s="51" t="s">
        <v>36</v>
      </c>
      <c r="C34" s="52" t="s">
        <v>37</v>
      </c>
      <c r="D34" s="77"/>
      <c r="E34" s="77"/>
      <c r="F34" s="80"/>
      <c r="G34" s="77"/>
      <c r="H34" s="77"/>
      <c r="I34" s="80"/>
      <c r="J34" s="77"/>
      <c r="K34" s="77"/>
      <c r="L34" s="80"/>
      <c r="M34" s="52"/>
      <c r="N34" s="52"/>
      <c r="O34" s="52"/>
      <c r="P34" s="52"/>
      <c r="Q34" s="52"/>
      <c r="R34" s="53"/>
    </row>
    <row r="35" spans="1:18" x14ac:dyDescent="0.25">
      <c r="A35" s="67">
        <f>IFERROR(VLOOKUP(B35,'OverAllAreaList (England Only)'!$A$7:$I$378,5,FALSE),0)</f>
        <v>1</v>
      </c>
      <c r="B35" s="51" t="s">
        <v>40</v>
      </c>
      <c r="C35" s="52" t="s">
        <v>41</v>
      </c>
      <c r="D35" s="77"/>
      <c r="E35" s="77"/>
      <c r="F35" s="80"/>
      <c r="G35" s="77"/>
      <c r="H35" s="77"/>
      <c r="I35" s="80"/>
      <c r="J35" s="77"/>
      <c r="K35" s="77"/>
      <c r="L35" s="80"/>
      <c r="M35" s="52"/>
      <c r="N35" s="52"/>
      <c r="O35" s="52"/>
      <c r="P35" s="52"/>
      <c r="Q35" s="52"/>
      <c r="R35" s="53"/>
    </row>
    <row r="36" spans="1:18" x14ac:dyDescent="0.25">
      <c r="A36" s="67">
        <f>IFERROR(VLOOKUP(B36,'OverAllAreaList (England Only)'!$A$7:$I$378,5,FALSE),0)</f>
        <v>1</v>
      </c>
      <c r="B36" s="51" t="s">
        <v>42</v>
      </c>
      <c r="C36" s="52" t="s">
        <v>43</v>
      </c>
      <c r="D36" s="77"/>
      <c r="E36" s="77"/>
      <c r="F36" s="80"/>
      <c r="G36" s="77"/>
      <c r="H36" s="77"/>
      <c r="I36" s="80"/>
      <c r="J36" s="77"/>
      <c r="K36" s="77"/>
      <c r="L36" s="80"/>
      <c r="M36" s="52"/>
      <c r="N36" s="52"/>
      <c r="O36" s="52"/>
      <c r="P36" s="52"/>
      <c r="Q36" s="52"/>
      <c r="R36" s="53"/>
    </row>
    <row r="37" spans="1:18" x14ac:dyDescent="0.25">
      <c r="A37" s="67">
        <f>IFERROR(VLOOKUP(B37,'OverAllAreaList (England Only)'!$A$7:$I$378,5,FALSE),0)</f>
        <v>1</v>
      </c>
      <c r="B37" s="51" t="s">
        <v>44</v>
      </c>
      <c r="C37" s="52" t="s">
        <v>45</v>
      </c>
      <c r="D37" s="77"/>
      <c r="E37" s="77"/>
      <c r="F37" s="80"/>
      <c r="G37" s="77"/>
      <c r="H37" s="77"/>
      <c r="I37" s="80"/>
      <c r="J37" s="77"/>
      <c r="K37" s="77"/>
      <c r="L37" s="80"/>
      <c r="M37" s="52"/>
      <c r="N37" s="52"/>
      <c r="O37" s="52"/>
      <c r="P37" s="52"/>
      <c r="Q37" s="52"/>
      <c r="R37" s="53"/>
    </row>
    <row r="38" spans="1:18" x14ac:dyDescent="0.25">
      <c r="A38" s="67">
        <f>IFERROR(VLOOKUP(B38,'OverAllAreaList (England Only)'!$A$7:$I$378,5,FALSE),0)</f>
        <v>1</v>
      </c>
      <c r="B38" s="51" t="s">
        <v>46</v>
      </c>
      <c r="C38" s="52" t="s">
        <v>47</v>
      </c>
      <c r="D38" s="77"/>
      <c r="E38" s="77"/>
      <c r="F38" s="80"/>
      <c r="G38" s="77"/>
      <c r="H38" s="77"/>
      <c r="I38" s="80"/>
      <c r="J38" s="77"/>
      <c r="K38" s="77"/>
      <c r="L38" s="80"/>
      <c r="M38" s="52"/>
      <c r="N38" s="52"/>
      <c r="O38" s="52"/>
      <c r="P38" s="52"/>
      <c r="Q38" s="52"/>
      <c r="R38" s="53"/>
    </row>
    <row r="39" spans="1:18" x14ac:dyDescent="0.25">
      <c r="A39" s="67">
        <f>IFERROR(VLOOKUP(B39,'OverAllAreaList (England Only)'!$A$7:$I$378,5,FALSE),0)</f>
        <v>1</v>
      </c>
      <c r="B39" s="51" t="s">
        <v>48</v>
      </c>
      <c r="C39" s="52" t="s">
        <v>49</v>
      </c>
      <c r="D39" s="77"/>
      <c r="E39" s="77"/>
      <c r="F39" s="80"/>
      <c r="G39" s="77"/>
      <c r="H39" s="77"/>
      <c r="I39" s="80"/>
      <c r="J39" s="77"/>
      <c r="K39" s="77"/>
      <c r="L39" s="80"/>
      <c r="M39" s="52"/>
      <c r="N39" s="52"/>
      <c r="O39" s="52"/>
      <c r="P39" s="52"/>
      <c r="Q39" s="52"/>
      <c r="R39" s="53"/>
    </row>
    <row r="40" spans="1:18" x14ac:dyDescent="0.25">
      <c r="A40" s="67">
        <f>IFERROR(VLOOKUP(B40,'OverAllAreaList (England Only)'!$A$7:$I$378,5,FALSE),0)</f>
        <v>1</v>
      </c>
      <c r="B40" s="51" t="s">
        <v>52</v>
      </c>
      <c r="C40" s="52" t="s">
        <v>53</v>
      </c>
      <c r="D40" s="77"/>
      <c r="E40" s="77"/>
      <c r="F40" s="80"/>
      <c r="G40" s="77"/>
      <c r="H40" s="77"/>
      <c r="I40" s="80"/>
      <c r="J40" s="77"/>
      <c r="K40" s="77"/>
      <c r="L40" s="80"/>
      <c r="M40" s="52"/>
      <c r="N40" s="52"/>
      <c r="O40" s="52"/>
      <c r="P40" s="52"/>
      <c r="Q40" s="52"/>
      <c r="R40" s="53"/>
    </row>
    <row r="41" spans="1:18" x14ac:dyDescent="0.25">
      <c r="A41" s="67">
        <f>IFERROR(VLOOKUP(B41,'OverAllAreaList (England Only)'!$A$7:$I$378,5,FALSE),0)</f>
        <v>1</v>
      </c>
      <c r="B41" s="51" t="s">
        <v>54</v>
      </c>
      <c r="C41" s="52" t="s">
        <v>55</v>
      </c>
      <c r="D41" s="77"/>
      <c r="E41" s="77"/>
      <c r="F41" s="80"/>
      <c r="G41" s="77"/>
      <c r="H41" s="77"/>
      <c r="I41" s="80"/>
      <c r="J41" s="77"/>
      <c r="K41" s="77"/>
      <c r="L41" s="80"/>
      <c r="M41" s="52"/>
      <c r="N41" s="52"/>
      <c r="O41" s="52"/>
      <c r="P41" s="52"/>
      <c r="Q41" s="52"/>
      <c r="R41" s="53"/>
    </row>
    <row r="42" spans="1:18" x14ac:dyDescent="0.25">
      <c r="A42" s="67">
        <f>IFERROR(VLOOKUP(B42,'OverAllAreaList (England Only)'!$A$7:$I$378,5,FALSE),0)</f>
        <v>1</v>
      </c>
      <c r="B42" s="51" t="s">
        <v>56</v>
      </c>
      <c r="C42" s="52" t="s">
        <v>57</v>
      </c>
      <c r="D42" s="77"/>
      <c r="E42" s="77"/>
      <c r="F42" s="80"/>
      <c r="G42" s="77"/>
      <c r="H42" s="77"/>
      <c r="I42" s="80"/>
      <c r="J42" s="77"/>
      <c r="K42" s="77"/>
      <c r="L42" s="80"/>
      <c r="M42" s="52"/>
      <c r="N42" s="52"/>
      <c r="O42" s="52"/>
      <c r="P42" s="52"/>
      <c r="Q42" s="52"/>
      <c r="R42" s="53"/>
    </row>
    <row r="43" spans="1:18" x14ac:dyDescent="0.25">
      <c r="A43" s="67">
        <f>IFERROR(VLOOKUP(B43,'OverAllAreaList (England Only)'!$A$7:$I$378,5,FALSE),0)</f>
        <v>1</v>
      </c>
      <c r="B43" s="51" t="s">
        <v>58</v>
      </c>
      <c r="C43" s="52" t="s">
        <v>59</v>
      </c>
      <c r="D43" s="77"/>
      <c r="E43" s="77"/>
      <c r="F43" s="80"/>
      <c r="G43" s="77"/>
      <c r="H43" s="77"/>
      <c r="I43" s="80"/>
      <c r="J43" s="77"/>
      <c r="K43" s="77"/>
      <c r="L43" s="80"/>
      <c r="M43" s="52"/>
      <c r="N43" s="52"/>
      <c r="O43" s="52"/>
      <c r="P43" s="52"/>
      <c r="Q43" s="52"/>
      <c r="R43" s="53"/>
    </row>
    <row r="44" spans="1:18" x14ac:dyDescent="0.25">
      <c r="A44" s="67">
        <f>IFERROR(VLOOKUP(B44,'OverAllAreaList (England Only)'!$A$7:$I$378,5,FALSE),0)</f>
        <v>1</v>
      </c>
      <c r="B44" s="51" t="s">
        <v>60</v>
      </c>
      <c r="C44" s="52" t="s">
        <v>61</v>
      </c>
      <c r="D44" s="77"/>
      <c r="E44" s="77"/>
      <c r="F44" s="80"/>
      <c r="G44" s="77"/>
      <c r="H44" s="77"/>
      <c r="I44" s="80"/>
      <c r="J44" s="77"/>
      <c r="K44" s="77"/>
      <c r="L44" s="80"/>
      <c r="M44" s="52"/>
      <c r="N44" s="52"/>
      <c r="O44" s="52"/>
      <c r="P44" s="52"/>
      <c r="Q44" s="52"/>
      <c r="R44" s="53"/>
    </row>
    <row r="45" spans="1:18" x14ac:dyDescent="0.25">
      <c r="A45" s="67">
        <f>IFERROR(VLOOKUP(B45,'OverAllAreaList (England Only)'!$A$7:$I$378,5,FALSE),0)</f>
        <v>1</v>
      </c>
      <c r="B45" s="51" t="s">
        <v>62</v>
      </c>
      <c r="C45" s="52" t="s">
        <v>63</v>
      </c>
      <c r="D45" s="77"/>
      <c r="E45" s="77"/>
      <c r="F45" s="80"/>
      <c r="G45" s="77"/>
      <c r="H45" s="77"/>
      <c r="I45" s="80"/>
      <c r="J45" s="77"/>
      <c r="K45" s="77"/>
      <c r="L45" s="80"/>
      <c r="M45" s="52"/>
      <c r="N45" s="52"/>
      <c r="O45" s="52"/>
      <c r="P45" s="52"/>
      <c r="Q45" s="52"/>
      <c r="R45" s="53"/>
    </row>
    <row r="46" spans="1:18" x14ac:dyDescent="0.25">
      <c r="A46" s="67">
        <f>IFERROR(VLOOKUP(B46,'OverAllAreaList (England Only)'!$A$7:$I$378,5,FALSE),0)</f>
        <v>1</v>
      </c>
      <c r="B46" s="51" t="s">
        <v>64</v>
      </c>
      <c r="C46" s="52" t="s">
        <v>65</v>
      </c>
      <c r="D46" s="77"/>
      <c r="E46" s="77"/>
      <c r="F46" s="80"/>
      <c r="G46" s="77"/>
      <c r="H46" s="77"/>
      <c r="I46" s="80"/>
      <c r="J46" s="77"/>
      <c r="K46" s="77"/>
      <c r="L46" s="80"/>
      <c r="M46" s="52"/>
      <c r="N46" s="52"/>
      <c r="O46" s="52"/>
      <c r="P46" s="52"/>
      <c r="Q46" s="52"/>
      <c r="R46" s="53"/>
    </row>
    <row r="47" spans="1:18" x14ac:dyDescent="0.25">
      <c r="A47" s="67">
        <f>IFERROR(VLOOKUP(B47,'OverAllAreaList (England Only)'!$A$7:$I$378,5,FALSE),0)</f>
        <v>1</v>
      </c>
      <c r="B47" s="51" t="s">
        <v>66</v>
      </c>
      <c r="C47" s="52" t="s">
        <v>67</v>
      </c>
      <c r="D47" s="77"/>
      <c r="E47" s="77"/>
      <c r="F47" s="80"/>
      <c r="G47" s="77"/>
      <c r="H47" s="77"/>
      <c r="I47" s="80"/>
      <c r="J47" s="77"/>
      <c r="K47" s="77"/>
      <c r="L47" s="80"/>
      <c r="M47" s="52"/>
      <c r="N47" s="52"/>
      <c r="O47" s="52"/>
      <c r="P47" s="52"/>
      <c r="Q47" s="52"/>
      <c r="R47" s="53"/>
    </row>
    <row r="48" spans="1:18" x14ac:dyDescent="0.25">
      <c r="A48" s="67">
        <f>IFERROR(VLOOKUP(B48,'OverAllAreaList (England Only)'!$A$7:$I$378,5,FALSE),0)</f>
        <v>1</v>
      </c>
      <c r="B48" s="51" t="s">
        <v>68</v>
      </c>
      <c r="C48" s="52" t="s">
        <v>69</v>
      </c>
      <c r="D48" s="77"/>
      <c r="E48" s="77"/>
      <c r="F48" s="80"/>
      <c r="G48" s="77"/>
      <c r="H48" s="77"/>
      <c r="I48" s="80"/>
      <c r="J48" s="77"/>
      <c r="K48" s="77"/>
      <c r="L48" s="80"/>
      <c r="M48" s="52"/>
      <c r="N48" s="52"/>
      <c r="O48" s="52"/>
      <c r="P48" s="52"/>
      <c r="Q48" s="52"/>
      <c r="R48" s="53"/>
    </row>
    <row r="49" spans="1:18" x14ac:dyDescent="0.25">
      <c r="A49" s="67">
        <f>IFERROR(VLOOKUP(B49,'OverAllAreaList (England Only)'!$A$7:$I$378,5,FALSE),0)</f>
        <v>1</v>
      </c>
      <c r="B49" s="51" t="s">
        <v>70</v>
      </c>
      <c r="C49" s="52" t="s">
        <v>71</v>
      </c>
      <c r="D49" s="77"/>
      <c r="E49" s="77"/>
      <c r="F49" s="80"/>
      <c r="G49" s="77"/>
      <c r="H49" s="77"/>
      <c r="I49" s="80"/>
      <c r="J49" s="77"/>
      <c r="K49" s="77"/>
      <c r="L49" s="80"/>
      <c r="M49" s="52"/>
      <c r="N49" s="52"/>
      <c r="O49" s="52"/>
      <c r="P49" s="52"/>
      <c r="Q49" s="52"/>
      <c r="R49" s="53"/>
    </row>
    <row r="50" spans="1:18" x14ac:dyDescent="0.25">
      <c r="A50" s="67">
        <f>IFERROR(VLOOKUP(B50,'OverAllAreaList (England Only)'!$A$7:$I$378,5,FALSE),0)</f>
        <v>1</v>
      </c>
      <c r="B50" s="51" t="s">
        <v>72</v>
      </c>
      <c r="C50" s="52" t="s">
        <v>73</v>
      </c>
      <c r="D50" s="77"/>
      <c r="E50" s="77"/>
      <c r="F50" s="80"/>
      <c r="G50" s="77"/>
      <c r="H50" s="77"/>
      <c r="I50" s="80"/>
      <c r="J50" s="77"/>
      <c r="K50" s="77"/>
      <c r="L50" s="80"/>
      <c r="M50" s="52"/>
      <c r="N50" s="52"/>
      <c r="O50" s="52"/>
      <c r="P50" s="52"/>
      <c r="Q50" s="52"/>
      <c r="R50" s="53"/>
    </row>
    <row r="51" spans="1:18" x14ac:dyDescent="0.25">
      <c r="A51" s="67">
        <f>IFERROR(VLOOKUP(B51,'OverAllAreaList (England Only)'!$A$7:$I$378,5,FALSE),0)</f>
        <v>1</v>
      </c>
      <c r="B51" s="51" t="s">
        <v>74</v>
      </c>
      <c r="C51" s="52" t="s">
        <v>75</v>
      </c>
      <c r="D51" s="77"/>
      <c r="E51" s="77"/>
      <c r="F51" s="80"/>
      <c r="G51" s="77"/>
      <c r="H51" s="77"/>
      <c r="I51" s="80"/>
      <c r="J51" s="77"/>
      <c r="K51" s="77"/>
      <c r="L51" s="80"/>
      <c r="M51" s="52"/>
      <c r="N51" s="52"/>
      <c r="O51" s="52"/>
      <c r="P51" s="52"/>
      <c r="Q51" s="52"/>
      <c r="R51" s="53"/>
    </row>
    <row r="52" spans="1:18" x14ac:dyDescent="0.25">
      <c r="A52" s="67">
        <f>IFERROR(VLOOKUP(B52,'OverAllAreaList (England Only)'!$A$7:$I$378,5,FALSE),0)</f>
        <v>1</v>
      </c>
      <c r="B52" s="51" t="s">
        <v>76</v>
      </c>
      <c r="C52" s="52" t="s">
        <v>77</v>
      </c>
      <c r="D52" s="77"/>
      <c r="E52" s="77"/>
      <c r="F52" s="80"/>
      <c r="G52" s="77"/>
      <c r="H52" s="77"/>
      <c r="I52" s="80"/>
      <c r="J52" s="77"/>
      <c r="K52" s="77"/>
      <c r="L52" s="80"/>
      <c r="M52" s="52"/>
      <c r="N52" s="52"/>
      <c r="O52" s="52"/>
      <c r="P52" s="52"/>
      <c r="Q52" s="52"/>
      <c r="R52" s="53"/>
    </row>
    <row r="53" spans="1:18" x14ac:dyDescent="0.25">
      <c r="A53" s="67">
        <f>IFERROR(VLOOKUP(B53,'OverAllAreaList (England Only)'!$A$7:$I$378,5,FALSE),0)</f>
        <v>1</v>
      </c>
      <c r="B53" s="51" t="s">
        <v>78</v>
      </c>
      <c r="C53" s="52" t="s">
        <v>79</v>
      </c>
      <c r="D53" s="77"/>
      <c r="E53" s="77"/>
      <c r="F53" s="80"/>
      <c r="G53" s="77"/>
      <c r="H53" s="77"/>
      <c r="I53" s="80"/>
      <c r="J53" s="77"/>
      <c r="K53" s="77"/>
      <c r="L53" s="80"/>
      <c r="M53" s="52"/>
      <c r="N53" s="52"/>
      <c r="O53" s="52"/>
      <c r="P53" s="52"/>
      <c r="Q53" s="52"/>
      <c r="R53" s="53"/>
    </row>
    <row r="54" spans="1:18" x14ac:dyDescent="0.25">
      <c r="A54" s="67">
        <f>IFERROR(VLOOKUP(B54,'OverAllAreaList (England Only)'!$A$7:$I$378,5,FALSE),0)</f>
        <v>1</v>
      </c>
      <c r="B54" s="51" t="s">
        <v>80</v>
      </c>
      <c r="C54" s="52" t="s">
        <v>81</v>
      </c>
      <c r="D54" s="77"/>
      <c r="E54" s="77"/>
      <c r="F54" s="80"/>
      <c r="G54" s="77"/>
      <c r="H54" s="77"/>
      <c r="I54" s="80"/>
      <c r="J54" s="77"/>
      <c r="K54" s="77"/>
      <c r="L54" s="80"/>
      <c r="M54" s="52"/>
      <c r="N54" s="52"/>
      <c r="O54" s="52"/>
      <c r="P54" s="52"/>
      <c r="Q54" s="52"/>
      <c r="R54" s="53"/>
    </row>
    <row r="55" spans="1:18" x14ac:dyDescent="0.25">
      <c r="A55" s="67">
        <f>IFERROR(VLOOKUP(B55,'OverAllAreaList (England Only)'!$A$7:$I$378,5,FALSE),0)</f>
        <v>1</v>
      </c>
      <c r="B55" s="51" t="s">
        <v>82</v>
      </c>
      <c r="C55" s="52" t="s">
        <v>83</v>
      </c>
      <c r="D55" s="77"/>
      <c r="E55" s="77"/>
      <c r="F55" s="80"/>
      <c r="G55" s="77"/>
      <c r="H55" s="77"/>
      <c r="I55" s="80"/>
      <c r="J55" s="77"/>
      <c r="K55" s="77"/>
      <c r="L55" s="80"/>
      <c r="M55" s="52"/>
      <c r="N55" s="52"/>
      <c r="O55" s="52"/>
      <c r="P55" s="52"/>
      <c r="Q55" s="52"/>
      <c r="R55" s="53"/>
    </row>
    <row r="56" spans="1:18" x14ac:dyDescent="0.25">
      <c r="A56" s="67">
        <f>IFERROR(VLOOKUP(B56,'OverAllAreaList (England Only)'!$A$7:$I$378,5,FALSE),0)</f>
        <v>1</v>
      </c>
      <c r="B56" s="51" t="s">
        <v>84</v>
      </c>
      <c r="C56" s="52" t="s">
        <v>85</v>
      </c>
      <c r="D56" s="77"/>
      <c r="E56" s="77"/>
      <c r="F56" s="80"/>
      <c r="G56" s="77"/>
      <c r="H56" s="77"/>
      <c r="I56" s="80"/>
      <c r="J56" s="77"/>
      <c r="K56" s="77"/>
      <c r="L56" s="80"/>
      <c r="M56" s="52"/>
      <c r="N56" s="52"/>
      <c r="O56" s="52"/>
      <c r="P56" s="52"/>
      <c r="Q56" s="52"/>
      <c r="R56" s="53"/>
    </row>
    <row r="57" spans="1:18" x14ac:dyDescent="0.25">
      <c r="A57" s="67">
        <f>IFERROR(VLOOKUP(B57,'OverAllAreaList (England Only)'!$A$7:$I$378,5,FALSE),0)</f>
        <v>1</v>
      </c>
      <c r="B57" s="51" t="s">
        <v>86</v>
      </c>
      <c r="C57" s="52" t="s">
        <v>87</v>
      </c>
      <c r="D57" s="77"/>
      <c r="E57" s="77"/>
      <c r="F57" s="80"/>
      <c r="G57" s="77"/>
      <c r="H57" s="77"/>
      <c r="I57" s="80"/>
      <c r="J57" s="77"/>
      <c r="K57" s="77"/>
      <c r="L57" s="80"/>
      <c r="M57" s="52"/>
      <c r="N57" s="52"/>
      <c r="O57" s="52"/>
      <c r="P57" s="52"/>
      <c r="Q57" s="52"/>
      <c r="R57" s="53"/>
    </row>
    <row r="58" spans="1:18" x14ac:dyDescent="0.25">
      <c r="A58" s="67">
        <f>IFERROR(VLOOKUP(B58,'OverAllAreaList (England Only)'!$A$7:$I$378,5,FALSE),0)</f>
        <v>1</v>
      </c>
      <c r="B58" s="51" t="s">
        <v>88</v>
      </c>
      <c r="C58" s="52" t="s">
        <v>89</v>
      </c>
      <c r="D58" s="77"/>
      <c r="E58" s="77"/>
      <c r="F58" s="80"/>
      <c r="G58" s="77"/>
      <c r="H58" s="77"/>
      <c r="I58" s="80"/>
      <c r="J58" s="77"/>
      <c r="K58" s="77"/>
      <c r="L58" s="80"/>
      <c r="M58" s="52"/>
      <c r="N58" s="52"/>
      <c r="O58" s="52"/>
      <c r="P58" s="52"/>
      <c r="Q58" s="52"/>
      <c r="R58" s="53"/>
    </row>
    <row r="59" spans="1:18" x14ac:dyDescent="0.25">
      <c r="A59" s="67">
        <f>IFERROR(VLOOKUP(B59,'OverAllAreaList (England Only)'!$A$7:$I$378,5,FALSE),0)</f>
        <v>1</v>
      </c>
      <c r="B59" s="51" t="s">
        <v>90</v>
      </c>
      <c r="C59" s="52" t="s">
        <v>91</v>
      </c>
      <c r="D59" s="77"/>
      <c r="E59" s="77"/>
      <c r="F59" s="80"/>
      <c r="G59" s="77"/>
      <c r="H59" s="77"/>
      <c r="I59" s="80"/>
      <c r="J59" s="77"/>
      <c r="K59" s="77"/>
      <c r="L59" s="80"/>
      <c r="M59" s="52"/>
      <c r="N59" s="52"/>
      <c r="O59" s="52"/>
      <c r="P59" s="52"/>
      <c r="Q59" s="52"/>
      <c r="R59" s="53"/>
    </row>
    <row r="60" spans="1:18" x14ac:dyDescent="0.25">
      <c r="A60" s="67">
        <f>IFERROR(VLOOKUP(B60,'OverAllAreaList (England Only)'!$A$7:$I$378,5,FALSE),0)</f>
        <v>1</v>
      </c>
      <c r="B60" s="51" t="s">
        <v>92</v>
      </c>
      <c r="C60" s="52" t="s">
        <v>93</v>
      </c>
      <c r="D60" s="77"/>
      <c r="E60" s="77"/>
      <c r="F60" s="80"/>
      <c r="G60" s="77"/>
      <c r="H60" s="77"/>
      <c r="I60" s="80"/>
      <c r="J60" s="77"/>
      <c r="K60" s="77"/>
      <c r="L60" s="80"/>
      <c r="M60" s="52"/>
      <c r="N60" s="52"/>
      <c r="O60" s="52"/>
      <c r="P60" s="52"/>
      <c r="Q60" s="52"/>
      <c r="R60" s="53"/>
    </row>
    <row r="61" spans="1:18" x14ac:dyDescent="0.25">
      <c r="A61" s="67">
        <f>IFERROR(VLOOKUP(B61,'OverAllAreaList (England Only)'!$A$7:$I$378,5,FALSE),0)</f>
        <v>1</v>
      </c>
      <c r="B61" s="51" t="s">
        <v>94</v>
      </c>
      <c r="C61" s="52" t="s">
        <v>95</v>
      </c>
      <c r="D61" s="77"/>
      <c r="E61" s="77"/>
      <c r="F61" s="80"/>
      <c r="G61" s="77"/>
      <c r="H61" s="77"/>
      <c r="I61" s="80"/>
      <c r="J61" s="77"/>
      <c r="K61" s="77"/>
      <c r="L61" s="80"/>
      <c r="M61" s="52"/>
      <c r="N61" s="52"/>
      <c r="O61" s="52"/>
      <c r="P61" s="52"/>
      <c r="Q61" s="52"/>
      <c r="R61" s="53"/>
    </row>
    <row r="62" spans="1:18" x14ac:dyDescent="0.25">
      <c r="A62" s="67">
        <f>IFERROR(VLOOKUP(B62,'OverAllAreaList (England Only)'!$A$7:$I$378,5,FALSE),0)</f>
        <v>1</v>
      </c>
      <c r="B62" s="51" t="s">
        <v>96</v>
      </c>
      <c r="C62" s="52" t="s">
        <v>97</v>
      </c>
      <c r="D62" s="77"/>
      <c r="E62" s="77"/>
      <c r="F62" s="80"/>
      <c r="G62" s="77"/>
      <c r="H62" s="77"/>
      <c r="I62" s="80"/>
      <c r="J62" s="77"/>
      <c r="K62" s="77"/>
      <c r="L62" s="80"/>
      <c r="M62" s="52"/>
      <c r="N62" s="52"/>
      <c r="O62" s="52"/>
      <c r="P62" s="52"/>
      <c r="Q62" s="52"/>
      <c r="R62" s="53"/>
    </row>
    <row r="63" spans="1:18" x14ac:dyDescent="0.25">
      <c r="A63" s="67">
        <f>IFERROR(VLOOKUP(B63,'OverAllAreaList (England Only)'!$A$7:$I$378,5,FALSE),0)</f>
        <v>1</v>
      </c>
      <c r="B63" s="51" t="s">
        <v>98</v>
      </c>
      <c r="C63" s="52" t="s">
        <v>99</v>
      </c>
      <c r="D63" s="77"/>
      <c r="E63" s="77"/>
      <c r="F63" s="80"/>
      <c r="G63" s="77"/>
      <c r="H63" s="77"/>
      <c r="I63" s="80"/>
      <c r="J63" s="77"/>
      <c r="K63" s="77"/>
      <c r="L63" s="80"/>
      <c r="M63" s="52"/>
      <c r="N63" s="52"/>
      <c r="O63" s="52"/>
      <c r="P63" s="52"/>
      <c r="Q63" s="52"/>
      <c r="R63" s="53"/>
    </row>
    <row r="64" spans="1:18" x14ac:dyDescent="0.25">
      <c r="A64" s="67">
        <f>IFERROR(VLOOKUP(B64,'OverAllAreaList (England Only)'!$A$7:$I$378,5,FALSE),0)</f>
        <v>1</v>
      </c>
      <c r="B64" s="51" t="s">
        <v>100</v>
      </c>
      <c r="C64" s="52" t="s">
        <v>101</v>
      </c>
      <c r="D64" s="77"/>
      <c r="E64" s="77"/>
      <c r="F64" s="80"/>
      <c r="G64" s="77"/>
      <c r="H64" s="77"/>
      <c r="I64" s="80"/>
      <c r="J64" s="77"/>
      <c r="K64" s="77"/>
      <c r="L64" s="80"/>
      <c r="M64" s="52"/>
      <c r="N64" s="52"/>
      <c r="O64" s="52"/>
      <c r="P64" s="52"/>
      <c r="Q64" s="52"/>
      <c r="R64" s="53"/>
    </row>
    <row r="65" spans="1:18" x14ac:dyDescent="0.25">
      <c r="A65" s="67">
        <f>IFERROR(VLOOKUP(B65,'OverAllAreaList (England Only)'!$A$7:$I$378,5,FALSE),0)</f>
        <v>1</v>
      </c>
      <c r="B65" s="51" t="s">
        <v>102</v>
      </c>
      <c r="C65" s="52" t="s">
        <v>103</v>
      </c>
      <c r="D65" s="77"/>
      <c r="E65" s="77"/>
      <c r="F65" s="80"/>
      <c r="G65" s="77"/>
      <c r="H65" s="77"/>
      <c r="I65" s="80"/>
      <c r="J65" s="77"/>
      <c r="K65" s="77"/>
      <c r="L65" s="80"/>
      <c r="M65" s="52"/>
      <c r="N65" s="52"/>
      <c r="O65" s="52"/>
      <c r="P65" s="52"/>
      <c r="Q65" s="52"/>
      <c r="R65" s="53"/>
    </row>
    <row r="66" spans="1:18" x14ac:dyDescent="0.25">
      <c r="A66" s="67">
        <f>IFERROR(VLOOKUP(B66,'OverAllAreaList (England Only)'!$A$7:$I$378,5,FALSE),0)</f>
        <v>1</v>
      </c>
      <c r="B66" s="51" t="s">
        <v>104</v>
      </c>
      <c r="C66" s="52" t="s">
        <v>105</v>
      </c>
      <c r="D66" s="77"/>
      <c r="E66" s="77"/>
      <c r="F66" s="80"/>
      <c r="G66" s="77"/>
      <c r="H66" s="77"/>
      <c r="I66" s="80"/>
      <c r="J66" s="77"/>
      <c r="K66" s="77"/>
      <c r="L66" s="80"/>
      <c r="M66" s="52"/>
      <c r="N66" s="52"/>
      <c r="O66" s="52"/>
      <c r="P66" s="52"/>
      <c r="Q66" s="52"/>
      <c r="R66" s="53"/>
    </row>
    <row r="67" spans="1:18" x14ac:dyDescent="0.25">
      <c r="A67" s="67">
        <f>IFERROR(VLOOKUP(B67,'OverAllAreaList (England Only)'!$A$7:$I$378,5,FALSE),0)</f>
        <v>1</v>
      </c>
      <c r="B67" s="51" t="s">
        <v>106</v>
      </c>
      <c r="C67" s="52" t="s">
        <v>107</v>
      </c>
      <c r="D67" s="77"/>
      <c r="E67" s="77"/>
      <c r="F67" s="80"/>
      <c r="G67" s="77"/>
      <c r="H67" s="77"/>
      <c r="I67" s="80"/>
      <c r="J67" s="77"/>
      <c r="K67" s="77"/>
      <c r="L67" s="80"/>
      <c r="M67" s="52"/>
      <c r="N67" s="52"/>
      <c r="O67" s="52"/>
      <c r="P67" s="52"/>
      <c r="Q67" s="52"/>
      <c r="R67" s="53"/>
    </row>
    <row r="68" spans="1:18" x14ac:dyDescent="0.25">
      <c r="A68" s="67">
        <f>IFERROR(VLOOKUP(B68,'OverAllAreaList (England Only)'!$A$7:$I$378,5,FALSE),0)</f>
        <v>1</v>
      </c>
      <c r="B68" s="51" t="s">
        <v>108</v>
      </c>
      <c r="C68" s="52" t="s">
        <v>109</v>
      </c>
      <c r="D68" s="77"/>
      <c r="E68" s="77"/>
      <c r="F68" s="80"/>
      <c r="G68" s="77"/>
      <c r="H68" s="77"/>
      <c r="I68" s="80"/>
      <c r="J68" s="77"/>
      <c r="K68" s="77"/>
      <c r="L68" s="80"/>
      <c r="M68" s="52"/>
      <c r="N68" s="52"/>
      <c r="O68" s="52"/>
      <c r="P68" s="52"/>
      <c r="Q68" s="52"/>
      <c r="R68" s="53"/>
    </row>
    <row r="69" spans="1:18" x14ac:dyDescent="0.25">
      <c r="A69" s="67">
        <f>IFERROR(VLOOKUP(B69,'OverAllAreaList (England Only)'!$A$7:$I$378,5,FALSE),0)</f>
        <v>1</v>
      </c>
      <c r="B69" s="51" t="s">
        <v>110</v>
      </c>
      <c r="C69" s="52" t="s">
        <v>111</v>
      </c>
      <c r="D69" s="77"/>
      <c r="E69" s="77"/>
      <c r="F69" s="80"/>
      <c r="G69" s="77"/>
      <c r="H69" s="77"/>
      <c r="I69" s="80"/>
      <c r="J69" s="77"/>
      <c r="K69" s="77"/>
      <c r="L69" s="80"/>
      <c r="M69" s="52"/>
      <c r="N69" s="52"/>
      <c r="O69" s="52"/>
      <c r="P69" s="52"/>
      <c r="Q69" s="52"/>
      <c r="R69" s="53"/>
    </row>
    <row r="70" spans="1:18" x14ac:dyDescent="0.25">
      <c r="A70" s="67">
        <f>IFERROR(VLOOKUP(B70,'OverAllAreaList (England Only)'!$A$7:$I$378,5,FALSE),0)</f>
        <v>1</v>
      </c>
      <c r="B70" s="51" t="s">
        <v>112</v>
      </c>
      <c r="C70" s="52" t="s">
        <v>113</v>
      </c>
      <c r="D70" s="77"/>
      <c r="E70" s="77"/>
      <c r="F70" s="80"/>
      <c r="G70" s="77"/>
      <c r="H70" s="77"/>
      <c r="I70" s="80"/>
      <c r="J70" s="77"/>
      <c r="K70" s="77"/>
      <c r="L70" s="80"/>
      <c r="M70" s="52"/>
      <c r="N70" s="52"/>
      <c r="O70" s="52"/>
      <c r="P70" s="52"/>
      <c r="Q70" s="52"/>
      <c r="R70" s="53"/>
    </row>
    <row r="71" spans="1:18" x14ac:dyDescent="0.25">
      <c r="A71" s="67">
        <f>IFERROR(VLOOKUP(B71,'OverAllAreaList (England Only)'!$A$7:$I$378,5,FALSE),0)</f>
        <v>1</v>
      </c>
      <c r="B71" s="51" t="s">
        <v>114</v>
      </c>
      <c r="C71" s="52" t="s">
        <v>115</v>
      </c>
      <c r="D71" s="77"/>
      <c r="E71" s="77"/>
      <c r="F71" s="80"/>
      <c r="G71" s="77"/>
      <c r="H71" s="77"/>
      <c r="I71" s="80"/>
      <c r="J71" s="77"/>
      <c r="K71" s="77"/>
      <c r="L71" s="80"/>
      <c r="M71" s="52"/>
      <c r="N71" s="52"/>
      <c r="O71" s="52"/>
      <c r="P71" s="52"/>
      <c r="Q71" s="52"/>
      <c r="R71" s="53"/>
    </row>
    <row r="72" spans="1:18" x14ac:dyDescent="0.25">
      <c r="A72" s="67">
        <f>IFERROR(VLOOKUP(B72,'OverAllAreaList (England Only)'!$A$7:$I$378,5,FALSE),0)</f>
        <v>1</v>
      </c>
      <c r="B72" s="51" t="s">
        <v>116</v>
      </c>
      <c r="C72" s="52" t="s">
        <v>117</v>
      </c>
      <c r="D72" s="77"/>
      <c r="E72" s="77"/>
      <c r="F72" s="80"/>
      <c r="G72" s="77"/>
      <c r="H72" s="77"/>
      <c r="I72" s="80"/>
      <c r="J72" s="77"/>
      <c r="K72" s="77"/>
      <c r="L72" s="80"/>
      <c r="M72" s="52"/>
      <c r="N72" s="52"/>
      <c r="O72" s="52"/>
      <c r="P72" s="52"/>
      <c r="Q72" s="52"/>
      <c r="R72" s="53"/>
    </row>
    <row r="73" spans="1:18" x14ac:dyDescent="0.25">
      <c r="A73" s="67">
        <f>IFERROR(VLOOKUP(B73,'OverAllAreaList (England Only)'!$A$7:$I$378,5,FALSE),0)</f>
        <v>1</v>
      </c>
      <c r="B73" s="51" t="s">
        <v>118</v>
      </c>
      <c r="C73" s="52" t="s">
        <v>119</v>
      </c>
      <c r="D73" s="77"/>
      <c r="E73" s="77"/>
      <c r="F73" s="80"/>
      <c r="G73" s="77"/>
      <c r="H73" s="77"/>
      <c r="I73" s="80"/>
      <c r="J73" s="77"/>
      <c r="K73" s="77"/>
      <c r="L73" s="80"/>
      <c r="M73" s="52"/>
      <c r="N73" s="52"/>
      <c r="O73" s="52"/>
      <c r="P73" s="52"/>
      <c r="Q73" s="52"/>
      <c r="R73" s="53"/>
    </row>
    <row r="74" spans="1:18" x14ac:dyDescent="0.25">
      <c r="A74" s="67">
        <f>IFERROR(VLOOKUP(B74,'OverAllAreaList (England Only)'!$A$7:$I$378,5,FALSE),0)</f>
        <v>1</v>
      </c>
      <c r="B74" s="51" t="s">
        <v>120</v>
      </c>
      <c r="C74" s="52" t="s">
        <v>121</v>
      </c>
      <c r="D74" s="77"/>
      <c r="E74" s="77"/>
      <c r="F74" s="80"/>
      <c r="G74" s="77"/>
      <c r="H74" s="77"/>
      <c r="I74" s="80"/>
      <c r="J74" s="77"/>
      <c r="K74" s="77"/>
      <c r="L74" s="80"/>
      <c r="M74" s="52"/>
      <c r="N74" s="52"/>
      <c r="O74" s="52"/>
      <c r="P74" s="52"/>
      <c r="Q74" s="52"/>
      <c r="R74" s="53"/>
    </row>
    <row r="75" spans="1:18" x14ac:dyDescent="0.25">
      <c r="A75" s="67">
        <f>IFERROR(VLOOKUP(B75,'OverAllAreaList (England Only)'!$A$7:$I$378,5,FALSE),0)</f>
        <v>1</v>
      </c>
      <c r="B75" s="51" t="s">
        <v>122</v>
      </c>
      <c r="C75" s="52" t="s">
        <v>123</v>
      </c>
      <c r="D75" s="77"/>
      <c r="E75" s="77"/>
      <c r="F75" s="80"/>
      <c r="G75" s="77"/>
      <c r="H75" s="77"/>
      <c r="I75" s="80"/>
      <c r="J75" s="77"/>
      <c r="K75" s="77"/>
      <c r="L75" s="80"/>
      <c r="M75" s="52"/>
      <c r="N75" s="52"/>
      <c r="O75" s="52"/>
      <c r="P75" s="52"/>
      <c r="Q75" s="52"/>
      <c r="R75" s="53"/>
    </row>
    <row r="76" spans="1:18" x14ac:dyDescent="0.25">
      <c r="A76" s="67">
        <f>IFERROR(VLOOKUP(B76,'OverAllAreaList (England Only)'!$A$7:$I$378,5,FALSE),0)</f>
        <v>1</v>
      </c>
      <c r="B76" s="51" t="s">
        <v>126</v>
      </c>
      <c r="C76" s="52" t="s">
        <v>127</v>
      </c>
      <c r="D76" s="77"/>
      <c r="E76" s="77"/>
      <c r="F76" s="80"/>
      <c r="G76" s="77"/>
      <c r="H76" s="77"/>
      <c r="I76" s="80"/>
      <c r="J76" s="77"/>
      <c r="K76" s="77"/>
      <c r="L76" s="80"/>
      <c r="M76" s="52"/>
      <c r="N76" s="52"/>
      <c r="O76" s="52"/>
      <c r="P76" s="52"/>
      <c r="Q76" s="52"/>
      <c r="R76" s="53"/>
    </row>
    <row r="77" spans="1:18" x14ac:dyDescent="0.25">
      <c r="A77" s="67">
        <f>IFERROR(VLOOKUP(B77,'OverAllAreaList (England Only)'!$A$7:$I$378,5,FALSE),0)</f>
        <v>1</v>
      </c>
      <c r="B77" s="51" t="s">
        <v>128</v>
      </c>
      <c r="C77" s="52" t="s">
        <v>129</v>
      </c>
      <c r="D77" s="77"/>
      <c r="E77" s="77"/>
      <c r="F77" s="80"/>
      <c r="G77" s="77"/>
      <c r="H77" s="77"/>
      <c r="I77" s="80"/>
      <c r="J77" s="77"/>
      <c r="K77" s="77"/>
      <c r="L77" s="80"/>
      <c r="M77" s="52"/>
      <c r="N77" s="52"/>
      <c r="O77" s="52"/>
      <c r="P77" s="52"/>
      <c r="Q77" s="52"/>
      <c r="R77" s="53"/>
    </row>
    <row r="78" spans="1:18" x14ac:dyDescent="0.25">
      <c r="A78" s="67">
        <f>IFERROR(VLOOKUP(B78,'OverAllAreaList (England Only)'!$A$7:$I$378,5,FALSE),0)</f>
        <v>1</v>
      </c>
      <c r="B78" s="51" t="s">
        <v>130</v>
      </c>
      <c r="C78" s="52" t="s">
        <v>131</v>
      </c>
      <c r="D78" s="77"/>
      <c r="E78" s="77"/>
      <c r="F78" s="80"/>
      <c r="G78" s="77"/>
      <c r="H78" s="77"/>
      <c r="I78" s="80"/>
      <c r="J78" s="77"/>
      <c r="K78" s="77"/>
      <c r="L78" s="80"/>
      <c r="M78" s="52"/>
      <c r="N78" s="52"/>
      <c r="O78" s="52"/>
      <c r="P78" s="52"/>
      <c r="Q78" s="52"/>
      <c r="R78" s="53"/>
    </row>
    <row r="79" spans="1:18" x14ac:dyDescent="0.25">
      <c r="A79" s="67">
        <f>IFERROR(VLOOKUP(B79,'OverAllAreaList (England Only)'!$A$7:$I$378,5,FALSE),0)</f>
        <v>1</v>
      </c>
      <c r="B79" s="51" t="s">
        <v>132</v>
      </c>
      <c r="C79" s="52" t="s">
        <v>133</v>
      </c>
      <c r="D79" s="77"/>
      <c r="E79" s="77"/>
      <c r="F79" s="80"/>
      <c r="G79" s="77"/>
      <c r="H79" s="77"/>
      <c r="I79" s="80"/>
      <c r="J79" s="77"/>
      <c r="K79" s="77"/>
      <c r="L79" s="80"/>
      <c r="M79" s="52"/>
      <c r="N79" s="52"/>
      <c r="O79" s="52"/>
      <c r="P79" s="52"/>
      <c r="Q79" s="52"/>
      <c r="R79" s="53"/>
    </row>
    <row r="80" spans="1:18" x14ac:dyDescent="0.25">
      <c r="A80" s="67">
        <f>IFERROR(VLOOKUP(B80,'OverAllAreaList (England Only)'!$A$7:$I$378,5,FALSE),0)</f>
        <v>1</v>
      </c>
      <c r="B80" s="51" t="s">
        <v>140</v>
      </c>
      <c r="C80" s="52" t="s">
        <v>141</v>
      </c>
      <c r="D80" s="77"/>
      <c r="E80" s="77"/>
      <c r="F80" s="80"/>
      <c r="G80" s="77"/>
      <c r="H80" s="77"/>
      <c r="I80" s="80"/>
      <c r="J80" s="77"/>
      <c r="K80" s="77"/>
      <c r="L80" s="80"/>
      <c r="M80" s="52"/>
      <c r="N80" s="52"/>
      <c r="O80" s="52"/>
      <c r="P80" s="52"/>
      <c r="Q80" s="52"/>
      <c r="R80" s="53"/>
    </row>
    <row r="81" spans="1:18" x14ac:dyDescent="0.25">
      <c r="A81" s="67">
        <f>IFERROR(VLOOKUP(B81,'OverAllAreaList (England Only)'!$A$7:$I$378,5,FALSE),0)</f>
        <v>1</v>
      </c>
      <c r="B81" s="51" t="s">
        <v>142</v>
      </c>
      <c r="C81" s="52" t="s">
        <v>143</v>
      </c>
      <c r="D81" s="77"/>
      <c r="E81" s="77"/>
      <c r="F81" s="80"/>
      <c r="G81" s="77"/>
      <c r="H81" s="77"/>
      <c r="I81" s="80"/>
      <c r="J81" s="77"/>
      <c r="K81" s="77"/>
      <c r="L81" s="80"/>
      <c r="M81" s="52"/>
      <c r="N81" s="52"/>
      <c r="O81" s="52"/>
      <c r="P81" s="52"/>
      <c r="Q81" s="52"/>
      <c r="R81" s="53"/>
    </row>
    <row r="82" spans="1:18" x14ac:dyDescent="0.25">
      <c r="A82" s="67">
        <f>IFERROR(VLOOKUP(B82,'OverAllAreaList (England Only)'!$A$7:$I$378,5,FALSE),0)</f>
        <v>1</v>
      </c>
      <c r="B82" s="51" t="s">
        <v>144</v>
      </c>
      <c r="C82" s="52" t="s">
        <v>145</v>
      </c>
      <c r="D82" s="77"/>
      <c r="E82" s="77"/>
      <c r="F82" s="80"/>
      <c r="G82" s="77"/>
      <c r="H82" s="77"/>
      <c r="I82" s="80"/>
      <c r="J82" s="77"/>
      <c r="K82" s="77"/>
      <c r="L82" s="80"/>
      <c r="M82" s="52"/>
      <c r="N82" s="52"/>
      <c r="O82" s="52"/>
      <c r="P82" s="52"/>
      <c r="Q82" s="52"/>
      <c r="R82" s="53"/>
    </row>
    <row r="83" spans="1:18" x14ac:dyDescent="0.25">
      <c r="A83" s="67">
        <f>IFERROR(VLOOKUP(B83,'OverAllAreaList (England Only)'!$A$7:$I$378,5,FALSE),0)</f>
        <v>1</v>
      </c>
      <c r="B83" s="51" t="s">
        <v>148</v>
      </c>
      <c r="C83" s="52" t="s">
        <v>149</v>
      </c>
      <c r="D83" s="77"/>
      <c r="E83" s="77"/>
      <c r="F83" s="80"/>
      <c r="G83" s="77"/>
      <c r="H83" s="77"/>
      <c r="I83" s="80"/>
      <c r="J83" s="77"/>
      <c r="K83" s="77"/>
      <c r="L83" s="80"/>
      <c r="M83" s="52"/>
      <c r="N83" s="52"/>
      <c r="O83" s="52"/>
      <c r="P83" s="52"/>
      <c r="Q83" s="52"/>
      <c r="R83" s="53"/>
    </row>
    <row r="84" spans="1:18" x14ac:dyDescent="0.25">
      <c r="A84" s="67">
        <f>IFERROR(VLOOKUP(B84,'OverAllAreaList (England Only)'!$A$7:$I$378,5,FALSE),0)</f>
        <v>1</v>
      </c>
      <c r="B84" s="51" t="s">
        <v>150</v>
      </c>
      <c r="C84" s="52" t="s">
        <v>151</v>
      </c>
      <c r="D84" s="77"/>
      <c r="E84" s="77"/>
      <c r="F84" s="80"/>
      <c r="G84" s="77"/>
      <c r="H84" s="77"/>
      <c r="I84" s="80"/>
      <c r="J84" s="77"/>
      <c r="K84" s="77"/>
      <c r="L84" s="80"/>
      <c r="M84" s="52"/>
      <c r="N84" s="52"/>
      <c r="O84" s="52"/>
      <c r="P84" s="52"/>
      <c r="Q84" s="52"/>
      <c r="R84" s="53"/>
    </row>
    <row r="85" spans="1:18" x14ac:dyDescent="0.25">
      <c r="A85" s="67">
        <f>IFERROR(VLOOKUP(B85,'OverAllAreaList (England Only)'!$A$7:$I$378,5,FALSE),0)</f>
        <v>1</v>
      </c>
      <c r="B85" s="51" t="s">
        <v>152</v>
      </c>
      <c r="C85" s="52" t="s">
        <v>153</v>
      </c>
      <c r="D85" s="77"/>
      <c r="E85" s="77"/>
      <c r="F85" s="80"/>
      <c r="G85" s="77"/>
      <c r="H85" s="77"/>
      <c r="I85" s="80"/>
      <c r="J85" s="77"/>
      <c r="K85" s="77"/>
      <c r="L85" s="80"/>
      <c r="M85" s="52"/>
      <c r="N85" s="52"/>
      <c r="O85" s="52"/>
      <c r="P85" s="52"/>
      <c r="Q85" s="52"/>
      <c r="R85" s="53"/>
    </row>
    <row r="86" spans="1:18" x14ac:dyDescent="0.25">
      <c r="A86" s="67">
        <f>IFERROR(VLOOKUP(B86,'OverAllAreaList (England Only)'!$A$7:$I$378,5,FALSE),0)</f>
        <v>1</v>
      </c>
      <c r="B86" s="51" t="s">
        <v>154</v>
      </c>
      <c r="C86" s="52" t="s">
        <v>155</v>
      </c>
      <c r="D86" s="77"/>
      <c r="E86" s="77"/>
      <c r="F86" s="80"/>
      <c r="G86" s="77"/>
      <c r="H86" s="77"/>
      <c r="I86" s="80"/>
      <c r="J86" s="77"/>
      <c r="K86" s="77"/>
      <c r="L86" s="80"/>
      <c r="M86" s="52"/>
      <c r="N86" s="52"/>
      <c r="O86" s="52"/>
      <c r="P86" s="52"/>
      <c r="Q86" s="52"/>
      <c r="R86" s="53"/>
    </row>
    <row r="87" spans="1:18" x14ac:dyDescent="0.25">
      <c r="A87" s="67">
        <f>IFERROR(VLOOKUP(B87,'OverAllAreaList (England Only)'!$A$7:$I$378,5,FALSE),0)</f>
        <v>1</v>
      </c>
      <c r="B87" s="51" t="s">
        <v>156</v>
      </c>
      <c r="C87" s="52" t="s">
        <v>157</v>
      </c>
      <c r="D87" s="77"/>
      <c r="E87" s="77"/>
      <c r="F87" s="80"/>
      <c r="G87" s="77"/>
      <c r="H87" s="77"/>
      <c r="I87" s="80"/>
      <c r="J87" s="77"/>
      <c r="K87" s="77"/>
      <c r="L87" s="80"/>
      <c r="M87" s="52"/>
      <c r="N87" s="52"/>
      <c r="O87" s="52"/>
      <c r="P87" s="52"/>
      <c r="Q87" s="52"/>
      <c r="R87" s="53"/>
    </row>
    <row r="88" spans="1:18" x14ac:dyDescent="0.25">
      <c r="A88" s="67">
        <f>IFERROR(VLOOKUP(B88,'OverAllAreaList (England Only)'!$A$7:$I$378,5,FALSE),0)</f>
        <v>1</v>
      </c>
      <c r="B88" s="51" t="s">
        <v>158</v>
      </c>
      <c r="C88" s="52" t="s">
        <v>159</v>
      </c>
      <c r="D88" s="77"/>
      <c r="E88" s="77"/>
      <c r="F88" s="80"/>
      <c r="G88" s="77"/>
      <c r="H88" s="77"/>
      <c r="I88" s="80"/>
      <c r="J88" s="77"/>
      <c r="K88" s="77"/>
      <c r="L88" s="80"/>
      <c r="M88" s="52"/>
      <c r="N88" s="52"/>
      <c r="O88" s="52"/>
      <c r="P88" s="52"/>
      <c r="Q88" s="52"/>
      <c r="R88" s="53"/>
    </row>
    <row r="89" spans="1:18" x14ac:dyDescent="0.25">
      <c r="A89" s="67">
        <f>IFERROR(VLOOKUP(B89,'OverAllAreaList (England Only)'!$A$7:$I$378,5,FALSE),0)</f>
        <v>1</v>
      </c>
      <c r="B89" s="51" t="s">
        <v>162</v>
      </c>
      <c r="C89" s="52" t="s">
        <v>163</v>
      </c>
      <c r="D89" s="77"/>
      <c r="E89" s="77"/>
      <c r="F89" s="80"/>
      <c r="G89" s="77"/>
      <c r="H89" s="77"/>
      <c r="I89" s="80"/>
      <c r="J89" s="77"/>
      <c r="K89" s="77"/>
      <c r="L89" s="80"/>
      <c r="M89" s="52"/>
      <c r="N89" s="52"/>
      <c r="O89" s="52"/>
      <c r="P89" s="52"/>
      <c r="Q89" s="52"/>
      <c r="R89" s="53"/>
    </row>
    <row r="90" spans="1:18" x14ac:dyDescent="0.25">
      <c r="A90" s="67">
        <f>IFERROR(VLOOKUP(B90,'OverAllAreaList (England Only)'!$A$7:$I$378,5,FALSE),0)</f>
        <v>1</v>
      </c>
      <c r="B90" s="51" t="s">
        <v>164</v>
      </c>
      <c r="C90" s="52" t="s">
        <v>165</v>
      </c>
      <c r="D90" s="77"/>
      <c r="E90" s="77"/>
      <c r="F90" s="80"/>
      <c r="G90" s="77"/>
      <c r="H90" s="77"/>
      <c r="I90" s="80"/>
      <c r="J90" s="77"/>
      <c r="K90" s="77"/>
      <c r="L90" s="80"/>
      <c r="M90" s="52"/>
      <c r="N90" s="52"/>
      <c r="O90" s="52"/>
      <c r="P90" s="52"/>
      <c r="Q90" s="52"/>
      <c r="R90" s="53"/>
    </row>
    <row r="91" spans="1:18" x14ac:dyDescent="0.25">
      <c r="A91" s="67">
        <f>IFERROR(VLOOKUP(B91,'OverAllAreaList (England Only)'!$A$7:$I$378,5,FALSE),0)</f>
        <v>1</v>
      </c>
      <c r="B91" s="51" t="s">
        <v>166</v>
      </c>
      <c r="C91" s="52" t="s">
        <v>167</v>
      </c>
      <c r="D91" s="77"/>
      <c r="E91" s="77"/>
      <c r="F91" s="80"/>
      <c r="G91" s="77"/>
      <c r="H91" s="77"/>
      <c r="I91" s="80"/>
      <c r="J91" s="77"/>
      <c r="K91" s="77"/>
      <c r="L91" s="80"/>
      <c r="M91" s="52"/>
      <c r="N91" s="52"/>
      <c r="O91" s="52"/>
      <c r="P91" s="52"/>
      <c r="Q91" s="52"/>
      <c r="R91" s="53"/>
    </row>
    <row r="92" spans="1:18" x14ac:dyDescent="0.25">
      <c r="A92" s="67">
        <f>IFERROR(VLOOKUP(B92,'OverAllAreaList (England Only)'!$A$7:$I$378,5,FALSE),0)</f>
        <v>1</v>
      </c>
      <c r="B92" s="51" t="s">
        <v>168</v>
      </c>
      <c r="C92" s="52" t="s">
        <v>169</v>
      </c>
      <c r="D92" s="77"/>
      <c r="E92" s="77"/>
      <c r="F92" s="80"/>
      <c r="G92" s="77"/>
      <c r="H92" s="77"/>
      <c r="I92" s="80"/>
      <c r="J92" s="77"/>
      <c r="K92" s="77"/>
      <c r="L92" s="80"/>
      <c r="M92" s="52"/>
      <c r="N92" s="52"/>
      <c r="O92" s="52"/>
      <c r="P92" s="52"/>
      <c r="Q92" s="52"/>
      <c r="R92" s="53"/>
    </row>
    <row r="93" spans="1:18" x14ac:dyDescent="0.25">
      <c r="A93" s="67">
        <f>IFERROR(VLOOKUP(B93,'OverAllAreaList (England Only)'!$A$7:$I$378,5,FALSE),0)</f>
        <v>1</v>
      </c>
      <c r="B93" s="51" t="s">
        <v>170</v>
      </c>
      <c r="C93" s="52" t="s">
        <v>171</v>
      </c>
      <c r="D93" s="77"/>
      <c r="E93" s="77"/>
      <c r="F93" s="80"/>
      <c r="G93" s="77"/>
      <c r="H93" s="77"/>
      <c r="I93" s="80"/>
      <c r="J93" s="77"/>
      <c r="K93" s="77"/>
      <c r="L93" s="80"/>
      <c r="M93" s="52"/>
      <c r="N93" s="52"/>
      <c r="O93" s="52"/>
      <c r="P93" s="52"/>
      <c r="Q93" s="52"/>
      <c r="R93" s="53"/>
    </row>
    <row r="94" spans="1:18" x14ac:dyDescent="0.25">
      <c r="A94" s="67">
        <f>IFERROR(VLOOKUP(B94,'OverAllAreaList (England Only)'!$A$7:$I$378,5,FALSE),0)</f>
        <v>1</v>
      </c>
      <c r="B94" s="51" t="s">
        <v>172</v>
      </c>
      <c r="C94" s="52" t="s">
        <v>173</v>
      </c>
      <c r="D94" s="77"/>
      <c r="E94" s="77"/>
      <c r="F94" s="80"/>
      <c r="G94" s="77"/>
      <c r="H94" s="77"/>
      <c r="I94" s="80"/>
      <c r="J94" s="77"/>
      <c r="K94" s="77"/>
      <c r="L94" s="80"/>
      <c r="M94" s="52"/>
      <c r="N94" s="52"/>
      <c r="O94" s="52"/>
      <c r="P94" s="52"/>
      <c r="Q94" s="52"/>
      <c r="R94" s="53"/>
    </row>
    <row r="95" spans="1:18" x14ac:dyDescent="0.25">
      <c r="A95" s="67">
        <f>IFERROR(VLOOKUP(B95,'OverAllAreaList (England Only)'!$A$7:$I$378,5,FALSE),0)</f>
        <v>1</v>
      </c>
      <c r="B95" s="51" t="s">
        <v>174</v>
      </c>
      <c r="C95" s="52" t="s">
        <v>175</v>
      </c>
      <c r="D95" s="77"/>
      <c r="E95" s="77"/>
      <c r="F95" s="80"/>
      <c r="G95" s="77"/>
      <c r="H95" s="77"/>
      <c r="I95" s="80"/>
      <c r="J95" s="77"/>
      <c r="K95" s="77"/>
      <c r="L95" s="80"/>
      <c r="M95" s="52"/>
      <c r="N95" s="52"/>
      <c r="O95" s="52"/>
      <c r="P95" s="52"/>
      <c r="Q95" s="52"/>
      <c r="R95" s="53"/>
    </row>
    <row r="96" spans="1:18" x14ac:dyDescent="0.25">
      <c r="A96" s="67">
        <f>IFERROR(VLOOKUP(B96,'OverAllAreaList (England Only)'!$A$7:$I$378,5,FALSE),0)</f>
        <v>1</v>
      </c>
      <c r="B96" s="51" t="s">
        <v>176</v>
      </c>
      <c r="C96" s="52" t="s">
        <v>177</v>
      </c>
      <c r="D96" s="77"/>
      <c r="E96" s="77"/>
      <c r="F96" s="80"/>
      <c r="G96" s="77"/>
      <c r="H96" s="77"/>
      <c r="I96" s="80"/>
      <c r="J96" s="77"/>
      <c r="K96" s="77"/>
      <c r="L96" s="80"/>
      <c r="M96" s="52"/>
      <c r="N96" s="52"/>
      <c r="O96" s="52"/>
      <c r="P96" s="52"/>
      <c r="Q96" s="52"/>
      <c r="R96" s="53"/>
    </row>
    <row r="97" spans="1:18" x14ac:dyDescent="0.25">
      <c r="A97" s="67">
        <f>IFERROR(VLOOKUP(B97,'OverAllAreaList (England Only)'!$A$7:$I$378,5,FALSE),0)</f>
        <v>1</v>
      </c>
      <c r="B97" s="51" t="s">
        <v>180</v>
      </c>
      <c r="C97" s="52" t="s">
        <v>181</v>
      </c>
      <c r="D97" s="77"/>
      <c r="E97" s="77"/>
      <c r="F97" s="80"/>
      <c r="G97" s="77"/>
      <c r="H97" s="77"/>
      <c r="I97" s="80"/>
      <c r="J97" s="77"/>
      <c r="K97" s="77"/>
      <c r="L97" s="80"/>
      <c r="M97" s="52"/>
      <c r="N97" s="52"/>
      <c r="O97" s="52"/>
      <c r="P97" s="52"/>
      <c r="Q97" s="52"/>
      <c r="R97" s="53"/>
    </row>
    <row r="98" spans="1:18" x14ac:dyDescent="0.25">
      <c r="A98" s="67">
        <f>IFERROR(VLOOKUP(B98,'OverAllAreaList (England Only)'!$A$7:$I$378,5,FALSE),0)</f>
        <v>1</v>
      </c>
      <c r="B98" s="51" t="s">
        <v>182</v>
      </c>
      <c r="C98" s="52" t="s">
        <v>183</v>
      </c>
      <c r="D98" s="77"/>
      <c r="E98" s="77"/>
      <c r="F98" s="80"/>
      <c r="G98" s="77"/>
      <c r="H98" s="77"/>
      <c r="I98" s="80"/>
      <c r="J98" s="77"/>
      <c r="K98" s="77"/>
      <c r="L98" s="80"/>
      <c r="M98" s="52"/>
      <c r="N98" s="52"/>
      <c r="O98" s="52"/>
      <c r="P98" s="52"/>
      <c r="Q98" s="52"/>
      <c r="R98" s="53"/>
    </row>
    <row r="99" spans="1:18" x14ac:dyDescent="0.25">
      <c r="A99" s="67">
        <f>IFERROR(VLOOKUP(B99,'OverAllAreaList (England Only)'!$A$7:$I$378,5,FALSE),0)</f>
        <v>1</v>
      </c>
      <c r="B99" s="51" t="s">
        <v>184</v>
      </c>
      <c r="C99" s="52" t="s">
        <v>185</v>
      </c>
      <c r="D99" s="77"/>
      <c r="E99" s="77"/>
      <c r="F99" s="80"/>
      <c r="G99" s="77"/>
      <c r="H99" s="77"/>
      <c r="I99" s="80"/>
      <c r="J99" s="77"/>
      <c r="K99" s="77"/>
      <c r="L99" s="80"/>
      <c r="M99" s="52"/>
      <c r="N99" s="52"/>
      <c r="O99" s="52"/>
      <c r="P99" s="52"/>
      <c r="Q99" s="52"/>
      <c r="R99" s="53"/>
    </row>
    <row r="100" spans="1:18" x14ac:dyDescent="0.25">
      <c r="A100" s="67">
        <f>IFERROR(VLOOKUP(B100,'OverAllAreaList (England Only)'!$A$7:$I$378,5,FALSE),0)</f>
        <v>1</v>
      </c>
      <c r="B100" s="51" t="s">
        <v>186</v>
      </c>
      <c r="C100" s="52" t="s">
        <v>187</v>
      </c>
      <c r="D100" s="77"/>
      <c r="E100" s="77"/>
      <c r="F100" s="80"/>
      <c r="G100" s="77"/>
      <c r="H100" s="77"/>
      <c r="I100" s="80"/>
      <c r="J100" s="77"/>
      <c r="K100" s="77"/>
      <c r="L100" s="80"/>
      <c r="M100" s="52"/>
      <c r="N100" s="52"/>
      <c r="O100" s="52"/>
      <c r="P100" s="52"/>
      <c r="Q100" s="52"/>
      <c r="R100" s="53"/>
    </row>
    <row r="101" spans="1:18" x14ac:dyDescent="0.25">
      <c r="A101" s="67">
        <f>IFERROR(VLOOKUP(B101,'OverAllAreaList (England Only)'!$A$7:$I$378,5,FALSE),0)</f>
        <v>1</v>
      </c>
      <c r="B101" s="51" t="s">
        <v>188</v>
      </c>
      <c r="C101" s="52" t="s">
        <v>189</v>
      </c>
      <c r="D101" s="77"/>
      <c r="E101" s="77"/>
      <c r="F101" s="80"/>
      <c r="G101" s="77"/>
      <c r="H101" s="77"/>
      <c r="I101" s="80"/>
      <c r="J101" s="77"/>
      <c r="K101" s="77"/>
      <c r="L101" s="80"/>
      <c r="M101" s="52"/>
      <c r="N101" s="52"/>
      <c r="O101" s="52"/>
      <c r="P101" s="52"/>
      <c r="Q101" s="52"/>
      <c r="R101" s="53"/>
    </row>
    <row r="102" spans="1:18" x14ac:dyDescent="0.25">
      <c r="A102" s="67">
        <f>IFERROR(VLOOKUP(B102,'OverAllAreaList (England Only)'!$A$7:$I$378,5,FALSE),0)</f>
        <v>1</v>
      </c>
      <c r="B102" s="51" t="s">
        <v>190</v>
      </c>
      <c r="C102" s="52" t="s">
        <v>191</v>
      </c>
      <c r="D102" s="77"/>
      <c r="E102" s="77"/>
      <c r="F102" s="80"/>
      <c r="G102" s="77"/>
      <c r="H102" s="77"/>
      <c r="I102" s="80"/>
      <c r="J102" s="77"/>
      <c r="K102" s="77"/>
      <c r="L102" s="80"/>
      <c r="M102" s="52"/>
      <c r="N102" s="52"/>
      <c r="O102" s="52"/>
      <c r="P102" s="52"/>
      <c r="Q102" s="52"/>
      <c r="R102" s="53"/>
    </row>
    <row r="103" spans="1:18" x14ac:dyDescent="0.25">
      <c r="A103" s="67">
        <f>IFERROR(VLOOKUP(B103,'OverAllAreaList (England Only)'!$A$7:$I$378,5,FALSE),0)</f>
        <v>1</v>
      </c>
      <c r="B103" s="51" t="s">
        <v>192</v>
      </c>
      <c r="C103" s="52" t="s">
        <v>193</v>
      </c>
      <c r="D103" s="77"/>
      <c r="E103" s="77"/>
      <c r="F103" s="80"/>
      <c r="G103" s="77"/>
      <c r="H103" s="77"/>
      <c r="I103" s="80"/>
      <c r="J103" s="77"/>
      <c r="K103" s="77"/>
      <c r="L103" s="80"/>
      <c r="M103" s="52"/>
      <c r="N103" s="52"/>
      <c r="O103" s="52"/>
      <c r="P103" s="52"/>
      <c r="Q103" s="52"/>
      <c r="R103" s="53"/>
    </row>
    <row r="104" spans="1:18" x14ac:dyDescent="0.25">
      <c r="A104" s="67">
        <f>IFERROR(VLOOKUP(B104,'OverAllAreaList (England Only)'!$A$7:$I$378,5,FALSE),0)</f>
        <v>1</v>
      </c>
      <c r="B104" s="51" t="s">
        <v>194</v>
      </c>
      <c r="C104" s="52" t="s">
        <v>195</v>
      </c>
      <c r="D104" s="77"/>
      <c r="E104" s="77"/>
      <c r="F104" s="80"/>
      <c r="G104" s="77"/>
      <c r="H104" s="77"/>
      <c r="I104" s="80"/>
      <c r="J104" s="77"/>
      <c r="K104" s="77"/>
      <c r="L104" s="80"/>
      <c r="M104" s="52"/>
      <c r="N104" s="52"/>
      <c r="O104" s="52"/>
      <c r="P104" s="52"/>
      <c r="Q104" s="52"/>
      <c r="R104" s="53"/>
    </row>
    <row r="105" spans="1:18" x14ac:dyDescent="0.25">
      <c r="A105" s="67">
        <f>IFERROR(VLOOKUP(B105,'OverAllAreaList (England Only)'!$A$7:$I$378,5,FALSE),0)</f>
        <v>1</v>
      </c>
      <c r="B105" s="51" t="s">
        <v>198</v>
      </c>
      <c r="C105" s="52" t="s">
        <v>199</v>
      </c>
      <c r="D105" s="77"/>
      <c r="E105" s="77"/>
      <c r="F105" s="80"/>
      <c r="G105" s="77"/>
      <c r="H105" s="77"/>
      <c r="I105" s="80"/>
      <c r="J105" s="77"/>
      <c r="K105" s="77"/>
      <c r="L105" s="80"/>
      <c r="M105" s="52"/>
      <c r="N105" s="52"/>
      <c r="O105" s="52"/>
      <c r="P105" s="52"/>
      <c r="Q105" s="52"/>
      <c r="R105" s="53"/>
    </row>
    <row r="106" spans="1:18" x14ac:dyDescent="0.25">
      <c r="A106" s="67">
        <f>IFERROR(VLOOKUP(B106,'OverAllAreaList (England Only)'!$A$7:$I$378,5,FALSE),0)</f>
        <v>1</v>
      </c>
      <c r="B106" s="51" t="s">
        <v>200</v>
      </c>
      <c r="C106" s="52" t="s">
        <v>201</v>
      </c>
      <c r="D106" s="77"/>
      <c r="E106" s="77"/>
      <c r="F106" s="80"/>
      <c r="G106" s="77"/>
      <c r="H106" s="77"/>
      <c r="I106" s="80"/>
      <c r="J106" s="77"/>
      <c r="K106" s="77"/>
      <c r="L106" s="80"/>
      <c r="M106" s="52"/>
      <c r="N106" s="52"/>
      <c r="O106" s="52"/>
      <c r="P106" s="52"/>
      <c r="Q106" s="52"/>
      <c r="R106" s="53"/>
    </row>
    <row r="107" spans="1:18" x14ac:dyDescent="0.25">
      <c r="A107" s="67">
        <f>IFERROR(VLOOKUP(B107,'OverAllAreaList (England Only)'!$A$7:$I$378,5,FALSE),0)</f>
        <v>1</v>
      </c>
      <c r="B107" s="51" t="s">
        <v>202</v>
      </c>
      <c r="C107" s="52" t="s">
        <v>203</v>
      </c>
      <c r="D107" s="77"/>
      <c r="E107" s="77"/>
      <c r="F107" s="80"/>
      <c r="G107" s="77"/>
      <c r="H107" s="77"/>
      <c r="I107" s="80"/>
      <c r="J107" s="77"/>
      <c r="K107" s="77"/>
      <c r="L107" s="80"/>
      <c r="M107" s="52"/>
      <c r="N107" s="52"/>
      <c r="O107" s="52"/>
      <c r="P107" s="52"/>
      <c r="Q107" s="52"/>
      <c r="R107" s="53"/>
    </row>
    <row r="108" spans="1:18" x14ac:dyDescent="0.25">
      <c r="A108" s="67">
        <f>IFERROR(VLOOKUP(B108,'OverAllAreaList (England Only)'!$A$7:$I$378,5,FALSE),0)</f>
        <v>1</v>
      </c>
      <c r="B108" s="51" t="s">
        <v>204</v>
      </c>
      <c r="C108" s="52" t="s">
        <v>205</v>
      </c>
      <c r="D108" s="77"/>
      <c r="E108" s="77"/>
      <c r="F108" s="80"/>
      <c r="G108" s="77"/>
      <c r="H108" s="77"/>
      <c r="I108" s="80"/>
      <c r="J108" s="77"/>
      <c r="K108" s="77"/>
      <c r="L108" s="80"/>
      <c r="M108" s="52"/>
      <c r="N108" s="52"/>
      <c r="O108" s="52"/>
      <c r="P108" s="52"/>
      <c r="Q108" s="52"/>
      <c r="R108" s="53"/>
    </row>
    <row r="109" spans="1:18" x14ac:dyDescent="0.25">
      <c r="A109" s="67">
        <f>IFERROR(VLOOKUP(B109,'OverAllAreaList (England Only)'!$A$7:$I$378,5,FALSE),0)</f>
        <v>1</v>
      </c>
      <c r="B109" s="51" t="s">
        <v>206</v>
      </c>
      <c r="C109" s="52" t="s">
        <v>207</v>
      </c>
      <c r="D109" s="77"/>
      <c r="E109" s="77"/>
      <c r="F109" s="80"/>
      <c r="G109" s="77"/>
      <c r="H109" s="77"/>
      <c r="I109" s="80"/>
      <c r="J109" s="77"/>
      <c r="K109" s="77"/>
      <c r="L109" s="80"/>
      <c r="M109" s="52"/>
      <c r="N109" s="52"/>
      <c r="O109" s="52"/>
      <c r="P109" s="52"/>
      <c r="Q109" s="52"/>
      <c r="R109" s="53"/>
    </row>
    <row r="110" spans="1:18" x14ac:dyDescent="0.25">
      <c r="A110" s="67">
        <f>IFERROR(VLOOKUP(B110,'OverAllAreaList (England Only)'!$A$7:$I$378,5,FALSE),0)</f>
        <v>1</v>
      </c>
      <c r="B110" s="51" t="s">
        <v>208</v>
      </c>
      <c r="C110" s="52" t="s">
        <v>209</v>
      </c>
      <c r="D110" s="77"/>
      <c r="E110" s="77"/>
      <c r="F110" s="80"/>
      <c r="G110" s="77"/>
      <c r="H110" s="77"/>
      <c r="I110" s="80"/>
      <c r="J110" s="77"/>
      <c r="K110" s="77"/>
      <c r="L110" s="80"/>
      <c r="M110" s="52"/>
      <c r="N110" s="52"/>
      <c r="O110" s="52"/>
      <c r="P110" s="52"/>
      <c r="Q110" s="52"/>
      <c r="R110" s="53"/>
    </row>
    <row r="111" spans="1:18" x14ac:dyDescent="0.25">
      <c r="A111" s="67">
        <f>IFERROR(VLOOKUP(B111,'OverAllAreaList (England Only)'!$A$7:$I$378,5,FALSE),0)</f>
        <v>1</v>
      </c>
      <c r="B111" s="51" t="s">
        <v>214</v>
      </c>
      <c r="C111" s="52" t="s">
        <v>215</v>
      </c>
      <c r="D111" s="77"/>
      <c r="E111" s="77"/>
      <c r="F111" s="80"/>
      <c r="G111" s="77"/>
      <c r="H111" s="77"/>
      <c r="I111" s="80"/>
      <c r="J111" s="77"/>
      <c r="K111" s="77"/>
      <c r="L111" s="80"/>
      <c r="M111" s="52"/>
      <c r="N111" s="52"/>
      <c r="O111" s="52"/>
      <c r="P111" s="52"/>
      <c r="Q111" s="52"/>
      <c r="R111" s="53"/>
    </row>
    <row r="112" spans="1:18" x14ac:dyDescent="0.25">
      <c r="A112" s="67">
        <f>IFERROR(VLOOKUP(B112,'OverAllAreaList (England Only)'!$A$7:$I$378,5,FALSE),0)</f>
        <v>1</v>
      </c>
      <c r="B112" s="51" t="s">
        <v>216</v>
      </c>
      <c r="C112" s="52" t="s">
        <v>217</v>
      </c>
      <c r="D112" s="77"/>
      <c r="E112" s="77"/>
      <c r="F112" s="80"/>
      <c r="G112" s="77"/>
      <c r="H112" s="77"/>
      <c r="I112" s="80"/>
      <c r="J112" s="77"/>
      <c r="K112" s="77"/>
      <c r="L112" s="80"/>
      <c r="M112" s="52"/>
      <c r="N112" s="52"/>
      <c r="O112" s="52"/>
      <c r="P112" s="52"/>
      <c r="Q112" s="52"/>
      <c r="R112" s="53"/>
    </row>
    <row r="113" spans="1:18" x14ac:dyDescent="0.25">
      <c r="A113" s="67">
        <f>IFERROR(VLOOKUP(B113,'OverAllAreaList (England Only)'!$A$7:$I$378,5,FALSE),0)</f>
        <v>1</v>
      </c>
      <c r="B113" s="51" t="s">
        <v>218</v>
      </c>
      <c r="C113" s="52" t="s">
        <v>219</v>
      </c>
      <c r="D113" s="77"/>
      <c r="E113" s="77"/>
      <c r="F113" s="80"/>
      <c r="G113" s="77"/>
      <c r="H113" s="77"/>
      <c r="I113" s="80"/>
      <c r="J113" s="77"/>
      <c r="K113" s="77"/>
      <c r="L113" s="80"/>
      <c r="M113" s="52"/>
      <c r="N113" s="52"/>
      <c r="O113" s="52"/>
      <c r="P113" s="52"/>
      <c r="Q113" s="52"/>
      <c r="R113" s="53"/>
    </row>
    <row r="114" spans="1:18" x14ac:dyDescent="0.25">
      <c r="A114" s="67">
        <f>IFERROR(VLOOKUP(B114,'OverAllAreaList (England Only)'!$A$7:$I$378,5,FALSE),0)</f>
        <v>1</v>
      </c>
      <c r="B114" s="51" t="s">
        <v>220</v>
      </c>
      <c r="C114" s="52" t="s">
        <v>221</v>
      </c>
      <c r="D114" s="77"/>
      <c r="E114" s="77"/>
      <c r="F114" s="80"/>
      <c r="G114" s="77"/>
      <c r="H114" s="77"/>
      <c r="I114" s="80"/>
      <c r="J114" s="77"/>
      <c r="K114" s="77"/>
      <c r="L114" s="80"/>
      <c r="M114" s="52"/>
      <c r="N114" s="52"/>
      <c r="O114" s="52"/>
      <c r="P114" s="52"/>
      <c r="Q114" s="52"/>
      <c r="R114" s="53"/>
    </row>
    <row r="115" spans="1:18" x14ac:dyDescent="0.25">
      <c r="A115" s="67">
        <f>IFERROR(VLOOKUP(B115,'OverAllAreaList (England Only)'!$A$7:$I$378,5,FALSE),0)</f>
        <v>1</v>
      </c>
      <c r="B115" s="51" t="s">
        <v>224</v>
      </c>
      <c r="C115" s="52" t="s">
        <v>225</v>
      </c>
      <c r="D115" s="77"/>
      <c r="E115" s="77"/>
      <c r="F115" s="80"/>
      <c r="G115" s="77"/>
      <c r="H115" s="77"/>
      <c r="I115" s="80"/>
      <c r="J115" s="77"/>
      <c r="K115" s="77"/>
      <c r="L115" s="80"/>
      <c r="M115" s="52"/>
      <c r="N115" s="52"/>
      <c r="O115" s="52"/>
      <c r="P115" s="52"/>
      <c r="Q115" s="52"/>
      <c r="R115" s="53"/>
    </row>
    <row r="116" spans="1:18" x14ac:dyDescent="0.25">
      <c r="A116" s="67">
        <f>IFERROR(VLOOKUP(B116,'OverAllAreaList (England Only)'!$A$7:$I$378,5,FALSE),0)</f>
        <v>1</v>
      </c>
      <c r="B116" s="51" t="s">
        <v>226</v>
      </c>
      <c r="C116" s="52" t="s">
        <v>227</v>
      </c>
      <c r="D116" s="77"/>
      <c r="E116" s="77"/>
      <c r="F116" s="80"/>
      <c r="G116" s="77"/>
      <c r="H116" s="77"/>
      <c r="I116" s="80"/>
      <c r="J116" s="77"/>
      <c r="K116" s="77"/>
      <c r="L116" s="80"/>
      <c r="M116" s="52"/>
      <c r="N116" s="52"/>
      <c r="O116" s="52"/>
      <c r="P116" s="52"/>
      <c r="Q116" s="52"/>
      <c r="R116" s="53"/>
    </row>
    <row r="117" spans="1:18" x14ac:dyDescent="0.25">
      <c r="A117" s="67">
        <f>IFERROR(VLOOKUP(B117,'OverAllAreaList (England Only)'!$A$7:$I$378,5,FALSE),0)</f>
        <v>1</v>
      </c>
      <c r="B117" s="51" t="s">
        <v>228</v>
      </c>
      <c r="C117" s="52" t="s">
        <v>229</v>
      </c>
      <c r="D117" s="77"/>
      <c r="E117" s="77"/>
      <c r="F117" s="80"/>
      <c r="G117" s="77"/>
      <c r="H117" s="77"/>
      <c r="I117" s="80"/>
      <c r="J117" s="77"/>
      <c r="K117" s="77"/>
      <c r="L117" s="80"/>
      <c r="M117" s="52"/>
      <c r="N117" s="52"/>
      <c r="O117" s="52"/>
      <c r="P117" s="52"/>
      <c r="Q117" s="52"/>
      <c r="R117" s="53"/>
    </row>
    <row r="118" spans="1:18" x14ac:dyDescent="0.25">
      <c r="A118" s="67">
        <f>IFERROR(VLOOKUP(B118,'OverAllAreaList (England Only)'!$A$7:$I$378,5,FALSE),0)</f>
        <v>1</v>
      </c>
      <c r="B118" s="51" t="s">
        <v>230</v>
      </c>
      <c r="C118" s="52" t="s">
        <v>231</v>
      </c>
      <c r="D118" s="77"/>
      <c r="E118" s="77"/>
      <c r="F118" s="80"/>
      <c r="G118" s="77"/>
      <c r="H118" s="77"/>
      <c r="I118" s="80"/>
      <c r="J118" s="77"/>
      <c r="K118" s="77"/>
      <c r="L118" s="80"/>
      <c r="M118" s="52"/>
      <c r="N118" s="52"/>
      <c r="O118" s="52"/>
      <c r="P118" s="52"/>
      <c r="Q118" s="52"/>
      <c r="R118" s="53"/>
    </row>
    <row r="119" spans="1:18" x14ac:dyDescent="0.25">
      <c r="A119" s="67">
        <f>IFERROR(VLOOKUP(B119,'OverAllAreaList (England Only)'!$A$7:$I$378,5,FALSE),0)</f>
        <v>1</v>
      </c>
      <c r="B119" s="51" t="s">
        <v>232</v>
      </c>
      <c r="C119" s="52" t="s">
        <v>233</v>
      </c>
      <c r="D119" s="77"/>
      <c r="E119" s="77"/>
      <c r="F119" s="80"/>
      <c r="G119" s="77"/>
      <c r="H119" s="77"/>
      <c r="I119" s="80"/>
      <c r="J119" s="77"/>
      <c r="K119" s="77"/>
      <c r="L119" s="80"/>
      <c r="M119" s="52"/>
      <c r="N119" s="52"/>
      <c r="O119" s="52"/>
      <c r="P119" s="52"/>
      <c r="Q119" s="52"/>
      <c r="R119" s="53"/>
    </row>
    <row r="120" spans="1:18" x14ac:dyDescent="0.25">
      <c r="A120" s="67">
        <f>IFERROR(VLOOKUP(B120,'OverAllAreaList (England Only)'!$A$7:$I$378,5,FALSE),0)</f>
        <v>1</v>
      </c>
      <c r="B120" s="51" t="s">
        <v>234</v>
      </c>
      <c r="C120" s="52" t="s">
        <v>235</v>
      </c>
      <c r="D120" s="77"/>
      <c r="E120" s="77"/>
      <c r="F120" s="80"/>
      <c r="G120" s="77"/>
      <c r="H120" s="77"/>
      <c r="I120" s="80"/>
      <c r="J120" s="77"/>
      <c r="K120" s="77"/>
      <c r="L120" s="80"/>
      <c r="M120" s="52"/>
      <c r="N120" s="52"/>
      <c r="O120" s="52"/>
      <c r="P120" s="52"/>
      <c r="Q120" s="52"/>
      <c r="R120" s="53"/>
    </row>
    <row r="121" spans="1:18" x14ac:dyDescent="0.25">
      <c r="A121" s="67">
        <f>IFERROR(VLOOKUP(B121,'OverAllAreaList (England Only)'!$A$7:$I$378,5,FALSE),0)</f>
        <v>1</v>
      </c>
      <c r="B121" s="51" t="s">
        <v>236</v>
      </c>
      <c r="C121" s="52" t="s">
        <v>237</v>
      </c>
      <c r="D121" s="77"/>
      <c r="E121" s="77"/>
      <c r="F121" s="80"/>
      <c r="G121" s="77"/>
      <c r="H121" s="77"/>
      <c r="I121" s="80"/>
      <c r="J121" s="77"/>
      <c r="K121" s="77"/>
      <c r="L121" s="80"/>
      <c r="M121" s="52"/>
      <c r="N121" s="52"/>
      <c r="O121" s="52"/>
      <c r="P121" s="52"/>
      <c r="Q121" s="52"/>
      <c r="R121" s="53"/>
    </row>
    <row r="122" spans="1:18" x14ac:dyDescent="0.25">
      <c r="A122" s="67">
        <f>IFERROR(VLOOKUP(B122,'OverAllAreaList (England Only)'!$A$7:$I$378,5,FALSE),0)</f>
        <v>1</v>
      </c>
      <c r="B122" s="51" t="s">
        <v>238</v>
      </c>
      <c r="C122" s="52" t="s">
        <v>239</v>
      </c>
      <c r="D122" s="77"/>
      <c r="E122" s="77"/>
      <c r="F122" s="80"/>
      <c r="G122" s="77"/>
      <c r="H122" s="77"/>
      <c r="I122" s="80"/>
      <c r="J122" s="77"/>
      <c r="K122" s="77"/>
      <c r="L122" s="80"/>
      <c r="M122" s="52"/>
      <c r="N122" s="52"/>
      <c r="O122" s="52"/>
      <c r="P122" s="52"/>
      <c r="Q122" s="52"/>
      <c r="R122" s="53"/>
    </row>
    <row r="123" spans="1:18" x14ac:dyDescent="0.25">
      <c r="A123" s="67">
        <f>IFERROR(VLOOKUP(B123,'OverAllAreaList (England Only)'!$A$7:$I$378,5,FALSE),0)</f>
        <v>1</v>
      </c>
      <c r="B123" s="51" t="s">
        <v>240</v>
      </c>
      <c r="C123" s="52" t="s">
        <v>241</v>
      </c>
      <c r="D123" s="77"/>
      <c r="E123" s="77"/>
      <c r="F123" s="80"/>
      <c r="G123" s="77"/>
      <c r="H123" s="77"/>
      <c r="I123" s="80"/>
      <c r="J123" s="77"/>
      <c r="K123" s="77"/>
      <c r="L123" s="80"/>
      <c r="M123" s="52"/>
      <c r="N123" s="52"/>
      <c r="O123" s="52"/>
      <c r="P123" s="52"/>
      <c r="Q123" s="52"/>
      <c r="R123" s="53"/>
    </row>
    <row r="124" spans="1:18" x14ac:dyDescent="0.25">
      <c r="A124" s="67">
        <f>IFERROR(VLOOKUP(B124,'OverAllAreaList (England Only)'!$A$7:$I$378,5,FALSE),0)</f>
        <v>1</v>
      </c>
      <c r="B124" s="51" t="s">
        <v>242</v>
      </c>
      <c r="C124" s="52" t="s">
        <v>243</v>
      </c>
      <c r="D124" s="77"/>
      <c r="E124" s="77"/>
      <c r="F124" s="80"/>
      <c r="G124" s="77"/>
      <c r="H124" s="77"/>
      <c r="I124" s="80"/>
      <c r="J124" s="77"/>
      <c r="K124" s="77"/>
      <c r="L124" s="80"/>
      <c r="M124" s="52"/>
      <c r="N124" s="52"/>
      <c r="O124" s="52"/>
      <c r="P124" s="52"/>
      <c r="Q124" s="52"/>
      <c r="R124" s="53"/>
    </row>
    <row r="125" spans="1:18" x14ac:dyDescent="0.25">
      <c r="A125" s="67">
        <f>IFERROR(VLOOKUP(B125,'OverAllAreaList (England Only)'!$A$7:$I$378,5,FALSE),0)</f>
        <v>1</v>
      </c>
      <c r="B125" s="51" t="s">
        <v>244</v>
      </c>
      <c r="C125" s="52" t="s">
        <v>245</v>
      </c>
      <c r="D125" s="77"/>
      <c r="E125" s="77"/>
      <c r="F125" s="80"/>
      <c r="G125" s="77"/>
      <c r="H125" s="77"/>
      <c r="I125" s="80"/>
      <c r="J125" s="77"/>
      <c r="K125" s="77"/>
      <c r="L125" s="80"/>
      <c r="M125" s="52"/>
      <c r="N125" s="52"/>
      <c r="O125" s="52"/>
      <c r="P125" s="52"/>
      <c r="Q125" s="52"/>
      <c r="R125" s="53"/>
    </row>
    <row r="126" spans="1:18" x14ac:dyDescent="0.25">
      <c r="A126" s="67">
        <f>IFERROR(VLOOKUP(B126,'OverAllAreaList (England Only)'!$A$7:$I$378,5,FALSE),0)</f>
        <v>1</v>
      </c>
      <c r="B126" s="51" t="s">
        <v>246</v>
      </c>
      <c r="C126" s="52" t="s">
        <v>247</v>
      </c>
      <c r="D126" s="77"/>
      <c r="E126" s="77"/>
      <c r="F126" s="80"/>
      <c r="G126" s="77"/>
      <c r="H126" s="77"/>
      <c r="I126" s="80"/>
      <c r="J126" s="77"/>
      <c r="K126" s="77"/>
      <c r="L126" s="80"/>
      <c r="M126" s="52"/>
      <c r="N126" s="52"/>
      <c r="O126" s="52"/>
      <c r="P126" s="52"/>
      <c r="Q126" s="52"/>
      <c r="R126" s="53"/>
    </row>
    <row r="127" spans="1:18" x14ac:dyDescent="0.25">
      <c r="A127" s="67">
        <f>IFERROR(VLOOKUP(B127,'OverAllAreaList (England Only)'!$A$7:$I$378,5,FALSE),0)</f>
        <v>1</v>
      </c>
      <c r="B127" s="51" t="s">
        <v>250</v>
      </c>
      <c r="C127" s="52" t="s">
        <v>251</v>
      </c>
      <c r="D127" s="77"/>
      <c r="E127" s="77"/>
      <c r="F127" s="80"/>
      <c r="G127" s="77"/>
      <c r="H127" s="77"/>
      <c r="I127" s="80"/>
      <c r="J127" s="77"/>
      <c r="K127" s="77"/>
      <c r="L127" s="80"/>
      <c r="M127" s="52"/>
      <c r="N127" s="52"/>
      <c r="O127" s="52"/>
      <c r="P127" s="52"/>
      <c r="Q127" s="52"/>
      <c r="R127" s="53"/>
    </row>
    <row r="128" spans="1:18" x14ac:dyDescent="0.25">
      <c r="A128" s="67">
        <f>IFERROR(VLOOKUP(B128,'OverAllAreaList (England Only)'!$A$7:$I$378,5,FALSE),0)</f>
        <v>1</v>
      </c>
      <c r="B128" s="51" t="s">
        <v>252</v>
      </c>
      <c r="C128" s="52" t="s">
        <v>253</v>
      </c>
      <c r="D128" s="77"/>
      <c r="E128" s="77"/>
      <c r="F128" s="80"/>
      <c r="G128" s="77"/>
      <c r="H128" s="77"/>
      <c r="I128" s="80"/>
      <c r="J128" s="77"/>
      <c r="K128" s="77"/>
      <c r="L128" s="80"/>
      <c r="M128" s="52"/>
      <c r="N128" s="52"/>
      <c r="O128" s="52"/>
      <c r="P128" s="52"/>
      <c r="Q128" s="52"/>
      <c r="R128" s="53"/>
    </row>
    <row r="129" spans="1:18" x14ac:dyDescent="0.25">
      <c r="A129" s="67">
        <f>IFERROR(VLOOKUP(B129,'OverAllAreaList (England Only)'!$A$7:$I$378,5,FALSE),0)</f>
        <v>1</v>
      </c>
      <c r="B129" s="51" t="s">
        <v>254</v>
      </c>
      <c r="C129" s="52" t="s">
        <v>255</v>
      </c>
      <c r="D129" s="77"/>
      <c r="E129" s="77"/>
      <c r="F129" s="80"/>
      <c r="G129" s="77"/>
      <c r="H129" s="77"/>
      <c r="I129" s="80"/>
      <c r="J129" s="77"/>
      <c r="K129" s="77"/>
      <c r="L129" s="80"/>
      <c r="M129" s="52"/>
      <c r="N129" s="52"/>
      <c r="O129" s="52"/>
      <c r="P129" s="52"/>
      <c r="Q129" s="52"/>
      <c r="R129" s="53"/>
    </row>
    <row r="130" spans="1:18" x14ac:dyDescent="0.25">
      <c r="A130" s="67">
        <f>IFERROR(VLOOKUP(B130,'OverAllAreaList (England Only)'!$A$7:$I$378,5,FALSE),0)</f>
        <v>1</v>
      </c>
      <c r="B130" s="51" t="s">
        <v>256</v>
      </c>
      <c r="C130" s="52" t="s">
        <v>257</v>
      </c>
      <c r="D130" s="77"/>
      <c r="E130" s="77"/>
      <c r="F130" s="80"/>
      <c r="G130" s="77"/>
      <c r="H130" s="77"/>
      <c r="I130" s="80"/>
      <c r="J130" s="77"/>
      <c r="K130" s="77"/>
      <c r="L130" s="80"/>
      <c r="M130" s="52"/>
      <c r="N130" s="52"/>
      <c r="O130" s="52"/>
      <c r="P130" s="52"/>
      <c r="Q130" s="52"/>
      <c r="R130" s="53"/>
    </row>
    <row r="131" spans="1:18" x14ac:dyDescent="0.25">
      <c r="A131" s="67">
        <f>IFERROR(VLOOKUP(B131,'OverAllAreaList (England Only)'!$A$7:$I$378,5,FALSE),0)</f>
        <v>1</v>
      </c>
      <c r="B131" s="51" t="s">
        <v>258</v>
      </c>
      <c r="C131" s="52" t="s">
        <v>259</v>
      </c>
      <c r="D131" s="77"/>
      <c r="E131" s="77"/>
      <c r="F131" s="80"/>
      <c r="G131" s="77"/>
      <c r="H131" s="77"/>
      <c r="I131" s="80"/>
      <c r="J131" s="77"/>
      <c r="K131" s="77"/>
      <c r="L131" s="80"/>
      <c r="M131" s="52"/>
      <c r="N131" s="52"/>
      <c r="O131" s="52"/>
      <c r="P131" s="52"/>
      <c r="Q131" s="52"/>
      <c r="R131" s="53"/>
    </row>
    <row r="132" spans="1:18" x14ac:dyDescent="0.25">
      <c r="A132" s="67">
        <f>IFERROR(VLOOKUP(B132,'OverAllAreaList (England Only)'!$A$7:$I$378,5,FALSE),0)</f>
        <v>1</v>
      </c>
      <c r="B132" s="51" t="s">
        <v>260</v>
      </c>
      <c r="C132" s="52" t="s">
        <v>261</v>
      </c>
      <c r="D132" s="77"/>
      <c r="E132" s="77"/>
      <c r="F132" s="80"/>
      <c r="G132" s="77"/>
      <c r="H132" s="77"/>
      <c r="I132" s="80"/>
      <c r="J132" s="77"/>
      <c r="K132" s="77"/>
      <c r="L132" s="80"/>
      <c r="M132" s="52"/>
      <c r="N132" s="52"/>
      <c r="O132" s="52"/>
      <c r="P132" s="52"/>
      <c r="Q132" s="52"/>
      <c r="R132" s="53"/>
    </row>
    <row r="133" spans="1:18" x14ac:dyDescent="0.25">
      <c r="A133" s="67">
        <f>IFERROR(VLOOKUP(B133,'OverAllAreaList (England Only)'!$A$7:$I$378,5,FALSE),0)</f>
        <v>1</v>
      </c>
      <c r="B133" s="51" t="s">
        <v>264</v>
      </c>
      <c r="C133" s="52" t="s">
        <v>265</v>
      </c>
      <c r="D133" s="77"/>
      <c r="E133" s="77"/>
      <c r="F133" s="80"/>
      <c r="G133" s="77"/>
      <c r="H133" s="77"/>
      <c r="I133" s="80"/>
      <c r="J133" s="77"/>
      <c r="K133" s="77"/>
      <c r="L133" s="80"/>
      <c r="M133" s="52"/>
      <c r="N133" s="52"/>
      <c r="O133" s="52"/>
      <c r="P133" s="52"/>
      <c r="Q133" s="52"/>
      <c r="R133" s="53"/>
    </row>
    <row r="134" spans="1:18" x14ac:dyDescent="0.25">
      <c r="A134" s="67">
        <f>IFERROR(VLOOKUP(B134,'OverAllAreaList (England Only)'!$A$7:$I$378,5,FALSE),0)</f>
        <v>1</v>
      </c>
      <c r="B134" s="51" t="s">
        <v>266</v>
      </c>
      <c r="C134" s="52" t="s">
        <v>267</v>
      </c>
      <c r="D134" s="77"/>
      <c r="E134" s="77"/>
      <c r="F134" s="80"/>
      <c r="G134" s="77"/>
      <c r="H134" s="77"/>
      <c r="I134" s="80"/>
      <c r="J134" s="77"/>
      <c r="K134" s="77"/>
      <c r="L134" s="80"/>
      <c r="M134" s="52"/>
      <c r="N134" s="52"/>
      <c r="O134" s="52"/>
      <c r="P134" s="52"/>
      <c r="Q134" s="52"/>
      <c r="R134" s="53"/>
    </row>
    <row r="135" spans="1:18" x14ac:dyDescent="0.25">
      <c r="A135" s="67">
        <f>IFERROR(VLOOKUP(B135,'OverAllAreaList (England Only)'!$A$7:$I$378,5,FALSE),0)</f>
        <v>1</v>
      </c>
      <c r="B135" s="51" t="s">
        <v>268</v>
      </c>
      <c r="C135" s="52" t="s">
        <v>269</v>
      </c>
      <c r="D135" s="77"/>
      <c r="E135" s="77"/>
      <c r="F135" s="80"/>
      <c r="G135" s="77"/>
      <c r="H135" s="77"/>
      <c r="I135" s="80"/>
      <c r="J135" s="77"/>
      <c r="K135" s="77"/>
      <c r="L135" s="80"/>
      <c r="M135" s="52"/>
      <c r="N135" s="52"/>
      <c r="O135" s="52"/>
      <c r="P135" s="52"/>
      <c r="Q135" s="52"/>
      <c r="R135" s="53"/>
    </row>
    <row r="136" spans="1:18" x14ac:dyDescent="0.25">
      <c r="A136" s="67">
        <f>IFERROR(VLOOKUP(B136,'OverAllAreaList (England Only)'!$A$7:$I$378,5,FALSE),0)</f>
        <v>1</v>
      </c>
      <c r="B136" s="51" t="s">
        <v>270</v>
      </c>
      <c r="C136" s="52" t="s">
        <v>271</v>
      </c>
      <c r="D136" s="77"/>
      <c r="E136" s="77"/>
      <c r="F136" s="80"/>
      <c r="G136" s="77"/>
      <c r="H136" s="77"/>
      <c r="I136" s="80"/>
      <c r="J136" s="77"/>
      <c r="K136" s="77"/>
      <c r="L136" s="80"/>
      <c r="M136" s="52"/>
      <c r="N136" s="52"/>
      <c r="O136" s="52"/>
      <c r="P136" s="52"/>
      <c r="Q136" s="52"/>
      <c r="R136" s="53"/>
    </row>
    <row r="137" spans="1:18" x14ac:dyDescent="0.25">
      <c r="A137" s="67">
        <f>IFERROR(VLOOKUP(B137,'OverAllAreaList (England Only)'!$A$7:$I$378,5,FALSE),0)</f>
        <v>1</v>
      </c>
      <c r="B137" s="51" t="s">
        <v>272</v>
      </c>
      <c r="C137" s="52" t="s">
        <v>273</v>
      </c>
      <c r="D137" s="77"/>
      <c r="E137" s="77"/>
      <c r="F137" s="80"/>
      <c r="G137" s="77"/>
      <c r="H137" s="77"/>
      <c r="I137" s="80"/>
      <c r="J137" s="77"/>
      <c r="K137" s="77"/>
      <c r="L137" s="80"/>
      <c r="M137" s="52"/>
      <c r="N137" s="52"/>
      <c r="O137" s="52"/>
      <c r="P137" s="52"/>
      <c r="Q137" s="52"/>
      <c r="R137" s="53"/>
    </row>
    <row r="138" spans="1:18" x14ac:dyDescent="0.25">
      <c r="A138" s="67">
        <f>IFERROR(VLOOKUP(B138,'OverAllAreaList (England Only)'!$A$7:$I$378,5,FALSE),0)</f>
        <v>1</v>
      </c>
      <c r="B138" s="51" t="s">
        <v>274</v>
      </c>
      <c r="C138" s="52" t="s">
        <v>275</v>
      </c>
      <c r="D138" s="77"/>
      <c r="E138" s="77"/>
      <c r="F138" s="80"/>
      <c r="G138" s="77"/>
      <c r="H138" s="77"/>
      <c r="I138" s="80"/>
      <c r="J138" s="77"/>
      <c r="K138" s="77"/>
      <c r="L138" s="80"/>
      <c r="M138" s="52"/>
      <c r="N138" s="52"/>
      <c r="O138" s="52"/>
      <c r="P138" s="52"/>
      <c r="Q138" s="52"/>
      <c r="R138" s="53"/>
    </row>
    <row r="139" spans="1:18" x14ac:dyDescent="0.25">
      <c r="A139" s="67">
        <f>IFERROR(VLOOKUP(B139,'OverAllAreaList (England Only)'!$A$7:$I$378,5,FALSE),0)</f>
        <v>1</v>
      </c>
      <c r="B139" s="51" t="s">
        <v>276</v>
      </c>
      <c r="C139" s="52" t="s">
        <v>277</v>
      </c>
      <c r="D139" s="77"/>
      <c r="E139" s="77"/>
      <c r="F139" s="80"/>
      <c r="G139" s="77"/>
      <c r="H139" s="77"/>
      <c r="I139" s="80"/>
      <c r="J139" s="77"/>
      <c r="K139" s="77"/>
      <c r="L139" s="80"/>
      <c r="M139" s="52"/>
      <c r="N139" s="52"/>
      <c r="O139" s="52"/>
      <c r="P139" s="52"/>
      <c r="Q139" s="52"/>
      <c r="R139" s="53"/>
    </row>
    <row r="140" spans="1:18" x14ac:dyDescent="0.25">
      <c r="A140" s="67">
        <f>IFERROR(VLOOKUP(B140,'OverAllAreaList (England Only)'!$A$7:$I$378,5,FALSE),0)</f>
        <v>1</v>
      </c>
      <c r="B140" s="51" t="s">
        <v>278</v>
      </c>
      <c r="C140" s="52" t="s">
        <v>279</v>
      </c>
      <c r="D140" s="77"/>
      <c r="E140" s="77"/>
      <c r="F140" s="80"/>
      <c r="G140" s="77"/>
      <c r="H140" s="77"/>
      <c r="I140" s="80"/>
      <c r="J140" s="77"/>
      <c r="K140" s="77"/>
      <c r="L140" s="80"/>
      <c r="M140" s="52"/>
      <c r="N140" s="52"/>
      <c r="O140" s="52"/>
      <c r="P140" s="52"/>
      <c r="Q140" s="52"/>
      <c r="R140" s="53"/>
    </row>
    <row r="141" spans="1:18" x14ac:dyDescent="0.25">
      <c r="A141" s="67">
        <f>IFERROR(VLOOKUP(B141,'OverAllAreaList (England Only)'!$A$7:$I$378,5,FALSE),0)</f>
        <v>1</v>
      </c>
      <c r="B141" s="51" t="s">
        <v>280</v>
      </c>
      <c r="C141" s="52" t="s">
        <v>281</v>
      </c>
      <c r="D141" s="77"/>
      <c r="E141" s="77"/>
      <c r="F141" s="80"/>
      <c r="G141" s="77"/>
      <c r="H141" s="77"/>
      <c r="I141" s="80"/>
      <c r="J141" s="77"/>
      <c r="K141" s="77"/>
      <c r="L141" s="80"/>
      <c r="M141" s="52"/>
      <c r="N141" s="52"/>
      <c r="O141" s="52"/>
      <c r="P141" s="52"/>
      <c r="Q141" s="52"/>
      <c r="R141" s="53"/>
    </row>
    <row r="142" spans="1:18" x14ac:dyDescent="0.25">
      <c r="A142" s="67">
        <f>IFERROR(VLOOKUP(B142,'OverAllAreaList (England Only)'!$A$7:$I$378,5,FALSE),0)</f>
        <v>1</v>
      </c>
      <c r="B142" s="51" t="s">
        <v>282</v>
      </c>
      <c r="C142" s="52" t="s">
        <v>283</v>
      </c>
      <c r="D142" s="77"/>
      <c r="E142" s="77"/>
      <c r="F142" s="80"/>
      <c r="G142" s="77"/>
      <c r="H142" s="77"/>
      <c r="I142" s="80"/>
      <c r="J142" s="77"/>
      <c r="K142" s="77"/>
      <c r="L142" s="80"/>
      <c r="M142" s="52"/>
      <c r="N142" s="52"/>
      <c r="O142" s="52"/>
      <c r="P142" s="52"/>
      <c r="Q142" s="52"/>
      <c r="R142" s="53"/>
    </row>
    <row r="143" spans="1:18" x14ac:dyDescent="0.25">
      <c r="A143" s="67">
        <f>IFERROR(VLOOKUP(B143,'OverAllAreaList (England Only)'!$A$7:$I$378,5,FALSE),0)</f>
        <v>1</v>
      </c>
      <c r="B143" s="51" t="s">
        <v>284</v>
      </c>
      <c r="C143" s="52" t="s">
        <v>285</v>
      </c>
      <c r="D143" s="77"/>
      <c r="E143" s="77"/>
      <c r="F143" s="80"/>
      <c r="G143" s="77"/>
      <c r="H143" s="77"/>
      <c r="I143" s="80"/>
      <c r="J143" s="77"/>
      <c r="K143" s="77"/>
      <c r="L143" s="80"/>
      <c r="M143" s="52"/>
      <c r="N143" s="52"/>
      <c r="O143" s="52"/>
      <c r="P143" s="52"/>
      <c r="Q143" s="52"/>
      <c r="R143" s="53"/>
    </row>
    <row r="144" spans="1:18" x14ac:dyDescent="0.25">
      <c r="A144" s="67">
        <f>IFERROR(VLOOKUP(B144,'OverAllAreaList (England Only)'!$A$7:$I$378,5,FALSE),0)</f>
        <v>1</v>
      </c>
      <c r="B144" s="51" t="s">
        <v>288</v>
      </c>
      <c r="C144" s="52" t="s">
        <v>289</v>
      </c>
      <c r="D144" s="77"/>
      <c r="E144" s="77"/>
      <c r="F144" s="80"/>
      <c r="G144" s="77"/>
      <c r="H144" s="77"/>
      <c r="I144" s="80"/>
      <c r="J144" s="77"/>
      <c r="K144" s="77"/>
      <c r="L144" s="80"/>
      <c r="M144" s="52"/>
      <c r="N144" s="52"/>
      <c r="O144" s="52"/>
      <c r="P144" s="52"/>
      <c r="Q144" s="52"/>
      <c r="R144" s="53"/>
    </row>
    <row r="145" spans="1:18" x14ac:dyDescent="0.25">
      <c r="A145" s="67">
        <f>IFERROR(VLOOKUP(B145,'OverAllAreaList (England Only)'!$A$7:$I$378,5,FALSE),0)</f>
        <v>1</v>
      </c>
      <c r="B145" s="51" t="s">
        <v>290</v>
      </c>
      <c r="C145" s="52" t="s">
        <v>291</v>
      </c>
      <c r="D145" s="77"/>
      <c r="E145" s="77"/>
      <c r="F145" s="80"/>
      <c r="G145" s="77"/>
      <c r="H145" s="77"/>
      <c r="I145" s="80"/>
      <c r="J145" s="77"/>
      <c r="K145" s="77"/>
      <c r="L145" s="80"/>
      <c r="M145" s="52"/>
      <c r="N145" s="52"/>
      <c r="O145" s="52"/>
      <c r="P145" s="52"/>
      <c r="Q145" s="52"/>
      <c r="R145" s="53"/>
    </row>
    <row r="146" spans="1:18" x14ac:dyDescent="0.25">
      <c r="A146" s="67">
        <f>IFERROR(VLOOKUP(B146,'OverAllAreaList (England Only)'!$A$7:$I$378,5,FALSE),0)</f>
        <v>1</v>
      </c>
      <c r="B146" s="51" t="s">
        <v>292</v>
      </c>
      <c r="C146" s="52" t="s">
        <v>293</v>
      </c>
      <c r="D146" s="77"/>
      <c r="E146" s="77"/>
      <c r="F146" s="80"/>
      <c r="G146" s="77"/>
      <c r="H146" s="77"/>
      <c r="I146" s="80"/>
      <c r="J146" s="77"/>
      <c r="K146" s="77"/>
      <c r="L146" s="80"/>
      <c r="M146" s="52"/>
      <c r="N146" s="52"/>
      <c r="O146" s="52"/>
      <c r="P146" s="52"/>
      <c r="Q146" s="52"/>
      <c r="R146" s="53"/>
    </row>
    <row r="147" spans="1:18" x14ac:dyDescent="0.25">
      <c r="A147" s="67">
        <f>IFERROR(VLOOKUP(B147,'OverAllAreaList (England Only)'!$A$7:$I$378,5,FALSE),0)</f>
        <v>1</v>
      </c>
      <c r="B147" s="51" t="s">
        <v>294</v>
      </c>
      <c r="C147" s="52" t="s">
        <v>295</v>
      </c>
      <c r="D147" s="77"/>
      <c r="E147" s="77"/>
      <c r="F147" s="80"/>
      <c r="G147" s="77"/>
      <c r="H147" s="77"/>
      <c r="I147" s="80"/>
      <c r="J147" s="77"/>
      <c r="K147" s="77"/>
      <c r="L147" s="80"/>
      <c r="M147" s="52"/>
      <c r="N147" s="52"/>
      <c r="O147" s="52"/>
      <c r="P147" s="52"/>
      <c r="Q147" s="52"/>
      <c r="R147" s="53"/>
    </row>
    <row r="148" spans="1:18" x14ac:dyDescent="0.25">
      <c r="A148" s="67">
        <f>IFERROR(VLOOKUP(B148,'OverAllAreaList (England Only)'!$A$7:$I$378,5,FALSE),0)</f>
        <v>1</v>
      </c>
      <c r="B148" s="51" t="s">
        <v>296</v>
      </c>
      <c r="C148" s="52" t="s">
        <v>297</v>
      </c>
      <c r="D148" s="77"/>
      <c r="E148" s="77"/>
      <c r="F148" s="80"/>
      <c r="G148" s="77"/>
      <c r="H148" s="77"/>
      <c r="I148" s="80"/>
      <c r="J148" s="77"/>
      <c r="K148" s="77"/>
      <c r="L148" s="80"/>
      <c r="M148" s="52"/>
      <c r="N148" s="52"/>
      <c r="O148" s="52"/>
      <c r="P148" s="52"/>
      <c r="Q148" s="52"/>
      <c r="R148" s="53"/>
    </row>
    <row r="149" spans="1:18" x14ac:dyDescent="0.25">
      <c r="A149" s="67">
        <f>IFERROR(VLOOKUP(B149,'OverAllAreaList (England Only)'!$A$7:$I$378,5,FALSE),0)</f>
        <v>1</v>
      </c>
      <c r="B149" s="51" t="s">
        <v>298</v>
      </c>
      <c r="C149" s="52" t="s">
        <v>299</v>
      </c>
      <c r="D149" s="77"/>
      <c r="E149" s="77"/>
      <c r="F149" s="80"/>
      <c r="G149" s="77"/>
      <c r="H149" s="77"/>
      <c r="I149" s="80"/>
      <c r="J149" s="77"/>
      <c r="K149" s="77"/>
      <c r="L149" s="80"/>
      <c r="M149" s="52"/>
      <c r="N149" s="52"/>
      <c r="O149" s="52"/>
      <c r="P149" s="52"/>
      <c r="Q149" s="52"/>
      <c r="R149" s="53"/>
    </row>
    <row r="150" spans="1:18" x14ac:dyDescent="0.25">
      <c r="A150" s="67">
        <f>IFERROR(VLOOKUP(B150,'OverAllAreaList (England Only)'!$A$7:$I$378,5,FALSE),0)</f>
        <v>1</v>
      </c>
      <c r="B150" s="51" t="s">
        <v>302</v>
      </c>
      <c r="C150" s="52" t="s">
        <v>303</v>
      </c>
      <c r="D150" s="77"/>
      <c r="E150" s="77"/>
      <c r="F150" s="80"/>
      <c r="G150" s="77"/>
      <c r="H150" s="77"/>
      <c r="I150" s="80"/>
      <c r="J150" s="77"/>
      <c r="K150" s="77"/>
      <c r="L150" s="80"/>
      <c r="M150" s="52"/>
      <c r="N150" s="52"/>
      <c r="O150" s="52"/>
      <c r="P150" s="52"/>
      <c r="Q150" s="52"/>
      <c r="R150" s="53"/>
    </row>
    <row r="151" spans="1:18" x14ac:dyDescent="0.25">
      <c r="A151" s="67">
        <f>IFERROR(VLOOKUP(B151,'OverAllAreaList (England Only)'!$A$7:$I$378,5,FALSE),0)</f>
        <v>1</v>
      </c>
      <c r="B151" s="51" t="s">
        <v>304</v>
      </c>
      <c r="C151" s="52" t="s">
        <v>305</v>
      </c>
      <c r="D151" s="77"/>
      <c r="E151" s="77"/>
      <c r="F151" s="80"/>
      <c r="G151" s="77"/>
      <c r="H151" s="77"/>
      <c r="I151" s="80"/>
      <c r="J151" s="77"/>
      <c r="K151" s="77"/>
      <c r="L151" s="80"/>
      <c r="M151" s="52"/>
      <c r="N151" s="52"/>
      <c r="O151" s="52"/>
      <c r="P151" s="52"/>
      <c r="Q151" s="52"/>
      <c r="R151" s="53"/>
    </row>
    <row r="152" spans="1:18" x14ac:dyDescent="0.25">
      <c r="A152" s="67">
        <f>IFERROR(VLOOKUP(B152,'OverAllAreaList (England Only)'!$A$7:$I$378,5,FALSE),0)</f>
        <v>1</v>
      </c>
      <c r="B152" s="51" t="s">
        <v>306</v>
      </c>
      <c r="C152" s="52" t="s">
        <v>307</v>
      </c>
      <c r="D152" s="77"/>
      <c r="E152" s="77"/>
      <c r="F152" s="80"/>
      <c r="G152" s="77"/>
      <c r="H152" s="77"/>
      <c r="I152" s="80"/>
      <c r="J152" s="77"/>
      <c r="K152" s="77"/>
      <c r="L152" s="80"/>
      <c r="M152" s="52"/>
      <c r="N152" s="52"/>
      <c r="O152" s="52"/>
      <c r="P152" s="52"/>
      <c r="Q152" s="52"/>
      <c r="R152" s="53"/>
    </row>
    <row r="153" spans="1:18" x14ac:dyDescent="0.25">
      <c r="A153" s="67">
        <f>IFERROR(VLOOKUP(B153,'OverAllAreaList (England Only)'!$A$7:$I$378,5,FALSE),0)</f>
        <v>1</v>
      </c>
      <c r="B153" s="51" t="s">
        <v>308</v>
      </c>
      <c r="C153" s="52" t="s">
        <v>309</v>
      </c>
      <c r="D153" s="77"/>
      <c r="E153" s="77"/>
      <c r="F153" s="80"/>
      <c r="G153" s="77"/>
      <c r="H153" s="77"/>
      <c r="I153" s="80"/>
      <c r="J153" s="77"/>
      <c r="K153" s="77"/>
      <c r="L153" s="80"/>
      <c r="M153" s="52"/>
      <c r="N153" s="52"/>
      <c r="O153" s="52"/>
      <c r="P153" s="52"/>
      <c r="Q153" s="52"/>
      <c r="R153" s="53"/>
    </row>
    <row r="154" spans="1:18" x14ac:dyDescent="0.25">
      <c r="A154" s="67">
        <f>IFERROR(VLOOKUP(B154,'OverAllAreaList (England Only)'!$A$7:$I$378,5,FALSE),0)</f>
        <v>1</v>
      </c>
      <c r="B154" s="51" t="s">
        <v>310</v>
      </c>
      <c r="C154" s="52" t="s">
        <v>311</v>
      </c>
      <c r="D154" s="77"/>
      <c r="E154" s="77"/>
      <c r="F154" s="80"/>
      <c r="G154" s="77"/>
      <c r="H154" s="77"/>
      <c r="I154" s="80"/>
      <c r="J154" s="77"/>
      <c r="K154" s="77"/>
      <c r="L154" s="80"/>
      <c r="M154" s="52"/>
      <c r="N154" s="52"/>
      <c r="O154" s="52"/>
      <c r="P154" s="52"/>
      <c r="Q154" s="52"/>
      <c r="R154" s="53"/>
    </row>
    <row r="155" spans="1:18" x14ac:dyDescent="0.25">
      <c r="A155" s="67">
        <f>IFERROR(VLOOKUP(B155,'OverAllAreaList (England Only)'!$A$7:$I$378,5,FALSE),0)</f>
        <v>1</v>
      </c>
      <c r="B155" s="51" t="s">
        <v>312</v>
      </c>
      <c r="C155" s="52" t="s">
        <v>313</v>
      </c>
      <c r="D155" s="77"/>
      <c r="E155" s="77"/>
      <c r="F155" s="80"/>
      <c r="G155" s="77"/>
      <c r="H155" s="77"/>
      <c r="I155" s="80"/>
      <c r="J155" s="77"/>
      <c r="K155" s="77"/>
      <c r="L155" s="80"/>
      <c r="M155" s="52"/>
      <c r="N155" s="52"/>
      <c r="O155" s="52"/>
      <c r="P155" s="52"/>
      <c r="Q155" s="52"/>
      <c r="R155" s="53"/>
    </row>
    <row r="156" spans="1:18" x14ac:dyDescent="0.25">
      <c r="A156" s="67">
        <f>IFERROR(VLOOKUP(B156,'OverAllAreaList (England Only)'!$A$7:$I$378,5,FALSE),0)</f>
        <v>1</v>
      </c>
      <c r="B156" s="51" t="s">
        <v>314</v>
      </c>
      <c r="C156" s="52" t="s">
        <v>315</v>
      </c>
      <c r="D156" s="77"/>
      <c r="E156" s="77"/>
      <c r="F156" s="80"/>
      <c r="G156" s="77"/>
      <c r="H156" s="77"/>
      <c r="I156" s="80"/>
      <c r="J156" s="77"/>
      <c r="K156" s="77"/>
      <c r="L156" s="80"/>
      <c r="M156" s="52"/>
      <c r="N156" s="52"/>
      <c r="O156" s="52"/>
      <c r="P156" s="52"/>
      <c r="Q156" s="52"/>
      <c r="R156" s="53"/>
    </row>
    <row r="157" spans="1:18" x14ac:dyDescent="0.25">
      <c r="A157" s="67">
        <f>IFERROR(VLOOKUP(B157,'OverAllAreaList (England Only)'!$A$7:$I$378,5,FALSE),0)</f>
        <v>1</v>
      </c>
      <c r="B157" s="51" t="s">
        <v>316</v>
      </c>
      <c r="C157" s="52" t="s">
        <v>317</v>
      </c>
      <c r="D157" s="77"/>
      <c r="E157" s="77"/>
      <c r="F157" s="80"/>
      <c r="G157" s="77"/>
      <c r="H157" s="77"/>
      <c r="I157" s="80"/>
      <c r="J157" s="77"/>
      <c r="K157" s="77"/>
      <c r="L157" s="80"/>
      <c r="M157" s="52"/>
      <c r="N157" s="52"/>
      <c r="O157" s="52"/>
      <c r="P157" s="52"/>
      <c r="Q157" s="52"/>
      <c r="R157" s="53"/>
    </row>
    <row r="158" spans="1:18" x14ac:dyDescent="0.25">
      <c r="A158" s="67">
        <f>IFERROR(VLOOKUP(B158,'OverAllAreaList (England Only)'!$A$7:$I$378,5,FALSE),0)</f>
        <v>1</v>
      </c>
      <c r="B158" s="51" t="s">
        <v>318</v>
      </c>
      <c r="C158" s="52" t="s">
        <v>319</v>
      </c>
      <c r="D158" s="77"/>
      <c r="E158" s="77"/>
      <c r="F158" s="80"/>
      <c r="G158" s="77"/>
      <c r="H158" s="77"/>
      <c r="I158" s="80"/>
      <c r="J158" s="77"/>
      <c r="K158" s="77"/>
      <c r="L158" s="80"/>
      <c r="M158" s="52"/>
      <c r="N158" s="52"/>
      <c r="O158" s="52"/>
      <c r="P158" s="52"/>
      <c r="Q158" s="52"/>
      <c r="R158" s="53"/>
    </row>
    <row r="159" spans="1:18" x14ac:dyDescent="0.25">
      <c r="A159" s="67">
        <f>IFERROR(VLOOKUP(B159,'OverAllAreaList (England Only)'!$A$7:$I$378,5,FALSE),0)</f>
        <v>1</v>
      </c>
      <c r="B159" s="51" t="s">
        <v>320</v>
      </c>
      <c r="C159" s="52" t="s">
        <v>321</v>
      </c>
      <c r="D159" s="77"/>
      <c r="E159" s="77"/>
      <c r="F159" s="80"/>
      <c r="G159" s="77"/>
      <c r="H159" s="77"/>
      <c r="I159" s="80"/>
      <c r="J159" s="77"/>
      <c r="K159" s="77"/>
      <c r="L159" s="80"/>
      <c r="M159" s="52"/>
      <c r="N159" s="52"/>
      <c r="O159" s="52"/>
      <c r="P159" s="52"/>
      <c r="Q159" s="52"/>
      <c r="R159" s="53"/>
    </row>
    <row r="160" spans="1:18" x14ac:dyDescent="0.25">
      <c r="A160" s="67">
        <f>IFERROR(VLOOKUP(B160,'OverAllAreaList (England Only)'!$A$7:$I$378,5,FALSE),0)</f>
        <v>1</v>
      </c>
      <c r="B160" s="51" t="s">
        <v>322</v>
      </c>
      <c r="C160" s="52" t="s">
        <v>323</v>
      </c>
      <c r="D160" s="77"/>
      <c r="E160" s="77"/>
      <c r="F160" s="80"/>
      <c r="G160" s="77"/>
      <c r="H160" s="77"/>
      <c r="I160" s="80"/>
      <c r="J160" s="77"/>
      <c r="K160" s="77"/>
      <c r="L160" s="80"/>
      <c r="M160" s="52"/>
      <c r="N160" s="52"/>
      <c r="O160" s="52"/>
      <c r="P160" s="52"/>
      <c r="Q160" s="52"/>
      <c r="R160" s="53"/>
    </row>
    <row r="161" spans="1:18" x14ac:dyDescent="0.25">
      <c r="A161" s="67">
        <f>IFERROR(VLOOKUP(B161,'OverAllAreaList (England Only)'!$A$7:$I$378,5,FALSE),0)</f>
        <v>1</v>
      </c>
      <c r="B161" s="51" t="s">
        <v>324</v>
      </c>
      <c r="C161" s="52" t="s">
        <v>325</v>
      </c>
      <c r="D161" s="77"/>
      <c r="E161" s="77"/>
      <c r="F161" s="80"/>
      <c r="G161" s="77"/>
      <c r="H161" s="77"/>
      <c r="I161" s="80"/>
      <c r="J161" s="77"/>
      <c r="K161" s="77"/>
      <c r="L161" s="80"/>
      <c r="M161" s="52"/>
      <c r="N161" s="52"/>
      <c r="O161" s="52"/>
      <c r="P161" s="52"/>
      <c r="Q161" s="52"/>
      <c r="R161" s="53"/>
    </row>
    <row r="162" spans="1:18" x14ac:dyDescent="0.25">
      <c r="A162" s="67">
        <f>IFERROR(VLOOKUP(B162,'OverAllAreaList (England Only)'!$A$7:$I$378,5,FALSE),0)</f>
        <v>1</v>
      </c>
      <c r="B162" s="51" t="s">
        <v>328</v>
      </c>
      <c r="C162" s="52" t="s">
        <v>329</v>
      </c>
      <c r="D162" s="77"/>
      <c r="E162" s="77"/>
      <c r="F162" s="80"/>
      <c r="G162" s="77"/>
      <c r="H162" s="77"/>
      <c r="I162" s="80"/>
      <c r="J162" s="77"/>
      <c r="K162" s="77"/>
      <c r="L162" s="80"/>
      <c r="M162" s="52"/>
      <c r="N162" s="52"/>
      <c r="O162" s="52"/>
      <c r="P162" s="52"/>
      <c r="Q162" s="52"/>
      <c r="R162" s="53"/>
    </row>
    <row r="163" spans="1:18" x14ac:dyDescent="0.25">
      <c r="A163" s="67">
        <f>IFERROR(VLOOKUP(B163,'OverAllAreaList (England Only)'!$A$7:$I$378,5,FALSE),0)</f>
        <v>1</v>
      </c>
      <c r="B163" s="51" t="s">
        <v>330</v>
      </c>
      <c r="C163" s="52" t="s">
        <v>331</v>
      </c>
      <c r="D163" s="77"/>
      <c r="E163" s="77"/>
      <c r="F163" s="80"/>
      <c r="G163" s="77"/>
      <c r="H163" s="77"/>
      <c r="I163" s="80"/>
      <c r="J163" s="77"/>
      <c r="K163" s="77"/>
      <c r="L163" s="80"/>
      <c r="M163" s="52"/>
      <c r="N163" s="52"/>
      <c r="O163" s="52"/>
      <c r="P163" s="52"/>
      <c r="Q163" s="52"/>
      <c r="R163" s="53"/>
    </row>
    <row r="164" spans="1:18" x14ac:dyDescent="0.25">
      <c r="A164" s="67">
        <f>IFERROR(VLOOKUP(B164,'OverAllAreaList (England Only)'!$A$7:$I$378,5,FALSE),0)</f>
        <v>1</v>
      </c>
      <c r="B164" s="51" t="s">
        <v>332</v>
      </c>
      <c r="C164" s="52" t="s">
        <v>333</v>
      </c>
      <c r="D164" s="77"/>
      <c r="E164" s="77"/>
      <c r="F164" s="80"/>
      <c r="G164" s="77"/>
      <c r="H164" s="77"/>
      <c r="I164" s="80"/>
      <c r="J164" s="77"/>
      <c r="K164" s="77"/>
      <c r="L164" s="80"/>
      <c r="M164" s="52"/>
      <c r="N164" s="52"/>
      <c r="O164" s="52"/>
      <c r="P164" s="52"/>
      <c r="Q164" s="52"/>
      <c r="R164" s="53"/>
    </row>
    <row r="165" spans="1:18" x14ac:dyDescent="0.25">
      <c r="A165" s="67">
        <f>IFERROR(VLOOKUP(B165,'OverAllAreaList (England Only)'!$A$7:$I$378,5,FALSE),0)</f>
        <v>1</v>
      </c>
      <c r="B165" s="51" t="s">
        <v>334</v>
      </c>
      <c r="C165" s="52" t="s">
        <v>335</v>
      </c>
      <c r="D165" s="77"/>
      <c r="E165" s="77"/>
      <c r="F165" s="80"/>
      <c r="G165" s="77"/>
      <c r="H165" s="77"/>
      <c r="I165" s="80"/>
      <c r="J165" s="77"/>
      <c r="K165" s="77"/>
      <c r="L165" s="80"/>
      <c r="M165" s="52"/>
      <c r="N165" s="52"/>
      <c r="O165" s="52"/>
      <c r="P165" s="52"/>
      <c r="Q165" s="52"/>
      <c r="R165" s="53"/>
    </row>
    <row r="166" spans="1:18" x14ac:dyDescent="0.25">
      <c r="A166" s="67">
        <f>IFERROR(VLOOKUP(B166,'OverAllAreaList (England Only)'!$A$7:$I$378,5,FALSE),0)</f>
        <v>1</v>
      </c>
      <c r="B166" s="51" t="s">
        <v>336</v>
      </c>
      <c r="C166" s="52" t="s">
        <v>337</v>
      </c>
      <c r="D166" s="77"/>
      <c r="E166" s="77"/>
      <c r="F166" s="80"/>
      <c r="G166" s="77"/>
      <c r="H166" s="77"/>
      <c r="I166" s="80"/>
      <c r="J166" s="77"/>
      <c r="K166" s="77"/>
      <c r="L166" s="80"/>
      <c r="M166" s="52"/>
      <c r="N166" s="52"/>
      <c r="O166" s="52"/>
      <c r="P166" s="52"/>
      <c r="Q166" s="52"/>
      <c r="R166" s="53"/>
    </row>
    <row r="167" spans="1:18" x14ac:dyDescent="0.25">
      <c r="A167" s="67">
        <f>IFERROR(VLOOKUP(B167,'OverAllAreaList (England Only)'!$A$7:$I$378,5,FALSE),0)</f>
        <v>1</v>
      </c>
      <c r="B167" s="51" t="s">
        <v>338</v>
      </c>
      <c r="C167" s="52" t="s">
        <v>339</v>
      </c>
      <c r="D167" s="77"/>
      <c r="E167" s="77"/>
      <c r="F167" s="80"/>
      <c r="G167" s="77"/>
      <c r="H167" s="77"/>
      <c r="I167" s="80"/>
      <c r="J167" s="77"/>
      <c r="K167" s="77"/>
      <c r="L167" s="80"/>
      <c r="M167" s="52"/>
      <c r="N167" s="52"/>
      <c r="O167" s="52"/>
      <c r="P167" s="52"/>
      <c r="Q167" s="52"/>
      <c r="R167" s="53"/>
    </row>
    <row r="168" spans="1:18" x14ac:dyDescent="0.25">
      <c r="A168" s="67">
        <f>IFERROR(VLOOKUP(B168,'OverAllAreaList (England Only)'!$A$7:$I$378,5,FALSE),0)</f>
        <v>1</v>
      </c>
      <c r="B168" s="51" t="s">
        <v>340</v>
      </c>
      <c r="C168" s="52" t="s">
        <v>341</v>
      </c>
      <c r="D168" s="77"/>
      <c r="E168" s="77"/>
      <c r="F168" s="80"/>
      <c r="G168" s="77"/>
      <c r="H168" s="77"/>
      <c r="I168" s="80"/>
      <c r="J168" s="77"/>
      <c r="K168" s="77"/>
      <c r="L168" s="80"/>
      <c r="M168" s="52"/>
      <c r="N168" s="52"/>
      <c r="O168" s="52"/>
      <c r="P168" s="52"/>
      <c r="Q168" s="52"/>
      <c r="R168" s="53"/>
    </row>
    <row r="169" spans="1:18" x14ac:dyDescent="0.25">
      <c r="A169" s="67">
        <f>IFERROR(VLOOKUP(B169,'OverAllAreaList (England Only)'!$A$7:$I$378,5,FALSE),0)</f>
        <v>1</v>
      </c>
      <c r="B169" s="51" t="s">
        <v>342</v>
      </c>
      <c r="C169" s="52" t="s">
        <v>343</v>
      </c>
      <c r="D169" s="77"/>
      <c r="E169" s="77"/>
      <c r="F169" s="80"/>
      <c r="G169" s="77"/>
      <c r="H169" s="77"/>
      <c r="I169" s="80"/>
      <c r="J169" s="77"/>
      <c r="K169" s="77"/>
      <c r="L169" s="80"/>
      <c r="M169" s="52"/>
      <c r="N169" s="52"/>
      <c r="O169" s="52"/>
      <c r="P169" s="52"/>
      <c r="Q169" s="52"/>
      <c r="R169" s="53"/>
    </row>
    <row r="170" spans="1:18" x14ac:dyDescent="0.25">
      <c r="A170" s="67">
        <f>IFERROR(VLOOKUP(B170,'OverAllAreaList (England Only)'!$A$7:$I$378,5,FALSE),0)</f>
        <v>1</v>
      </c>
      <c r="B170" s="51" t="s">
        <v>344</v>
      </c>
      <c r="C170" s="52" t="s">
        <v>345</v>
      </c>
      <c r="D170" s="77"/>
      <c r="E170" s="77"/>
      <c r="F170" s="80"/>
      <c r="G170" s="77"/>
      <c r="H170" s="77"/>
      <c r="I170" s="80"/>
      <c r="J170" s="77"/>
      <c r="K170" s="77"/>
      <c r="L170" s="80"/>
      <c r="M170" s="52"/>
      <c r="N170" s="52"/>
      <c r="O170" s="52"/>
      <c r="P170" s="52"/>
      <c r="Q170" s="52"/>
      <c r="R170" s="53"/>
    </row>
    <row r="171" spans="1:18" x14ac:dyDescent="0.25">
      <c r="A171" s="67">
        <f>IFERROR(VLOOKUP(B171,'OverAllAreaList (England Only)'!$A$7:$I$378,5,FALSE),0)</f>
        <v>1</v>
      </c>
      <c r="B171" s="51" t="s">
        <v>346</v>
      </c>
      <c r="C171" s="52" t="s">
        <v>347</v>
      </c>
      <c r="D171" s="77"/>
      <c r="E171" s="77"/>
      <c r="F171" s="80"/>
      <c r="G171" s="77"/>
      <c r="H171" s="77"/>
      <c r="I171" s="80"/>
      <c r="J171" s="77"/>
      <c r="K171" s="77"/>
      <c r="L171" s="80"/>
      <c r="M171" s="52"/>
      <c r="N171" s="52"/>
      <c r="O171" s="52"/>
      <c r="P171" s="52"/>
      <c r="Q171" s="52"/>
      <c r="R171" s="53"/>
    </row>
    <row r="172" spans="1:18" x14ac:dyDescent="0.25">
      <c r="A172" s="67">
        <f>IFERROR(VLOOKUP(B172,'OverAllAreaList (England Only)'!$A$7:$I$378,5,FALSE),0)</f>
        <v>1</v>
      </c>
      <c r="B172" s="51" t="s">
        <v>348</v>
      </c>
      <c r="C172" s="52" t="s">
        <v>349</v>
      </c>
      <c r="D172" s="77"/>
      <c r="E172" s="77"/>
      <c r="F172" s="80"/>
      <c r="G172" s="77"/>
      <c r="H172" s="77"/>
      <c r="I172" s="80"/>
      <c r="J172" s="77"/>
      <c r="K172" s="77"/>
      <c r="L172" s="80"/>
      <c r="M172" s="52"/>
      <c r="N172" s="52"/>
      <c r="O172" s="52"/>
      <c r="P172" s="52"/>
      <c r="Q172" s="52"/>
      <c r="R172" s="53"/>
    </row>
    <row r="173" spans="1:18" x14ac:dyDescent="0.25">
      <c r="A173" s="67">
        <f>IFERROR(VLOOKUP(B173,'OverAllAreaList (England Only)'!$A$7:$I$378,5,FALSE),0)</f>
        <v>1</v>
      </c>
      <c r="B173" s="51" t="s">
        <v>350</v>
      </c>
      <c r="C173" s="52" t="s">
        <v>351</v>
      </c>
      <c r="D173" s="77"/>
      <c r="E173" s="77"/>
      <c r="F173" s="80"/>
      <c r="G173" s="77"/>
      <c r="H173" s="77"/>
      <c r="I173" s="80"/>
      <c r="J173" s="77"/>
      <c r="K173" s="77"/>
      <c r="L173" s="80"/>
      <c r="M173" s="52"/>
      <c r="N173" s="52"/>
      <c r="O173" s="52"/>
      <c r="P173" s="52"/>
      <c r="Q173" s="52"/>
      <c r="R173" s="53"/>
    </row>
    <row r="174" spans="1:18" x14ac:dyDescent="0.25">
      <c r="A174" s="67">
        <f>IFERROR(VLOOKUP(B174,'OverAllAreaList (England Only)'!$A$7:$I$378,5,FALSE),0)</f>
        <v>1</v>
      </c>
      <c r="B174" s="51" t="s">
        <v>354</v>
      </c>
      <c r="C174" s="52" t="s">
        <v>355</v>
      </c>
      <c r="D174" s="77"/>
      <c r="E174" s="77"/>
      <c r="F174" s="80"/>
      <c r="G174" s="77"/>
      <c r="H174" s="77"/>
      <c r="I174" s="80"/>
      <c r="J174" s="77"/>
      <c r="K174" s="77"/>
      <c r="L174" s="80"/>
      <c r="M174" s="52"/>
      <c r="N174" s="52"/>
      <c r="O174" s="52"/>
      <c r="P174" s="52"/>
      <c r="Q174" s="52"/>
      <c r="R174" s="53"/>
    </row>
    <row r="175" spans="1:18" x14ac:dyDescent="0.25">
      <c r="A175" s="67">
        <f>IFERROR(VLOOKUP(B175,'OverAllAreaList (England Only)'!$A$7:$I$378,5,FALSE),0)</f>
        <v>1</v>
      </c>
      <c r="B175" s="51" t="s">
        <v>356</v>
      </c>
      <c r="C175" s="52" t="s">
        <v>357</v>
      </c>
      <c r="D175" s="77"/>
      <c r="E175" s="77"/>
      <c r="F175" s="80"/>
      <c r="G175" s="77"/>
      <c r="H175" s="77"/>
      <c r="I175" s="80"/>
      <c r="J175" s="77"/>
      <c r="K175" s="77"/>
      <c r="L175" s="80"/>
      <c r="M175" s="52"/>
      <c r="N175" s="52"/>
      <c r="O175" s="52"/>
      <c r="P175" s="52"/>
      <c r="Q175" s="52"/>
      <c r="R175" s="53"/>
    </row>
    <row r="176" spans="1:18" x14ac:dyDescent="0.25">
      <c r="A176" s="67">
        <f>IFERROR(VLOOKUP(B176,'OverAllAreaList (England Only)'!$A$7:$I$378,5,FALSE),0)</f>
        <v>1</v>
      </c>
      <c r="B176" s="51" t="s">
        <v>358</v>
      </c>
      <c r="C176" s="52" t="s">
        <v>359</v>
      </c>
      <c r="D176" s="77"/>
      <c r="E176" s="77"/>
      <c r="F176" s="80"/>
      <c r="G176" s="77"/>
      <c r="H176" s="77"/>
      <c r="I176" s="80"/>
      <c r="J176" s="77"/>
      <c r="K176" s="77"/>
      <c r="L176" s="80"/>
      <c r="M176" s="52"/>
      <c r="N176" s="52"/>
      <c r="O176" s="52"/>
      <c r="P176" s="52"/>
      <c r="Q176" s="52"/>
      <c r="R176" s="53"/>
    </row>
    <row r="177" spans="1:18" x14ac:dyDescent="0.25">
      <c r="A177" s="67">
        <f>IFERROR(VLOOKUP(B177,'OverAllAreaList (England Only)'!$A$7:$I$378,5,FALSE),0)</f>
        <v>1</v>
      </c>
      <c r="B177" s="51" t="s">
        <v>360</v>
      </c>
      <c r="C177" s="52" t="s">
        <v>361</v>
      </c>
      <c r="D177" s="77"/>
      <c r="E177" s="77"/>
      <c r="F177" s="80"/>
      <c r="G177" s="77"/>
      <c r="H177" s="77"/>
      <c r="I177" s="80"/>
      <c r="J177" s="77"/>
      <c r="K177" s="77"/>
      <c r="L177" s="80"/>
      <c r="M177" s="52"/>
      <c r="N177" s="52"/>
      <c r="O177" s="52"/>
      <c r="P177" s="52"/>
      <c r="Q177" s="52"/>
      <c r="R177" s="53"/>
    </row>
    <row r="178" spans="1:18" x14ac:dyDescent="0.25">
      <c r="A178" s="67">
        <f>IFERROR(VLOOKUP(B178,'OverAllAreaList (England Only)'!$A$7:$I$378,5,FALSE),0)</f>
        <v>1</v>
      </c>
      <c r="B178" s="51" t="s">
        <v>362</v>
      </c>
      <c r="C178" s="52" t="s">
        <v>363</v>
      </c>
      <c r="D178" s="77"/>
      <c r="E178" s="77"/>
      <c r="F178" s="80"/>
      <c r="G178" s="77"/>
      <c r="H178" s="77"/>
      <c r="I178" s="80"/>
      <c r="J178" s="77"/>
      <c r="K178" s="77"/>
      <c r="L178" s="80"/>
      <c r="M178" s="52"/>
      <c r="N178" s="52"/>
      <c r="O178" s="52"/>
      <c r="P178" s="52"/>
      <c r="Q178" s="52"/>
      <c r="R178" s="53"/>
    </row>
    <row r="179" spans="1:18" x14ac:dyDescent="0.25">
      <c r="A179" s="67">
        <f>IFERROR(VLOOKUP(B179,'OverAllAreaList (England Only)'!$A$7:$I$378,5,FALSE),0)</f>
        <v>1</v>
      </c>
      <c r="B179" s="51" t="s">
        <v>364</v>
      </c>
      <c r="C179" s="52" t="s">
        <v>365</v>
      </c>
      <c r="D179" s="77"/>
      <c r="E179" s="77"/>
      <c r="F179" s="80"/>
      <c r="G179" s="77"/>
      <c r="H179" s="77"/>
      <c r="I179" s="80"/>
      <c r="J179" s="77"/>
      <c r="K179" s="77"/>
      <c r="L179" s="80"/>
      <c r="M179" s="52"/>
      <c r="N179" s="52"/>
      <c r="O179" s="52"/>
      <c r="P179" s="52"/>
      <c r="Q179" s="52"/>
      <c r="R179" s="53"/>
    </row>
    <row r="180" spans="1:18" x14ac:dyDescent="0.25">
      <c r="A180" s="67">
        <f>IFERROR(VLOOKUP(B180,'OverAllAreaList (England Only)'!$A$7:$I$378,5,FALSE),0)</f>
        <v>1</v>
      </c>
      <c r="B180" s="51" t="s">
        <v>366</v>
      </c>
      <c r="C180" s="52" t="s">
        <v>367</v>
      </c>
      <c r="D180" s="77"/>
      <c r="E180" s="77"/>
      <c r="F180" s="80"/>
      <c r="G180" s="77"/>
      <c r="H180" s="77"/>
      <c r="I180" s="80"/>
      <c r="J180" s="77"/>
      <c r="K180" s="77"/>
      <c r="L180" s="80"/>
      <c r="M180" s="52"/>
      <c r="N180" s="52"/>
      <c r="O180" s="52"/>
      <c r="P180" s="52"/>
      <c r="Q180" s="52"/>
      <c r="R180" s="53"/>
    </row>
    <row r="181" spans="1:18" x14ac:dyDescent="0.25">
      <c r="A181" s="67">
        <f>IFERROR(VLOOKUP(B181,'OverAllAreaList (England Only)'!$A$7:$I$378,5,FALSE),0)</f>
        <v>1</v>
      </c>
      <c r="B181" s="51" t="s">
        <v>370</v>
      </c>
      <c r="C181" s="52" t="s">
        <v>371</v>
      </c>
      <c r="D181" s="77"/>
      <c r="E181" s="77"/>
      <c r="F181" s="80"/>
      <c r="G181" s="77"/>
      <c r="H181" s="77"/>
      <c r="I181" s="80"/>
      <c r="J181" s="77"/>
      <c r="K181" s="77"/>
      <c r="L181" s="80"/>
      <c r="M181" s="52"/>
      <c r="N181" s="52"/>
      <c r="O181" s="52"/>
      <c r="P181" s="52"/>
      <c r="Q181" s="52"/>
      <c r="R181" s="53"/>
    </row>
    <row r="182" spans="1:18" x14ac:dyDescent="0.25">
      <c r="A182" s="67">
        <f>IFERROR(VLOOKUP(B182,'OverAllAreaList (England Only)'!$A$7:$I$378,5,FALSE),0)</f>
        <v>1</v>
      </c>
      <c r="B182" s="51" t="s">
        <v>372</v>
      </c>
      <c r="C182" s="52" t="s">
        <v>373</v>
      </c>
      <c r="D182" s="77"/>
      <c r="E182" s="77"/>
      <c r="F182" s="80"/>
      <c r="G182" s="77"/>
      <c r="H182" s="77"/>
      <c r="I182" s="80"/>
      <c r="J182" s="77"/>
      <c r="K182" s="77"/>
      <c r="L182" s="80"/>
      <c r="M182" s="52"/>
      <c r="N182" s="52"/>
      <c r="O182" s="52"/>
      <c r="P182" s="52"/>
      <c r="Q182" s="52"/>
      <c r="R182" s="53"/>
    </row>
    <row r="183" spans="1:18" x14ac:dyDescent="0.25">
      <c r="A183" s="67">
        <f>IFERROR(VLOOKUP(B183,'OverAllAreaList (England Only)'!$A$7:$I$378,5,FALSE),0)</f>
        <v>1</v>
      </c>
      <c r="B183" s="51" t="s">
        <v>374</v>
      </c>
      <c r="C183" s="52" t="s">
        <v>375</v>
      </c>
      <c r="D183" s="77"/>
      <c r="E183" s="77"/>
      <c r="F183" s="80"/>
      <c r="G183" s="77"/>
      <c r="H183" s="77"/>
      <c r="I183" s="80"/>
      <c r="J183" s="77"/>
      <c r="K183" s="77"/>
      <c r="L183" s="80"/>
      <c r="M183" s="52"/>
      <c r="N183" s="52"/>
      <c r="O183" s="52"/>
      <c r="P183" s="52"/>
      <c r="Q183" s="52"/>
      <c r="R183" s="53"/>
    </row>
    <row r="184" spans="1:18" x14ac:dyDescent="0.25">
      <c r="A184" s="67">
        <f>IFERROR(VLOOKUP(B184,'OverAllAreaList (England Only)'!$A$7:$I$378,5,FALSE),0)</f>
        <v>1</v>
      </c>
      <c r="B184" s="51" t="s">
        <v>376</v>
      </c>
      <c r="C184" s="52" t="s">
        <v>377</v>
      </c>
      <c r="D184" s="77"/>
      <c r="E184" s="77"/>
      <c r="F184" s="80"/>
      <c r="G184" s="77"/>
      <c r="H184" s="77"/>
      <c r="I184" s="80"/>
      <c r="J184" s="77"/>
      <c r="K184" s="77"/>
      <c r="L184" s="80"/>
      <c r="M184" s="52"/>
      <c r="N184" s="52"/>
      <c r="O184" s="52"/>
      <c r="P184" s="52"/>
      <c r="Q184" s="52"/>
      <c r="R184" s="53"/>
    </row>
    <row r="185" spans="1:18" x14ac:dyDescent="0.25">
      <c r="A185" s="67">
        <f>IFERROR(VLOOKUP(B185,'OverAllAreaList (England Only)'!$A$7:$I$378,5,FALSE),0)</f>
        <v>1</v>
      </c>
      <c r="B185" s="51" t="s">
        <v>378</v>
      </c>
      <c r="C185" s="52" t="s">
        <v>379</v>
      </c>
      <c r="D185" s="77"/>
      <c r="E185" s="77"/>
      <c r="F185" s="80"/>
      <c r="G185" s="77"/>
      <c r="H185" s="77"/>
      <c r="I185" s="80"/>
      <c r="J185" s="77"/>
      <c r="K185" s="77"/>
      <c r="L185" s="80"/>
      <c r="M185" s="52"/>
      <c r="N185" s="52"/>
      <c r="O185" s="52"/>
      <c r="P185" s="52"/>
      <c r="Q185" s="52"/>
      <c r="R185" s="53"/>
    </row>
    <row r="186" spans="1:18" x14ac:dyDescent="0.25">
      <c r="A186" s="67">
        <f>IFERROR(VLOOKUP(B186,'OverAllAreaList (England Only)'!$A$7:$I$378,5,FALSE),0)</f>
        <v>1</v>
      </c>
      <c r="B186" s="51" t="s">
        <v>380</v>
      </c>
      <c r="C186" s="52" t="s">
        <v>381</v>
      </c>
      <c r="D186" s="77"/>
      <c r="E186" s="77"/>
      <c r="F186" s="80"/>
      <c r="G186" s="77"/>
      <c r="H186" s="77"/>
      <c r="I186" s="80"/>
      <c r="J186" s="77"/>
      <c r="K186" s="77"/>
      <c r="L186" s="80"/>
      <c r="M186" s="52"/>
      <c r="N186" s="52"/>
      <c r="O186" s="52"/>
      <c r="P186" s="52"/>
      <c r="Q186" s="52"/>
      <c r="R186" s="53"/>
    </row>
    <row r="187" spans="1:18" x14ac:dyDescent="0.25">
      <c r="A187" s="67">
        <f>IFERROR(VLOOKUP(B187,'OverAllAreaList (England Only)'!$A$7:$I$378,5,FALSE),0)</f>
        <v>1</v>
      </c>
      <c r="B187" s="51" t="s">
        <v>382</v>
      </c>
      <c r="C187" s="52" t="s">
        <v>383</v>
      </c>
      <c r="D187" s="77"/>
      <c r="E187" s="77"/>
      <c r="F187" s="80"/>
      <c r="G187" s="77"/>
      <c r="H187" s="77"/>
      <c r="I187" s="80"/>
      <c r="J187" s="77"/>
      <c r="K187" s="77"/>
      <c r="L187" s="80"/>
      <c r="M187" s="52"/>
      <c r="N187" s="52"/>
      <c r="O187" s="52"/>
      <c r="P187" s="52"/>
      <c r="Q187" s="52"/>
      <c r="R187" s="53"/>
    </row>
    <row r="188" spans="1:18" x14ac:dyDescent="0.25">
      <c r="A188" s="67">
        <f>IFERROR(VLOOKUP(B188,'OverAllAreaList (England Only)'!$A$7:$I$378,5,FALSE),0)</f>
        <v>1</v>
      </c>
      <c r="B188" s="51" t="s">
        <v>386</v>
      </c>
      <c r="C188" s="52" t="s">
        <v>387</v>
      </c>
      <c r="D188" s="77"/>
      <c r="E188" s="77"/>
      <c r="F188" s="80"/>
      <c r="G188" s="77"/>
      <c r="H188" s="77"/>
      <c r="I188" s="80"/>
      <c r="J188" s="77"/>
      <c r="K188" s="77"/>
      <c r="L188" s="80"/>
      <c r="M188" s="52"/>
      <c r="N188" s="52"/>
      <c r="O188" s="52"/>
      <c r="P188" s="52"/>
      <c r="Q188" s="52"/>
      <c r="R188" s="53"/>
    </row>
    <row r="189" spans="1:18" x14ac:dyDescent="0.25">
      <c r="A189" s="67">
        <f>IFERROR(VLOOKUP(B189,'OverAllAreaList (England Only)'!$A$7:$I$378,5,FALSE),0)</f>
        <v>1</v>
      </c>
      <c r="B189" s="51" t="s">
        <v>388</v>
      </c>
      <c r="C189" s="52" t="s">
        <v>389</v>
      </c>
      <c r="D189" s="77"/>
      <c r="E189" s="77"/>
      <c r="F189" s="80"/>
      <c r="G189" s="77"/>
      <c r="H189" s="77"/>
      <c r="I189" s="80"/>
      <c r="J189" s="77"/>
      <c r="K189" s="77"/>
      <c r="L189" s="80"/>
      <c r="M189" s="52"/>
      <c r="N189" s="52"/>
      <c r="O189" s="52"/>
      <c r="P189" s="52"/>
      <c r="Q189" s="52"/>
      <c r="R189" s="53"/>
    </row>
    <row r="190" spans="1:18" x14ac:dyDescent="0.25">
      <c r="A190" s="67">
        <f>IFERROR(VLOOKUP(B190,'OverAllAreaList (England Only)'!$A$7:$I$378,5,FALSE),0)</f>
        <v>1</v>
      </c>
      <c r="B190" s="51" t="s">
        <v>390</v>
      </c>
      <c r="C190" s="52" t="s">
        <v>391</v>
      </c>
      <c r="D190" s="77"/>
      <c r="E190" s="77"/>
      <c r="F190" s="80"/>
      <c r="G190" s="77"/>
      <c r="H190" s="77"/>
      <c r="I190" s="80"/>
      <c r="J190" s="77"/>
      <c r="K190" s="77"/>
      <c r="L190" s="80"/>
      <c r="M190" s="52"/>
      <c r="N190" s="52"/>
      <c r="O190" s="52"/>
      <c r="P190" s="52"/>
      <c r="Q190" s="52"/>
      <c r="R190" s="53"/>
    </row>
    <row r="191" spans="1:18" x14ac:dyDescent="0.25">
      <c r="A191" s="67">
        <f>IFERROR(VLOOKUP(B191,'OverAllAreaList (England Only)'!$A$7:$I$378,5,FALSE),0)</f>
        <v>1</v>
      </c>
      <c r="B191" s="51" t="s">
        <v>392</v>
      </c>
      <c r="C191" s="52" t="s">
        <v>393</v>
      </c>
      <c r="D191" s="77"/>
      <c r="E191" s="77"/>
      <c r="F191" s="80"/>
      <c r="G191" s="77"/>
      <c r="H191" s="77"/>
      <c r="I191" s="80"/>
      <c r="J191" s="77"/>
      <c r="K191" s="77"/>
      <c r="L191" s="80"/>
      <c r="M191" s="52"/>
      <c r="N191" s="52"/>
      <c r="O191" s="52"/>
      <c r="P191" s="52"/>
      <c r="Q191" s="52"/>
      <c r="R191" s="53"/>
    </row>
    <row r="192" spans="1:18" x14ac:dyDescent="0.25">
      <c r="A192" s="67">
        <f>IFERROR(VLOOKUP(B192,'OverAllAreaList (England Only)'!$A$7:$I$378,5,FALSE),0)</f>
        <v>1</v>
      </c>
      <c r="B192" s="51" t="s">
        <v>396</v>
      </c>
      <c r="C192" s="52" t="s">
        <v>397</v>
      </c>
      <c r="D192" s="77"/>
      <c r="E192" s="77"/>
      <c r="F192" s="80"/>
      <c r="G192" s="77"/>
      <c r="H192" s="77"/>
      <c r="I192" s="80"/>
      <c r="J192" s="77"/>
      <c r="K192" s="77"/>
      <c r="L192" s="80"/>
      <c r="M192" s="52"/>
      <c r="N192" s="52"/>
      <c r="O192" s="52"/>
      <c r="P192" s="52"/>
      <c r="Q192" s="52"/>
      <c r="R192" s="53"/>
    </row>
    <row r="193" spans="1:18" x14ac:dyDescent="0.25">
      <c r="A193" s="67">
        <f>IFERROR(VLOOKUP(B193,'OverAllAreaList (England Only)'!$A$7:$I$378,5,FALSE),0)</f>
        <v>1</v>
      </c>
      <c r="B193" s="51" t="s">
        <v>398</v>
      </c>
      <c r="C193" s="52" t="s">
        <v>399</v>
      </c>
      <c r="D193" s="77"/>
      <c r="E193" s="77"/>
      <c r="F193" s="80"/>
      <c r="G193" s="77"/>
      <c r="H193" s="77"/>
      <c r="I193" s="80"/>
      <c r="J193" s="77"/>
      <c r="K193" s="77"/>
      <c r="L193" s="80"/>
      <c r="M193" s="52"/>
      <c r="N193" s="52"/>
      <c r="O193" s="52"/>
      <c r="P193" s="52"/>
      <c r="Q193" s="52"/>
      <c r="R193" s="53"/>
    </row>
    <row r="194" spans="1:18" x14ac:dyDescent="0.25">
      <c r="A194" s="67">
        <f>IFERROR(VLOOKUP(B194,'OverAllAreaList (England Only)'!$A$7:$I$378,5,FALSE),0)</f>
        <v>1</v>
      </c>
      <c r="B194" s="51" t="s">
        <v>402</v>
      </c>
      <c r="C194" s="52" t="s">
        <v>403</v>
      </c>
      <c r="D194" s="77"/>
      <c r="E194" s="77"/>
      <c r="F194" s="80"/>
      <c r="G194" s="77"/>
      <c r="H194" s="77"/>
      <c r="I194" s="80"/>
      <c r="J194" s="77"/>
      <c r="K194" s="77"/>
      <c r="L194" s="80"/>
      <c r="M194" s="52"/>
      <c r="N194" s="52"/>
      <c r="O194" s="52"/>
      <c r="P194" s="52"/>
      <c r="Q194" s="52"/>
      <c r="R194" s="53"/>
    </row>
    <row r="195" spans="1:18" x14ac:dyDescent="0.25">
      <c r="A195" s="67">
        <f>IFERROR(VLOOKUP(B195,'OverAllAreaList (England Only)'!$A$7:$I$378,5,FALSE),0)</f>
        <v>1</v>
      </c>
      <c r="B195" s="51" t="s">
        <v>404</v>
      </c>
      <c r="C195" s="52" t="s">
        <v>405</v>
      </c>
      <c r="D195" s="77"/>
      <c r="E195" s="77"/>
      <c r="F195" s="80"/>
      <c r="G195" s="77"/>
      <c r="H195" s="77"/>
      <c r="I195" s="80"/>
      <c r="J195" s="77"/>
      <c r="K195" s="77"/>
      <c r="L195" s="80"/>
      <c r="M195" s="52"/>
      <c r="N195" s="52"/>
      <c r="O195" s="52"/>
      <c r="P195" s="52"/>
      <c r="Q195" s="52"/>
      <c r="R195" s="53"/>
    </row>
    <row r="196" spans="1:18" x14ac:dyDescent="0.25">
      <c r="A196" s="67">
        <f>IFERROR(VLOOKUP(B196,'OverAllAreaList (England Only)'!$A$7:$I$378,5,FALSE),0)</f>
        <v>1</v>
      </c>
      <c r="B196" s="51" t="s">
        <v>406</v>
      </c>
      <c r="C196" s="52" t="s">
        <v>407</v>
      </c>
      <c r="D196" s="77"/>
      <c r="E196" s="77"/>
      <c r="F196" s="80"/>
      <c r="G196" s="77"/>
      <c r="H196" s="77"/>
      <c r="I196" s="80"/>
      <c r="J196" s="77"/>
      <c r="K196" s="77"/>
      <c r="L196" s="80"/>
      <c r="M196" s="52"/>
      <c r="N196" s="52"/>
      <c r="O196" s="52"/>
      <c r="P196" s="52"/>
      <c r="Q196" s="52"/>
      <c r="R196" s="53"/>
    </row>
    <row r="197" spans="1:18" x14ac:dyDescent="0.25">
      <c r="A197" s="67">
        <f>IFERROR(VLOOKUP(B197,'OverAllAreaList (England Only)'!$A$7:$I$378,5,FALSE),0)</f>
        <v>1</v>
      </c>
      <c r="B197" s="51" t="s">
        <v>408</v>
      </c>
      <c r="C197" s="52" t="s">
        <v>409</v>
      </c>
      <c r="D197" s="77"/>
      <c r="E197" s="77"/>
      <c r="F197" s="80"/>
      <c r="G197" s="77"/>
      <c r="H197" s="77"/>
      <c r="I197" s="80"/>
      <c r="J197" s="77"/>
      <c r="K197" s="77"/>
      <c r="L197" s="80"/>
      <c r="M197" s="52"/>
      <c r="N197" s="52"/>
      <c r="O197" s="52"/>
      <c r="P197" s="52"/>
      <c r="Q197" s="52"/>
      <c r="R197" s="53"/>
    </row>
    <row r="198" spans="1:18" x14ac:dyDescent="0.25">
      <c r="A198" s="67">
        <f>IFERROR(VLOOKUP(B198,'OverAllAreaList (England Only)'!$A$7:$I$378,5,FALSE),0)</f>
        <v>1</v>
      </c>
      <c r="B198" s="51" t="s">
        <v>410</v>
      </c>
      <c r="C198" s="52" t="s">
        <v>411</v>
      </c>
      <c r="D198" s="77"/>
      <c r="E198" s="77"/>
      <c r="F198" s="80"/>
      <c r="G198" s="77"/>
      <c r="H198" s="77"/>
      <c r="I198" s="80"/>
      <c r="J198" s="77"/>
      <c r="K198" s="77"/>
      <c r="L198" s="80"/>
      <c r="M198" s="52"/>
      <c r="N198" s="52"/>
      <c r="O198" s="52"/>
      <c r="P198" s="52"/>
      <c r="Q198" s="52"/>
      <c r="R198" s="53"/>
    </row>
    <row r="199" spans="1:18" x14ac:dyDescent="0.25">
      <c r="A199" s="67">
        <f>IFERROR(VLOOKUP(B199,'OverAllAreaList (England Only)'!$A$7:$I$378,5,FALSE),0)</f>
        <v>1</v>
      </c>
      <c r="B199" s="51" t="s">
        <v>412</v>
      </c>
      <c r="C199" s="52" t="s">
        <v>413</v>
      </c>
      <c r="D199" s="77"/>
      <c r="E199" s="77"/>
      <c r="F199" s="80"/>
      <c r="G199" s="77"/>
      <c r="H199" s="77"/>
      <c r="I199" s="80"/>
      <c r="J199" s="77"/>
      <c r="K199" s="77"/>
      <c r="L199" s="80"/>
      <c r="M199" s="52"/>
      <c r="N199" s="52"/>
      <c r="O199" s="52"/>
      <c r="P199" s="52"/>
      <c r="Q199" s="52"/>
      <c r="R199" s="53"/>
    </row>
    <row r="200" spans="1:18" x14ac:dyDescent="0.25">
      <c r="A200" s="67">
        <f>IFERROR(VLOOKUP(B200,'OverAllAreaList (England Only)'!$A$7:$I$378,5,FALSE),0)</f>
        <v>1</v>
      </c>
      <c r="B200" s="51" t="s">
        <v>414</v>
      </c>
      <c r="C200" s="52" t="s">
        <v>415</v>
      </c>
      <c r="D200" s="77"/>
      <c r="E200" s="77"/>
      <c r="F200" s="80"/>
      <c r="G200" s="77"/>
      <c r="H200" s="77"/>
      <c r="I200" s="80"/>
      <c r="J200" s="77"/>
      <c r="K200" s="77"/>
      <c r="L200" s="80"/>
      <c r="M200" s="52"/>
      <c r="N200" s="52"/>
      <c r="O200" s="52"/>
      <c r="P200" s="52"/>
      <c r="Q200" s="52"/>
      <c r="R200" s="53"/>
    </row>
    <row r="201" spans="1:18" x14ac:dyDescent="0.25">
      <c r="A201" s="67">
        <f>IFERROR(VLOOKUP(B201,'OverAllAreaList (England Only)'!$A$7:$I$378,5,FALSE),0)</f>
        <v>1</v>
      </c>
      <c r="B201" s="51" t="s">
        <v>418</v>
      </c>
      <c r="C201" s="52" t="s">
        <v>419</v>
      </c>
      <c r="D201" s="77"/>
      <c r="E201" s="77"/>
      <c r="F201" s="80"/>
      <c r="G201" s="77"/>
      <c r="H201" s="77"/>
      <c r="I201" s="80"/>
      <c r="J201" s="77"/>
      <c r="K201" s="77"/>
      <c r="L201" s="80"/>
      <c r="M201" s="52"/>
      <c r="N201" s="52"/>
      <c r="O201" s="52"/>
      <c r="P201" s="52"/>
      <c r="Q201" s="52"/>
      <c r="R201" s="53"/>
    </row>
    <row r="202" spans="1:18" x14ac:dyDescent="0.25">
      <c r="A202" s="67">
        <f>IFERROR(VLOOKUP(B202,'OverAllAreaList (England Only)'!$A$7:$I$378,5,FALSE),0)</f>
        <v>1</v>
      </c>
      <c r="B202" s="51" t="s">
        <v>420</v>
      </c>
      <c r="C202" s="52" t="s">
        <v>421</v>
      </c>
      <c r="D202" s="77"/>
      <c r="E202" s="77"/>
      <c r="F202" s="80"/>
      <c r="G202" s="77"/>
      <c r="H202" s="77"/>
      <c r="I202" s="80"/>
      <c r="J202" s="77"/>
      <c r="K202" s="77"/>
      <c r="L202" s="80"/>
      <c r="M202" s="52"/>
      <c r="N202" s="52"/>
      <c r="O202" s="52"/>
      <c r="P202" s="52"/>
      <c r="Q202" s="52"/>
      <c r="R202" s="53"/>
    </row>
    <row r="203" spans="1:18" x14ac:dyDescent="0.25">
      <c r="A203" s="67">
        <f>IFERROR(VLOOKUP(B203,'OverAllAreaList (England Only)'!$A$7:$I$378,5,FALSE),0)</f>
        <v>1</v>
      </c>
      <c r="B203" s="51" t="s">
        <v>422</v>
      </c>
      <c r="C203" s="52" t="s">
        <v>423</v>
      </c>
      <c r="D203" s="77"/>
      <c r="E203" s="77"/>
      <c r="F203" s="80"/>
      <c r="G203" s="77"/>
      <c r="H203" s="77"/>
      <c r="I203" s="80"/>
      <c r="J203" s="77"/>
      <c r="K203" s="77"/>
      <c r="L203" s="80"/>
      <c r="M203" s="52"/>
      <c r="N203" s="52"/>
      <c r="O203" s="52"/>
      <c r="P203" s="52"/>
      <c r="Q203" s="52"/>
      <c r="R203" s="53"/>
    </row>
    <row r="204" spans="1:18" x14ac:dyDescent="0.25">
      <c r="A204" s="67">
        <f>IFERROR(VLOOKUP(B204,'OverAllAreaList (England Only)'!$A$7:$I$378,5,FALSE),0)</f>
        <v>1</v>
      </c>
      <c r="B204" s="51" t="s">
        <v>424</v>
      </c>
      <c r="C204" s="52" t="s">
        <v>425</v>
      </c>
      <c r="D204" s="77"/>
      <c r="E204" s="77"/>
      <c r="F204" s="80"/>
      <c r="G204" s="77"/>
      <c r="H204" s="77"/>
      <c r="I204" s="80"/>
      <c r="J204" s="77"/>
      <c r="K204" s="77"/>
      <c r="L204" s="80"/>
      <c r="M204" s="52"/>
      <c r="N204" s="52"/>
      <c r="O204" s="52"/>
      <c r="P204" s="52"/>
      <c r="Q204" s="52"/>
      <c r="R204" s="53"/>
    </row>
    <row r="205" spans="1:18" x14ac:dyDescent="0.25">
      <c r="A205" s="67">
        <f>IFERROR(VLOOKUP(B205,'OverAllAreaList (England Only)'!$A$7:$I$378,5,FALSE),0)</f>
        <v>1</v>
      </c>
      <c r="B205" s="51" t="s">
        <v>428</v>
      </c>
      <c r="C205" s="52" t="s">
        <v>429</v>
      </c>
      <c r="D205" s="77"/>
      <c r="E205" s="77"/>
      <c r="F205" s="80"/>
      <c r="G205" s="77"/>
      <c r="H205" s="77"/>
      <c r="I205" s="80"/>
      <c r="J205" s="77"/>
      <c r="K205" s="77"/>
      <c r="L205" s="80"/>
      <c r="M205" s="52"/>
      <c r="N205" s="52"/>
      <c r="O205" s="52"/>
      <c r="P205" s="52"/>
      <c r="Q205" s="52"/>
      <c r="R205" s="53"/>
    </row>
    <row r="206" spans="1:18" x14ac:dyDescent="0.25">
      <c r="A206" s="67">
        <f>IFERROR(VLOOKUP(B206,'OverAllAreaList (England Only)'!$A$7:$I$378,5,FALSE),0)</f>
        <v>1</v>
      </c>
      <c r="B206" s="51" t="s">
        <v>430</v>
      </c>
      <c r="C206" s="52" t="s">
        <v>431</v>
      </c>
      <c r="D206" s="77"/>
      <c r="E206" s="77"/>
      <c r="F206" s="80"/>
      <c r="G206" s="77"/>
      <c r="H206" s="77"/>
      <c r="I206" s="80"/>
      <c r="J206" s="77"/>
      <c r="K206" s="77"/>
      <c r="L206" s="80"/>
      <c r="M206" s="52"/>
      <c r="N206" s="52"/>
      <c r="O206" s="52"/>
      <c r="P206" s="52"/>
      <c r="Q206" s="52"/>
      <c r="R206" s="53"/>
    </row>
    <row r="207" spans="1:18" x14ac:dyDescent="0.25">
      <c r="A207" s="67">
        <f>IFERROR(VLOOKUP(B207,'OverAllAreaList (England Only)'!$A$7:$I$378,5,FALSE),0)</f>
        <v>1</v>
      </c>
      <c r="B207" s="51" t="s">
        <v>434</v>
      </c>
      <c r="C207" s="52" t="s">
        <v>435</v>
      </c>
      <c r="D207" s="77"/>
      <c r="E207" s="77"/>
      <c r="F207" s="80"/>
      <c r="G207" s="77"/>
      <c r="H207" s="77"/>
      <c r="I207" s="80"/>
      <c r="J207" s="77"/>
      <c r="K207" s="77"/>
      <c r="L207" s="80"/>
      <c r="M207" s="52"/>
      <c r="N207" s="52"/>
      <c r="O207" s="52"/>
      <c r="P207" s="52"/>
      <c r="Q207" s="52"/>
      <c r="R207" s="53"/>
    </row>
    <row r="208" spans="1:18" x14ac:dyDescent="0.25">
      <c r="A208" s="67">
        <f>IFERROR(VLOOKUP(B208,'OverAllAreaList (England Only)'!$A$7:$I$378,5,FALSE),0)</f>
        <v>1</v>
      </c>
      <c r="B208" s="51" t="s">
        <v>436</v>
      </c>
      <c r="C208" s="52" t="s">
        <v>437</v>
      </c>
      <c r="D208" s="77"/>
      <c r="E208" s="77"/>
      <c r="F208" s="80"/>
      <c r="G208" s="77"/>
      <c r="H208" s="77"/>
      <c r="I208" s="80"/>
      <c r="J208" s="77"/>
      <c r="K208" s="77"/>
      <c r="L208" s="80"/>
      <c r="M208" s="52"/>
      <c r="N208" s="52"/>
      <c r="O208" s="52"/>
      <c r="P208" s="52"/>
      <c r="Q208" s="52"/>
      <c r="R208" s="53"/>
    </row>
    <row r="209" spans="1:18" x14ac:dyDescent="0.25">
      <c r="A209" s="67">
        <f>IFERROR(VLOOKUP(B209,'OverAllAreaList (England Only)'!$A$7:$I$378,5,FALSE),0)</f>
        <v>1</v>
      </c>
      <c r="B209" s="51" t="s">
        <v>438</v>
      </c>
      <c r="C209" s="52" t="s">
        <v>439</v>
      </c>
      <c r="D209" s="77"/>
      <c r="E209" s="77"/>
      <c r="F209" s="80"/>
      <c r="G209" s="77"/>
      <c r="H209" s="77"/>
      <c r="I209" s="80"/>
      <c r="J209" s="77"/>
      <c r="K209" s="77"/>
      <c r="L209" s="80"/>
      <c r="M209" s="52"/>
      <c r="N209" s="52"/>
      <c r="O209" s="52"/>
      <c r="P209" s="52"/>
      <c r="Q209" s="52"/>
      <c r="R209" s="53"/>
    </row>
    <row r="210" spans="1:18" x14ac:dyDescent="0.25">
      <c r="A210" s="67">
        <f>IFERROR(VLOOKUP(B210,'OverAllAreaList (England Only)'!$A$7:$I$378,5,FALSE),0)</f>
        <v>1</v>
      </c>
      <c r="B210" s="51" t="s">
        <v>440</v>
      </c>
      <c r="C210" s="52" t="s">
        <v>441</v>
      </c>
      <c r="D210" s="77"/>
      <c r="E210" s="77"/>
      <c r="F210" s="80"/>
      <c r="G210" s="77"/>
      <c r="H210" s="77"/>
      <c r="I210" s="80"/>
      <c r="J210" s="77"/>
      <c r="K210" s="77"/>
      <c r="L210" s="80"/>
      <c r="M210" s="52"/>
      <c r="N210" s="52"/>
      <c r="O210" s="52"/>
      <c r="P210" s="52"/>
      <c r="Q210" s="52"/>
      <c r="R210" s="53"/>
    </row>
    <row r="211" spans="1:18" x14ac:dyDescent="0.25">
      <c r="A211" s="67">
        <f>IFERROR(VLOOKUP(B211,'OverAllAreaList (England Only)'!$A$7:$I$378,5,FALSE),0)</f>
        <v>1</v>
      </c>
      <c r="B211" s="51" t="s">
        <v>442</v>
      </c>
      <c r="C211" s="52" t="s">
        <v>443</v>
      </c>
      <c r="D211" s="77"/>
      <c r="E211" s="77"/>
      <c r="F211" s="80"/>
      <c r="G211" s="77"/>
      <c r="H211" s="77"/>
      <c r="I211" s="80"/>
      <c r="J211" s="77"/>
      <c r="K211" s="77"/>
      <c r="L211" s="80"/>
      <c r="M211" s="52"/>
      <c r="N211" s="52"/>
      <c r="O211" s="52"/>
      <c r="P211" s="52"/>
      <c r="Q211" s="52"/>
      <c r="R211" s="53"/>
    </row>
    <row r="212" spans="1:18" x14ac:dyDescent="0.25">
      <c r="A212" s="67">
        <f>IFERROR(VLOOKUP(B212,'OverAllAreaList (England Only)'!$A$7:$I$378,5,FALSE),0)</f>
        <v>1</v>
      </c>
      <c r="B212" s="51" t="s">
        <v>444</v>
      </c>
      <c r="C212" s="52" t="s">
        <v>445</v>
      </c>
      <c r="D212" s="77"/>
      <c r="E212" s="77"/>
      <c r="F212" s="80"/>
      <c r="G212" s="77"/>
      <c r="H212" s="77"/>
      <c r="I212" s="80"/>
      <c r="J212" s="77"/>
      <c r="K212" s="77"/>
      <c r="L212" s="80"/>
      <c r="M212" s="52"/>
      <c r="N212" s="52"/>
      <c r="O212" s="52"/>
      <c r="P212" s="52"/>
      <c r="Q212" s="52"/>
      <c r="R212" s="53"/>
    </row>
    <row r="213" spans="1:18" x14ac:dyDescent="0.25">
      <c r="A213" s="67">
        <f>IFERROR(VLOOKUP(B213,'OverAllAreaList (England Only)'!$A$7:$I$378,5,FALSE),0)</f>
        <v>1</v>
      </c>
      <c r="B213" s="51" t="s">
        <v>446</v>
      </c>
      <c r="C213" s="52" t="s">
        <v>447</v>
      </c>
      <c r="D213" s="77"/>
      <c r="E213" s="77"/>
      <c r="F213" s="80"/>
      <c r="G213" s="77"/>
      <c r="H213" s="77"/>
      <c r="I213" s="80"/>
      <c r="J213" s="77"/>
      <c r="K213" s="77"/>
      <c r="L213" s="80"/>
      <c r="M213" s="52"/>
      <c r="N213" s="52"/>
      <c r="O213" s="52"/>
      <c r="P213" s="52"/>
      <c r="Q213" s="52"/>
      <c r="R213" s="53"/>
    </row>
    <row r="214" spans="1:18" x14ac:dyDescent="0.25">
      <c r="A214" s="67">
        <f>IFERROR(VLOOKUP(B214,'OverAllAreaList (England Only)'!$A$7:$I$378,5,FALSE),0)</f>
        <v>1</v>
      </c>
      <c r="B214" s="51" t="s">
        <v>450</v>
      </c>
      <c r="C214" s="52" t="s">
        <v>451</v>
      </c>
      <c r="D214" s="77"/>
      <c r="E214" s="77"/>
      <c r="F214" s="80"/>
      <c r="G214" s="77"/>
      <c r="H214" s="77"/>
      <c r="I214" s="80"/>
      <c r="J214" s="77"/>
      <c r="K214" s="77"/>
      <c r="L214" s="80"/>
      <c r="M214" s="52"/>
      <c r="N214" s="52"/>
      <c r="O214" s="52"/>
      <c r="P214" s="52"/>
      <c r="Q214" s="52"/>
      <c r="R214" s="53"/>
    </row>
    <row r="215" spans="1:18" x14ac:dyDescent="0.25">
      <c r="A215" s="67">
        <f>IFERROR(VLOOKUP(B215,'OverAllAreaList (England Only)'!$A$7:$I$378,5,FALSE),0)</f>
        <v>1</v>
      </c>
      <c r="B215" s="51" t="s">
        <v>452</v>
      </c>
      <c r="C215" s="52" t="s">
        <v>453</v>
      </c>
      <c r="D215" s="77"/>
      <c r="E215" s="77"/>
      <c r="F215" s="80"/>
      <c r="G215" s="77"/>
      <c r="H215" s="77"/>
      <c r="I215" s="80"/>
      <c r="J215" s="77"/>
      <c r="K215" s="77"/>
      <c r="L215" s="80"/>
      <c r="M215" s="52"/>
      <c r="N215" s="52"/>
      <c r="O215" s="52"/>
      <c r="P215" s="52"/>
      <c r="Q215" s="52"/>
      <c r="R215" s="53"/>
    </row>
    <row r="216" spans="1:18" x14ac:dyDescent="0.25">
      <c r="A216" s="67">
        <f>IFERROR(VLOOKUP(B216,'OverAllAreaList (England Only)'!$A$7:$I$378,5,FALSE),0)</f>
        <v>1</v>
      </c>
      <c r="B216" s="51" t="s">
        <v>454</v>
      </c>
      <c r="C216" s="52" t="s">
        <v>455</v>
      </c>
      <c r="D216" s="77"/>
      <c r="E216" s="77"/>
      <c r="F216" s="80"/>
      <c r="G216" s="77"/>
      <c r="H216" s="77"/>
      <c r="I216" s="80"/>
      <c r="J216" s="77"/>
      <c r="K216" s="77"/>
      <c r="L216" s="80"/>
      <c r="M216" s="52"/>
      <c r="N216" s="52"/>
      <c r="O216" s="52"/>
      <c r="P216" s="52"/>
      <c r="Q216" s="52"/>
      <c r="R216" s="53"/>
    </row>
    <row r="217" spans="1:18" x14ac:dyDescent="0.25">
      <c r="A217" s="67">
        <f>IFERROR(VLOOKUP(B217,'OverAllAreaList (England Only)'!$A$7:$I$378,5,FALSE),0)</f>
        <v>1</v>
      </c>
      <c r="B217" s="51" t="s">
        <v>456</v>
      </c>
      <c r="C217" s="52" t="s">
        <v>457</v>
      </c>
      <c r="D217" s="77"/>
      <c r="E217" s="77"/>
      <c r="F217" s="80"/>
      <c r="G217" s="77"/>
      <c r="H217" s="77"/>
      <c r="I217" s="80"/>
      <c r="J217" s="77"/>
      <c r="K217" s="77"/>
      <c r="L217" s="80"/>
      <c r="M217" s="52"/>
      <c r="N217" s="52"/>
      <c r="O217" s="52"/>
      <c r="P217" s="52"/>
      <c r="Q217" s="52"/>
      <c r="R217" s="53"/>
    </row>
    <row r="218" spans="1:18" x14ac:dyDescent="0.25">
      <c r="A218" s="67">
        <f>IFERROR(VLOOKUP(B218,'OverAllAreaList (England Only)'!$A$7:$I$378,5,FALSE),0)</f>
        <v>1</v>
      </c>
      <c r="B218" s="51" t="s">
        <v>458</v>
      </c>
      <c r="C218" s="52" t="s">
        <v>459</v>
      </c>
      <c r="D218" s="77"/>
      <c r="E218" s="77"/>
      <c r="F218" s="80"/>
      <c r="G218" s="77"/>
      <c r="H218" s="77"/>
      <c r="I218" s="80"/>
      <c r="J218" s="77"/>
      <c r="K218" s="77"/>
      <c r="L218" s="80"/>
      <c r="M218" s="52"/>
      <c r="N218" s="52"/>
      <c r="O218" s="52"/>
      <c r="P218" s="52"/>
      <c r="Q218" s="52"/>
      <c r="R218" s="53"/>
    </row>
    <row r="219" spans="1:18" x14ac:dyDescent="0.25">
      <c r="A219" s="67">
        <f>IFERROR(VLOOKUP(B219,'OverAllAreaList (England Only)'!$A$7:$I$378,5,FALSE),0)</f>
        <v>1</v>
      </c>
      <c r="B219" s="51" t="s">
        <v>462</v>
      </c>
      <c r="C219" s="52" t="s">
        <v>463</v>
      </c>
      <c r="D219" s="77"/>
      <c r="E219" s="77"/>
      <c r="F219" s="80"/>
      <c r="G219" s="77"/>
      <c r="H219" s="77"/>
      <c r="I219" s="80"/>
      <c r="J219" s="77"/>
      <c r="K219" s="77"/>
      <c r="L219" s="80"/>
      <c r="M219" s="52"/>
      <c r="N219" s="52"/>
      <c r="O219" s="52"/>
      <c r="P219" s="52"/>
      <c r="Q219" s="52"/>
      <c r="R219" s="53"/>
    </row>
    <row r="220" spans="1:18" x14ac:dyDescent="0.25">
      <c r="A220" s="67">
        <f>IFERROR(VLOOKUP(B220,'OverAllAreaList (England Only)'!$A$7:$I$378,5,FALSE),0)</f>
        <v>1</v>
      </c>
      <c r="B220" s="51" t="s">
        <v>464</v>
      </c>
      <c r="C220" s="52" t="s">
        <v>465</v>
      </c>
      <c r="D220" s="77"/>
      <c r="E220" s="77"/>
      <c r="F220" s="80"/>
      <c r="G220" s="77"/>
      <c r="H220" s="77"/>
      <c r="I220" s="80"/>
      <c r="J220" s="77"/>
      <c r="K220" s="77"/>
      <c r="L220" s="80"/>
      <c r="M220" s="52"/>
      <c r="N220" s="52"/>
      <c r="O220" s="52"/>
      <c r="P220" s="52"/>
      <c r="Q220" s="52"/>
      <c r="R220" s="53"/>
    </row>
    <row r="221" spans="1:18" x14ac:dyDescent="0.25">
      <c r="A221" s="67">
        <f>IFERROR(VLOOKUP(B221,'OverAllAreaList (England Only)'!$A$7:$I$378,5,FALSE),0)</f>
        <v>1</v>
      </c>
      <c r="B221" s="51" t="s">
        <v>466</v>
      </c>
      <c r="C221" s="52" t="s">
        <v>467</v>
      </c>
      <c r="D221" s="77"/>
      <c r="E221" s="77"/>
      <c r="F221" s="80"/>
      <c r="G221" s="77"/>
      <c r="H221" s="77"/>
      <c r="I221" s="80"/>
      <c r="J221" s="77"/>
      <c r="K221" s="77"/>
      <c r="L221" s="80"/>
      <c r="M221" s="52"/>
      <c r="N221" s="52"/>
      <c r="O221" s="52"/>
      <c r="P221" s="52"/>
      <c r="Q221" s="52"/>
      <c r="R221" s="53"/>
    </row>
    <row r="222" spans="1:18" x14ac:dyDescent="0.25">
      <c r="A222" s="67">
        <f>IFERROR(VLOOKUP(B222,'OverAllAreaList (England Only)'!$A$7:$I$378,5,FALSE),0)</f>
        <v>1</v>
      </c>
      <c r="B222" s="51" t="s">
        <v>470</v>
      </c>
      <c r="C222" s="52" t="s">
        <v>471</v>
      </c>
      <c r="D222" s="77"/>
      <c r="E222" s="77"/>
      <c r="F222" s="80"/>
      <c r="G222" s="77"/>
      <c r="H222" s="77"/>
      <c r="I222" s="80"/>
      <c r="J222" s="77"/>
      <c r="K222" s="77"/>
      <c r="L222" s="80"/>
      <c r="M222" s="52"/>
      <c r="N222" s="52"/>
      <c r="O222" s="52"/>
      <c r="P222" s="52"/>
      <c r="Q222" s="52"/>
      <c r="R222" s="53"/>
    </row>
    <row r="223" spans="1:18" x14ac:dyDescent="0.25">
      <c r="A223" s="67">
        <f>IFERROR(VLOOKUP(B223,'OverAllAreaList (England Only)'!$A$7:$I$378,5,FALSE),0)</f>
        <v>1</v>
      </c>
      <c r="B223" s="51" t="s">
        <v>474</v>
      </c>
      <c r="C223" s="52" t="s">
        <v>475</v>
      </c>
      <c r="D223" s="77"/>
      <c r="E223" s="77"/>
      <c r="F223" s="80"/>
      <c r="G223" s="77"/>
      <c r="H223" s="77"/>
      <c r="I223" s="80"/>
      <c r="J223" s="77"/>
      <c r="K223" s="77"/>
      <c r="L223" s="80"/>
      <c r="M223" s="52"/>
      <c r="N223" s="52"/>
      <c r="O223" s="52"/>
      <c r="P223" s="52"/>
      <c r="Q223" s="52"/>
      <c r="R223" s="53"/>
    </row>
    <row r="224" spans="1:18" x14ac:dyDescent="0.25">
      <c r="A224" s="67">
        <f>IFERROR(VLOOKUP(B224,'OverAllAreaList (England Only)'!$A$7:$I$378,5,FALSE),0)</f>
        <v>1</v>
      </c>
      <c r="B224" s="51" t="s">
        <v>476</v>
      </c>
      <c r="C224" s="52" t="s">
        <v>477</v>
      </c>
      <c r="D224" s="77"/>
      <c r="E224" s="77"/>
      <c r="F224" s="80"/>
      <c r="G224" s="77"/>
      <c r="H224" s="77"/>
      <c r="I224" s="80"/>
      <c r="J224" s="77"/>
      <c r="K224" s="77"/>
      <c r="L224" s="80"/>
      <c r="M224" s="52"/>
      <c r="N224" s="52"/>
      <c r="O224" s="52"/>
      <c r="P224" s="52"/>
      <c r="Q224" s="52"/>
      <c r="R224" s="53"/>
    </row>
    <row r="225" spans="1:18" x14ac:dyDescent="0.25">
      <c r="A225" s="67">
        <f>IFERROR(VLOOKUP(B225,'OverAllAreaList (England Only)'!$A$7:$I$378,5,FALSE),0)</f>
        <v>1</v>
      </c>
      <c r="B225" s="51" t="s">
        <v>478</v>
      </c>
      <c r="C225" s="52" t="s">
        <v>479</v>
      </c>
      <c r="D225" s="77"/>
      <c r="E225" s="77"/>
      <c r="F225" s="80"/>
      <c r="G225" s="77"/>
      <c r="H225" s="77"/>
      <c r="I225" s="80"/>
      <c r="J225" s="77"/>
      <c r="K225" s="77"/>
      <c r="L225" s="80"/>
      <c r="M225" s="52"/>
      <c r="N225" s="52"/>
      <c r="O225" s="52"/>
      <c r="P225" s="52"/>
      <c r="Q225" s="52"/>
      <c r="R225" s="53"/>
    </row>
    <row r="226" spans="1:18" x14ac:dyDescent="0.25">
      <c r="A226" s="67">
        <f>IFERROR(VLOOKUP(B226,'OverAllAreaList (England Only)'!$A$7:$I$378,5,FALSE),0)</f>
        <v>1</v>
      </c>
      <c r="B226" s="51" t="s">
        <v>480</v>
      </c>
      <c r="C226" s="52" t="s">
        <v>481</v>
      </c>
      <c r="D226" s="77"/>
      <c r="E226" s="77"/>
      <c r="F226" s="80"/>
      <c r="G226" s="77"/>
      <c r="H226" s="77"/>
      <c r="I226" s="80"/>
      <c r="J226" s="77"/>
      <c r="K226" s="77"/>
      <c r="L226" s="80"/>
      <c r="M226" s="52"/>
      <c r="N226" s="52"/>
      <c r="O226" s="52"/>
      <c r="P226" s="52"/>
      <c r="Q226" s="52"/>
      <c r="R226" s="53"/>
    </row>
    <row r="227" spans="1:18" x14ac:dyDescent="0.25">
      <c r="A227" s="67">
        <f>IFERROR(VLOOKUP(B227,'OverAllAreaList (England Only)'!$A$7:$I$378,5,FALSE),0)</f>
        <v>1</v>
      </c>
      <c r="B227" s="51" t="s">
        <v>482</v>
      </c>
      <c r="C227" s="52" t="s">
        <v>483</v>
      </c>
      <c r="D227" s="77"/>
      <c r="E227" s="77"/>
      <c r="F227" s="80"/>
      <c r="G227" s="77"/>
      <c r="H227" s="77"/>
      <c r="I227" s="80"/>
      <c r="J227" s="77"/>
      <c r="K227" s="77"/>
      <c r="L227" s="80"/>
      <c r="M227" s="52"/>
      <c r="N227" s="52"/>
      <c r="O227" s="52"/>
      <c r="P227" s="52"/>
      <c r="Q227" s="52"/>
      <c r="R227" s="53"/>
    </row>
    <row r="228" spans="1:18" x14ac:dyDescent="0.25">
      <c r="A228" s="67">
        <f>IFERROR(VLOOKUP(B228,'OverAllAreaList (England Only)'!$A$7:$I$378,5,FALSE),0)</f>
        <v>1</v>
      </c>
      <c r="B228" s="51" t="s">
        <v>484</v>
      </c>
      <c r="C228" s="52" t="s">
        <v>485</v>
      </c>
      <c r="D228" s="77"/>
      <c r="E228" s="77"/>
      <c r="F228" s="80"/>
      <c r="G228" s="77"/>
      <c r="H228" s="77"/>
      <c r="I228" s="80"/>
      <c r="J228" s="77"/>
      <c r="K228" s="77"/>
      <c r="L228" s="80"/>
      <c r="M228" s="52"/>
      <c r="N228" s="52"/>
      <c r="O228" s="52"/>
      <c r="P228" s="52"/>
      <c r="Q228" s="52"/>
      <c r="R228" s="53"/>
    </row>
    <row r="229" spans="1:18" x14ac:dyDescent="0.25">
      <c r="A229" s="67">
        <f>IFERROR(VLOOKUP(B229,'OverAllAreaList (England Only)'!$A$7:$I$378,5,FALSE),0)</f>
        <v>1</v>
      </c>
      <c r="B229" s="51" t="s">
        <v>486</v>
      </c>
      <c r="C229" s="52" t="s">
        <v>487</v>
      </c>
      <c r="D229" s="77"/>
      <c r="E229" s="77"/>
      <c r="F229" s="80"/>
      <c r="G229" s="77"/>
      <c r="H229" s="77"/>
      <c r="I229" s="80"/>
      <c r="J229" s="77"/>
      <c r="K229" s="77"/>
      <c r="L229" s="80"/>
      <c r="M229" s="52"/>
      <c r="N229" s="52"/>
      <c r="O229" s="52"/>
      <c r="P229" s="52"/>
      <c r="Q229" s="52"/>
      <c r="R229" s="53"/>
    </row>
    <row r="230" spans="1:18" x14ac:dyDescent="0.25">
      <c r="A230" s="67">
        <f>IFERROR(VLOOKUP(B230,'OverAllAreaList (England Only)'!$A$7:$I$378,5,FALSE),0)</f>
        <v>1</v>
      </c>
      <c r="B230" s="51" t="s">
        <v>488</v>
      </c>
      <c r="C230" s="52" t="s">
        <v>489</v>
      </c>
      <c r="D230" s="77"/>
      <c r="E230" s="77"/>
      <c r="F230" s="80"/>
      <c r="G230" s="77"/>
      <c r="H230" s="77"/>
      <c r="I230" s="80"/>
      <c r="J230" s="77"/>
      <c r="K230" s="77"/>
      <c r="L230" s="80"/>
      <c r="M230" s="52"/>
      <c r="N230" s="52"/>
      <c r="O230" s="52"/>
      <c r="P230" s="52"/>
      <c r="Q230" s="52"/>
      <c r="R230" s="53"/>
    </row>
    <row r="231" spans="1:18" x14ac:dyDescent="0.25">
      <c r="A231" s="67">
        <f>IFERROR(VLOOKUP(B231,'OverAllAreaList (England Only)'!$A$7:$I$378,5,FALSE),0)</f>
        <v>1</v>
      </c>
      <c r="B231" s="51" t="s">
        <v>492</v>
      </c>
      <c r="C231" s="52" t="s">
        <v>493</v>
      </c>
      <c r="D231" s="77"/>
      <c r="E231" s="77"/>
      <c r="F231" s="80"/>
      <c r="G231" s="77"/>
      <c r="H231" s="77"/>
      <c r="I231" s="80"/>
      <c r="J231" s="77"/>
      <c r="K231" s="77"/>
      <c r="L231" s="80"/>
      <c r="M231" s="52"/>
      <c r="N231" s="52"/>
      <c r="O231" s="52"/>
      <c r="P231" s="52"/>
      <c r="Q231" s="52"/>
      <c r="R231" s="53"/>
    </row>
    <row r="232" spans="1:18" x14ac:dyDescent="0.25">
      <c r="A232" s="67">
        <f>IFERROR(VLOOKUP(B232,'OverAllAreaList (England Only)'!$A$7:$I$378,5,FALSE),0)</f>
        <v>1</v>
      </c>
      <c r="B232" s="51" t="s">
        <v>496</v>
      </c>
      <c r="C232" s="52" t="s">
        <v>497</v>
      </c>
      <c r="D232" s="77"/>
      <c r="E232" s="77"/>
      <c r="F232" s="80"/>
      <c r="G232" s="77"/>
      <c r="H232" s="77"/>
      <c r="I232" s="80"/>
      <c r="J232" s="77"/>
      <c r="K232" s="77"/>
      <c r="L232" s="80"/>
      <c r="M232" s="52"/>
      <c r="N232" s="52"/>
      <c r="O232" s="52"/>
      <c r="P232" s="52"/>
      <c r="Q232" s="52"/>
      <c r="R232" s="53"/>
    </row>
    <row r="233" spans="1:18" x14ac:dyDescent="0.25">
      <c r="A233" s="67">
        <f>IFERROR(VLOOKUP(B233,'OverAllAreaList (England Only)'!$A$7:$I$378,5,FALSE),0)</f>
        <v>1</v>
      </c>
      <c r="B233" s="51" t="s">
        <v>498</v>
      </c>
      <c r="C233" s="52" t="s">
        <v>499</v>
      </c>
      <c r="D233" s="77"/>
      <c r="E233" s="77"/>
      <c r="F233" s="80"/>
      <c r="G233" s="77"/>
      <c r="H233" s="77"/>
      <c r="I233" s="80"/>
      <c r="J233" s="77"/>
      <c r="K233" s="77"/>
      <c r="L233" s="80"/>
      <c r="M233" s="52"/>
      <c r="N233" s="52"/>
      <c r="O233" s="52"/>
      <c r="P233" s="52"/>
      <c r="Q233" s="52"/>
      <c r="R233" s="53"/>
    </row>
    <row r="234" spans="1:18" x14ac:dyDescent="0.25">
      <c r="A234" s="67">
        <f>IFERROR(VLOOKUP(B234,'OverAllAreaList (England Only)'!$A$7:$I$378,5,FALSE),0)</f>
        <v>1</v>
      </c>
      <c r="B234" s="51" t="s">
        <v>500</v>
      </c>
      <c r="C234" s="52" t="s">
        <v>501</v>
      </c>
      <c r="D234" s="77"/>
      <c r="E234" s="77"/>
      <c r="F234" s="80"/>
      <c r="G234" s="77"/>
      <c r="H234" s="77"/>
      <c r="I234" s="80"/>
      <c r="J234" s="77"/>
      <c r="K234" s="77"/>
      <c r="L234" s="80"/>
      <c r="M234" s="52"/>
      <c r="N234" s="52"/>
      <c r="O234" s="52"/>
      <c r="P234" s="52"/>
      <c r="Q234" s="52"/>
      <c r="R234" s="53"/>
    </row>
    <row r="235" spans="1:18" x14ac:dyDescent="0.25">
      <c r="A235" s="67">
        <f>IFERROR(VLOOKUP(B235,'OverAllAreaList (England Only)'!$A$7:$I$378,5,FALSE),0)</f>
        <v>1</v>
      </c>
      <c r="B235" s="51" t="s">
        <v>502</v>
      </c>
      <c r="C235" s="52" t="s">
        <v>503</v>
      </c>
      <c r="D235" s="77"/>
      <c r="E235" s="77"/>
      <c r="F235" s="80"/>
      <c r="G235" s="77"/>
      <c r="H235" s="77"/>
      <c r="I235" s="80"/>
      <c r="J235" s="77"/>
      <c r="K235" s="77"/>
      <c r="L235" s="80"/>
      <c r="M235" s="52"/>
      <c r="N235" s="52"/>
      <c r="O235" s="52"/>
      <c r="P235" s="52"/>
      <c r="Q235" s="52"/>
      <c r="R235" s="53"/>
    </row>
    <row r="236" spans="1:18" x14ac:dyDescent="0.25">
      <c r="A236" s="67">
        <f>IFERROR(VLOOKUP(B236,'OverAllAreaList (England Only)'!$A$7:$I$378,5,FALSE),0)</f>
        <v>1</v>
      </c>
      <c r="B236" s="51" t="s">
        <v>504</v>
      </c>
      <c r="C236" s="52" t="s">
        <v>505</v>
      </c>
      <c r="D236" s="77"/>
      <c r="E236" s="77"/>
      <c r="F236" s="80"/>
      <c r="G236" s="77"/>
      <c r="H236" s="77"/>
      <c r="I236" s="80"/>
      <c r="J236" s="77"/>
      <c r="K236" s="77"/>
      <c r="L236" s="80"/>
      <c r="M236" s="52"/>
      <c r="N236" s="52"/>
      <c r="O236" s="52"/>
      <c r="P236" s="52"/>
      <c r="Q236" s="52"/>
      <c r="R236" s="53"/>
    </row>
    <row r="237" spans="1:18" x14ac:dyDescent="0.25">
      <c r="A237" s="67">
        <f>IFERROR(VLOOKUP(B237,'OverAllAreaList (England Only)'!$A$7:$I$378,5,FALSE),0)</f>
        <v>1</v>
      </c>
      <c r="B237" s="51" t="s">
        <v>508</v>
      </c>
      <c r="C237" s="52" t="s">
        <v>509</v>
      </c>
      <c r="D237" s="77"/>
      <c r="E237" s="77"/>
      <c r="F237" s="80"/>
      <c r="G237" s="77"/>
      <c r="H237" s="77"/>
      <c r="I237" s="80"/>
      <c r="J237" s="77"/>
      <c r="K237" s="77"/>
      <c r="L237" s="80"/>
      <c r="M237" s="52"/>
      <c r="N237" s="52"/>
      <c r="O237" s="52"/>
      <c r="P237" s="52"/>
      <c r="Q237" s="52"/>
      <c r="R237" s="53"/>
    </row>
    <row r="238" spans="1:18" x14ac:dyDescent="0.25">
      <c r="A238" s="67">
        <f>IFERROR(VLOOKUP(B238,'OverAllAreaList (England Only)'!$A$7:$I$378,5,FALSE),0)</f>
        <v>1</v>
      </c>
      <c r="B238" s="51" t="s">
        <v>510</v>
      </c>
      <c r="C238" s="52" t="s">
        <v>511</v>
      </c>
      <c r="D238" s="77"/>
      <c r="E238" s="77"/>
      <c r="F238" s="80"/>
      <c r="G238" s="77"/>
      <c r="H238" s="77"/>
      <c r="I238" s="80"/>
      <c r="J238" s="77"/>
      <c r="K238" s="77"/>
      <c r="L238" s="80"/>
      <c r="M238" s="52"/>
      <c r="N238" s="52"/>
      <c r="O238" s="52"/>
      <c r="P238" s="52"/>
      <c r="Q238" s="52"/>
      <c r="R238" s="53"/>
    </row>
    <row r="239" spans="1:18" x14ac:dyDescent="0.25">
      <c r="A239" s="67">
        <f>IFERROR(VLOOKUP(B239,'OverAllAreaList (England Only)'!$A$7:$I$378,5,FALSE),0)</f>
        <v>1</v>
      </c>
      <c r="B239" s="51" t="s">
        <v>512</v>
      </c>
      <c r="C239" s="52" t="s">
        <v>513</v>
      </c>
      <c r="D239" s="77"/>
      <c r="E239" s="77"/>
      <c r="F239" s="80"/>
      <c r="G239" s="77"/>
      <c r="H239" s="77"/>
      <c r="I239" s="80"/>
      <c r="J239" s="77"/>
      <c r="K239" s="77"/>
      <c r="L239" s="80"/>
      <c r="M239" s="52"/>
      <c r="N239" s="52"/>
      <c r="O239" s="52"/>
      <c r="P239" s="52"/>
      <c r="Q239" s="52"/>
      <c r="R239" s="53"/>
    </row>
    <row r="240" spans="1:18" x14ac:dyDescent="0.25">
      <c r="A240" s="67">
        <f>IFERROR(VLOOKUP(B240,'OverAllAreaList (England Only)'!$A$7:$I$378,5,FALSE),0)</f>
        <v>1</v>
      </c>
      <c r="B240" s="51" t="s">
        <v>514</v>
      </c>
      <c r="C240" s="52" t="s">
        <v>515</v>
      </c>
      <c r="D240" s="77"/>
      <c r="E240" s="77"/>
      <c r="F240" s="80"/>
      <c r="G240" s="77"/>
      <c r="H240" s="77"/>
      <c r="I240" s="80"/>
      <c r="J240" s="77"/>
      <c r="K240" s="77"/>
      <c r="L240" s="80"/>
      <c r="M240" s="52"/>
      <c r="N240" s="52"/>
      <c r="O240" s="52"/>
      <c r="P240" s="52"/>
      <c r="Q240" s="52"/>
      <c r="R240" s="53"/>
    </row>
    <row r="241" spans="1:18" x14ac:dyDescent="0.25">
      <c r="A241" s="67">
        <f>IFERROR(VLOOKUP(B241,'OverAllAreaList (England Only)'!$A$7:$I$378,5,FALSE),0)</f>
        <v>1</v>
      </c>
      <c r="B241" s="51" t="s">
        <v>516</v>
      </c>
      <c r="C241" s="52" t="s">
        <v>517</v>
      </c>
      <c r="D241" s="77"/>
      <c r="E241" s="77"/>
      <c r="F241" s="80"/>
      <c r="G241" s="77"/>
      <c r="H241" s="77"/>
      <c r="I241" s="80"/>
      <c r="J241" s="77"/>
      <c r="K241" s="77"/>
      <c r="L241" s="80"/>
      <c r="M241" s="52"/>
      <c r="N241" s="52"/>
      <c r="O241" s="52"/>
      <c r="P241" s="52"/>
      <c r="Q241" s="52"/>
      <c r="R241" s="53"/>
    </row>
    <row r="242" spans="1:18" x14ac:dyDescent="0.25">
      <c r="A242" s="67">
        <f>IFERROR(VLOOKUP(B242,'OverAllAreaList (England Only)'!$A$7:$I$378,5,FALSE),0)</f>
        <v>1</v>
      </c>
      <c r="B242" s="51" t="s">
        <v>518</v>
      </c>
      <c r="C242" s="52" t="s">
        <v>519</v>
      </c>
      <c r="D242" s="77"/>
      <c r="E242" s="77"/>
      <c r="F242" s="80"/>
      <c r="G242" s="77"/>
      <c r="H242" s="77"/>
      <c r="I242" s="80"/>
      <c r="J242" s="77"/>
      <c r="K242" s="77"/>
      <c r="L242" s="80"/>
      <c r="M242" s="52"/>
      <c r="N242" s="52"/>
      <c r="O242" s="52"/>
      <c r="P242" s="52"/>
      <c r="Q242" s="52"/>
      <c r="R242" s="53"/>
    </row>
    <row r="243" spans="1:18" x14ac:dyDescent="0.25">
      <c r="A243" s="67">
        <f>IFERROR(VLOOKUP(B243,'OverAllAreaList (England Only)'!$A$7:$I$378,5,FALSE),0)</f>
        <v>1</v>
      </c>
      <c r="B243" s="51" t="s">
        <v>520</v>
      </c>
      <c r="C243" s="52" t="s">
        <v>521</v>
      </c>
      <c r="D243" s="77"/>
      <c r="E243" s="77"/>
      <c r="F243" s="80"/>
      <c r="G243" s="77"/>
      <c r="H243" s="77"/>
      <c r="I243" s="80"/>
      <c r="J243" s="77"/>
      <c r="K243" s="77"/>
      <c r="L243" s="80"/>
      <c r="M243" s="52"/>
      <c r="N243" s="52"/>
      <c r="O243" s="52"/>
      <c r="P243" s="52"/>
      <c r="Q243" s="52"/>
      <c r="R243" s="53"/>
    </row>
    <row r="244" spans="1:18" x14ac:dyDescent="0.25">
      <c r="A244" s="67">
        <f>IFERROR(VLOOKUP(B244,'OverAllAreaList (England Only)'!$A$7:$I$378,5,FALSE),0)</f>
        <v>1</v>
      </c>
      <c r="B244" s="51" t="s">
        <v>522</v>
      </c>
      <c r="C244" s="52" t="s">
        <v>523</v>
      </c>
      <c r="D244" s="77"/>
      <c r="E244" s="77"/>
      <c r="F244" s="80"/>
      <c r="G244" s="77"/>
      <c r="H244" s="77"/>
      <c r="I244" s="80"/>
      <c r="J244" s="77"/>
      <c r="K244" s="77"/>
      <c r="L244" s="80"/>
      <c r="M244" s="52"/>
      <c r="N244" s="52"/>
      <c r="O244" s="52"/>
      <c r="P244" s="52"/>
      <c r="Q244" s="52"/>
      <c r="R244" s="53"/>
    </row>
    <row r="245" spans="1:18" x14ac:dyDescent="0.25">
      <c r="A245" s="67">
        <f>IFERROR(VLOOKUP(B245,'OverAllAreaList (England Only)'!$A$7:$I$378,5,FALSE),0)</f>
        <v>1</v>
      </c>
      <c r="B245" s="51" t="s">
        <v>524</v>
      </c>
      <c r="C245" s="52" t="s">
        <v>525</v>
      </c>
      <c r="D245" s="77"/>
      <c r="E245" s="77"/>
      <c r="F245" s="80"/>
      <c r="G245" s="77"/>
      <c r="H245" s="77"/>
      <c r="I245" s="80"/>
      <c r="J245" s="77"/>
      <c r="K245" s="77"/>
      <c r="L245" s="80"/>
      <c r="M245" s="52"/>
      <c r="N245" s="52"/>
      <c r="O245" s="52"/>
      <c r="P245" s="52"/>
      <c r="Q245" s="52"/>
      <c r="R245" s="53"/>
    </row>
    <row r="246" spans="1:18" x14ac:dyDescent="0.25">
      <c r="A246" s="67">
        <f>IFERROR(VLOOKUP(B246,'OverAllAreaList (England Only)'!$A$7:$I$378,5,FALSE),0)</f>
        <v>1</v>
      </c>
      <c r="B246" s="51" t="s">
        <v>526</v>
      </c>
      <c r="C246" s="52" t="s">
        <v>527</v>
      </c>
      <c r="D246" s="77"/>
      <c r="E246" s="77"/>
      <c r="F246" s="80"/>
      <c r="G246" s="77"/>
      <c r="H246" s="77"/>
      <c r="I246" s="80"/>
      <c r="J246" s="77"/>
      <c r="K246" s="77"/>
      <c r="L246" s="80"/>
      <c r="M246" s="52"/>
      <c r="N246" s="52"/>
      <c r="O246" s="52"/>
      <c r="P246" s="52"/>
      <c r="Q246" s="52"/>
      <c r="R246" s="53"/>
    </row>
    <row r="247" spans="1:18" x14ac:dyDescent="0.25">
      <c r="A247" s="67">
        <f>IFERROR(VLOOKUP(B247,'OverAllAreaList (England Only)'!$A$7:$I$378,5,FALSE),0)</f>
        <v>1</v>
      </c>
      <c r="B247" s="51" t="s">
        <v>528</v>
      </c>
      <c r="C247" s="52" t="s">
        <v>529</v>
      </c>
      <c r="D247" s="77"/>
      <c r="E247" s="77"/>
      <c r="F247" s="80"/>
      <c r="G247" s="77"/>
      <c r="H247" s="77"/>
      <c r="I247" s="80"/>
      <c r="J247" s="77"/>
      <c r="K247" s="77"/>
      <c r="L247" s="80"/>
      <c r="M247" s="52"/>
      <c r="N247" s="52"/>
      <c r="O247" s="52"/>
      <c r="P247" s="52"/>
      <c r="Q247" s="52"/>
      <c r="R247" s="53"/>
    </row>
    <row r="248" spans="1:18" x14ac:dyDescent="0.25">
      <c r="A248" s="67">
        <f>IFERROR(VLOOKUP(B248,'OverAllAreaList (England Only)'!$A$7:$I$378,5,FALSE),0)</f>
        <v>1</v>
      </c>
      <c r="B248" s="51" t="s">
        <v>532</v>
      </c>
      <c r="C248" s="52" t="s">
        <v>533</v>
      </c>
      <c r="D248" s="77"/>
      <c r="E248" s="77"/>
      <c r="F248" s="80"/>
      <c r="G248" s="77"/>
      <c r="H248" s="77"/>
      <c r="I248" s="80"/>
      <c r="J248" s="77"/>
      <c r="K248" s="77"/>
      <c r="L248" s="80"/>
      <c r="M248" s="52"/>
      <c r="N248" s="52"/>
      <c r="O248" s="52"/>
      <c r="P248" s="52"/>
      <c r="Q248" s="52"/>
      <c r="R248" s="53"/>
    </row>
    <row r="249" spans="1:18" x14ac:dyDescent="0.25">
      <c r="A249" s="67">
        <f>IFERROR(VLOOKUP(B249,'OverAllAreaList (England Only)'!$A$7:$I$378,5,FALSE),0)</f>
        <v>1</v>
      </c>
      <c r="B249" s="51" t="s">
        <v>534</v>
      </c>
      <c r="C249" s="52" t="s">
        <v>535</v>
      </c>
      <c r="D249" s="77"/>
      <c r="E249" s="77"/>
      <c r="F249" s="80"/>
      <c r="G249" s="77"/>
      <c r="H249" s="77"/>
      <c r="I249" s="80"/>
      <c r="J249" s="77"/>
      <c r="K249" s="77"/>
      <c r="L249" s="80"/>
      <c r="M249" s="52"/>
      <c r="N249" s="52"/>
      <c r="O249" s="52"/>
      <c r="P249" s="52"/>
      <c r="Q249" s="52"/>
      <c r="R249" s="53"/>
    </row>
    <row r="250" spans="1:18" x14ac:dyDescent="0.25">
      <c r="A250" s="67">
        <f>IFERROR(VLOOKUP(B250,'OverAllAreaList (England Only)'!$A$7:$I$378,5,FALSE),0)</f>
        <v>1</v>
      </c>
      <c r="B250" s="51" t="s">
        <v>536</v>
      </c>
      <c r="C250" s="52" t="s">
        <v>537</v>
      </c>
      <c r="D250" s="77"/>
      <c r="E250" s="77"/>
      <c r="F250" s="80"/>
      <c r="G250" s="77"/>
      <c r="H250" s="77"/>
      <c r="I250" s="80"/>
      <c r="J250" s="77"/>
      <c r="K250" s="77"/>
      <c r="L250" s="80"/>
      <c r="M250" s="52"/>
      <c r="N250" s="52"/>
      <c r="O250" s="52"/>
      <c r="P250" s="52"/>
      <c r="Q250" s="52"/>
      <c r="R250" s="53"/>
    </row>
    <row r="251" spans="1:18" x14ac:dyDescent="0.25">
      <c r="A251" s="67">
        <f>IFERROR(VLOOKUP(B251,'OverAllAreaList (England Only)'!$A$7:$I$378,5,FALSE),0)</f>
        <v>1</v>
      </c>
      <c r="B251" s="51" t="s">
        <v>538</v>
      </c>
      <c r="C251" s="52" t="s">
        <v>539</v>
      </c>
      <c r="D251" s="77"/>
      <c r="E251" s="77"/>
      <c r="F251" s="80"/>
      <c r="G251" s="77"/>
      <c r="H251" s="77"/>
      <c r="I251" s="80"/>
      <c r="J251" s="77"/>
      <c r="K251" s="77"/>
      <c r="L251" s="80"/>
      <c r="M251" s="52"/>
      <c r="N251" s="52"/>
      <c r="O251" s="52"/>
      <c r="P251" s="52"/>
      <c r="Q251" s="52"/>
      <c r="R251" s="53"/>
    </row>
    <row r="252" spans="1:18" x14ac:dyDescent="0.25">
      <c r="A252" s="67">
        <f>IFERROR(VLOOKUP(B252,'OverAllAreaList (England Only)'!$A$7:$I$378,5,FALSE),0)</f>
        <v>1</v>
      </c>
      <c r="B252" s="51" t="s">
        <v>540</v>
      </c>
      <c r="C252" s="52" t="s">
        <v>541</v>
      </c>
      <c r="D252" s="77"/>
      <c r="E252" s="77"/>
      <c r="F252" s="80"/>
      <c r="G252" s="77"/>
      <c r="H252" s="77"/>
      <c r="I252" s="80"/>
      <c r="J252" s="77"/>
      <c r="K252" s="77"/>
      <c r="L252" s="80"/>
      <c r="M252" s="52"/>
      <c r="N252" s="52"/>
      <c r="O252" s="52"/>
      <c r="P252" s="52"/>
      <c r="Q252" s="52"/>
      <c r="R252" s="53"/>
    </row>
    <row r="253" spans="1:18" x14ac:dyDescent="0.25">
      <c r="A253" s="67">
        <f>IFERROR(VLOOKUP(B253,'OverAllAreaList (England Only)'!$A$7:$I$378,5,FALSE),0)</f>
        <v>1</v>
      </c>
      <c r="B253" s="51" t="s">
        <v>544</v>
      </c>
      <c r="C253" s="52" t="s">
        <v>545</v>
      </c>
      <c r="D253" s="77"/>
      <c r="E253" s="77"/>
      <c r="F253" s="80"/>
      <c r="G253" s="77"/>
      <c r="H253" s="77"/>
      <c r="I253" s="80"/>
      <c r="J253" s="77"/>
      <c r="K253" s="77"/>
      <c r="L253" s="80"/>
      <c r="M253" s="52"/>
      <c r="N253" s="52"/>
      <c r="O253" s="52"/>
      <c r="P253" s="52"/>
      <c r="Q253" s="52"/>
      <c r="R253" s="53"/>
    </row>
    <row r="254" spans="1:18" x14ac:dyDescent="0.25">
      <c r="A254" s="67">
        <f>IFERROR(VLOOKUP(B254,'OverAllAreaList (England Only)'!$A$7:$I$378,5,FALSE),0)</f>
        <v>1</v>
      </c>
      <c r="B254" s="51" t="s">
        <v>546</v>
      </c>
      <c r="C254" s="52" t="s">
        <v>547</v>
      </c>
      <c r="D254" s="77"/>
      <c r="E254" s="77"/>
      <c r="F254" s="80"/>
      <c r="G254" s="77"/>
      <c r="H254" s="77"/>
      <c r="I254" s="80"/>
      <c r="J254" s="77"/>
      <c r="K254" s="77"/>
      <c r="L254" s="80"/>
      <c r="M254" s="52"/>
      <c r="N254" s="52"/>
      <c r="O254" s="52"/>
      <c r="P254" s="52"/>
      <c r="Q254" s="52"/>
      <c r="R254" s="53"/>
    </row>
    <row r="255" spans="1:18" x14ac:dyDescent="0.25">
      <c r="A255" s="67">
        <f>IFERROR(VLOOKUP(B255,'OverAllAreaList (England Only)'!$A$7:$I$378,5,FALSE),0)</f>
        <v>1</v>
      </c>
      <c r="B255" s="51" t="s">
        <v>548</v>
      </c>
      <c r="C255" s="52" t="s">
        <v>549</v>
      </c>
      <c r="D255" s="77"/>
      <c r="E255" s="77"/>
      <c r="F255" s="80"/>
      <c r="G255" s="77"/>
      <c r="H255" s="77"/>
      <c r="I255" s="80"/>
      <c r="J255" s="77"/>
      <c r="K255" s="77"/>
      <c r="L255" s="80"/>
      <c r="M255" s="52"/>
      <c r="N255" s="52"/>
      <c r="O255" s="52"/>
      <c r="P255" s="52"/>
      <c r="Q255" s="52"/>
      <c r="R255" s="53"/>
    </row>
    <row r="256" spans="1:18" x14ac:dyDescent="0.25">
      <c r="A256" s="67">
        <f>IFERROR(VLOOKUP(B256,'OverAllAreaList (England Only)'!$A$7:$I$378,5,FALSE),0)</f>
        <v>1</v>
      </c>
      <c r="B256" s="51" t="s">
        <v>550</v>
      </c>
      <c r="C256" s="52" t="s">
        <v>551</v>
      </c>
      <c r="D256" s="77"/>
      <c r="E256" s="77"/>
      <c r="F256" s="80"/>
      <c r="G256" s="77"/>
      <c r="H256" s="77"/>
      <c r="I256" s="80"/>
      <c r="J256" s="77"/>
      <c r="K256" s="77"/>
      <c r="L256" s="80"/>
      <c r="M256" s="52"/>
      <c r="N256" s="52"/>
      <c r="O256" s="52"/>
      <c r="P256" s="52"/>
      <c r="Q256" s="52"/>
      <c r="R256" s="53"/>
    </row>
    <row r="257" spans="1:18" x14ac:dyDescent="0.25">
      <c r="A257" s="67">
        <f>IFERROR(VLOOKUP(B257,'OverAllAreaList (England Only)'!$A$7:$I$378,5,FALSE),0)</f>
        <v>1</v>
      </c>
      <c r="B257" s="51" t="s">
        <v>552</v>
      </c>
      <c r="C257" s="52" t="s">
        <v>553</v>
      </c>
      <c r="D257" s="77"/>
      <c r="E257" s="77"/>
      <c r="F257" s="80"/>
      <c r="G257" s="77"/>
      <c r="H257" s="77"/>
      <c r="I257" s="80"/>
      <c r="J257" s="77"/>
      <c r="K257" s="77"/>
      <c r="L257" s="80"/>
      <c r="M257" s="52"/>
      <c r="N257" s="52"/>
      <c r="O257" s="52"/>
      <c r="P257" s="52"/>
      <c r="Q257" s="52"/>
      <c r="R257" s="53"/>
    </row>
    <row r="258" spans="1:18" x14ac:dyDescent="0.25">
      <c r="A258" s="67">
        <f>IFERROR(VLOOKUP(B258,'OverAllAreaList (England Only)'!$A$7:$I$378,5,FALSE),0)</f>
        <v>1</v>
      </c>
      <c r="B258" s="51" t="s">
        <v>554</v>
      </c>
      <c r="C258" s="52" t="s">
        <v>555</v>
      </c>
      <c r="D258" s="77"/>
      <c r="E258" s="77"/>
      <c r="F258" s="80"/>
      <c r="G258" s="77"/>
      <c r="H258" s="77"/>
      <c r="I258" s="80"/>
      <c r="J258" s="77"/>
      <c r="K258" s="77"/>
      <c r="L258" s="80"/>
      <c r="M258" s="52"/>
      <c r="N258" s="52"/>
      <c r="O258" s="52"/>
      <c r="P258" s="52"/>
      <c r="Q258" s="52"/>
      <c r="R258" s="53"/>
    </row>
    <row r="259" spans="1:18" x14ac:dyDescent="0.25">
      <c r="A259" s="67">
        <f>IFERROR(VLOOKUP(B259,'OverAllAreaList (England Only)'!$A$7:$I$378,5,FALSE),0)</f>
        <v>1</v>
      </c>
      <c r="B259" s="51" t="s">
        <v>556</v>
      </c>
      <c r="C259" s="52" t="s">
        <v>557</v>
      </c>
      <c r="D259" s="77"/>
      <c r="E259" s="77"/>
      <c r="F259" s="80"/>
      <c r="G259" s="77"/>
      <c r="H259" s="77"/>
      <c r="I259" s="80"/>
      <c r="J259" s="77"/>
      <c r="K259" s="77"/>
      <c r="L259" s="80"/>
      <c r="M259" s="52"/>
      <c r="N259" s="52"/>
      <c r="O259" s="52"/>
      <c r="P259" s="52"/>
      <c r="Q259" s="52"/>
      <c r="R259" s="53"/>
    </row>
    <row r="260" spans="1:18" x14ac:dyDescent="0.25">
      <c r="A260" s="67">
        <f>IFERROR(VLOOKUP(B260,'OverAllAreaList (England Only)'!$A$7:$I$378,5,FALSE),0)</f>
        <v>1</v>
      </c>
      <c r="B260" s="51" t="s">
        <v>560</v>
      </c>
      <c r="C260" s="52" t="s">
        <v>561</v>
      </c>
      <c r="D260" s="77"/>
      <c r="E260" s="77"/>
      <c r="F260" s="80"/>
      <c r="G260" s="77"/>
      <c r="H260" s="77"/>
      <c r="I260" s="80"/>
      <c r="J260" s="77"/>
      <c r="K260" s="77"/>
      <c r="L260" s="80"/>
      <c r="M260" s="52"/>
      <c r="N260" s="52"/>
      <c r="O260" s="52"/>
      <c r="P260" s="52"/>
      <c r="Q260" s="52"/>
      <c r="R260" s="53"/>
    </row>
    <row r="261" spans="1:18" x14ac:dyDescent="0.25">
      <c r="A261" s="67">
        <f>IFERROR(VLOOKUP(B261,'OverAllAreaList (England Only)'!$A$7:$I$378,5,FALSE),0)</f>
        <v>1</v>
      </c>
      <c r="B261" s="51" t="s">
        <v>562</v>
      </c>
      <c r="C261" s="52" t="s">
        <v>563</v>
      </c>
      <c r="D261" s="77"/>
      <c r="E261" s="77"/>
      <c r="F261" s="80"/>
      <c r="G261" s="77"/>
      <c r="H261" s="77"/>
      <c r="I261" s="80"/>
      <c r="J261" s="77"/>
      <c r="K261" s="77"/>
      <c r="L261" s="80"/>
      <c r="M261" s="52"/>
      <c r="N261" s="52"/>
      <c r="O261" s="52"/>
      <c r="P261" s="52"/>
      <c r="Q261" s="52"/>
      <c r="R261" s="53"/>
    </row>
    <row r="262" spans="1:18" x14ac:dyDescent="0.25">
      <c r="A262" s="67">
        <f>IFERROR(VLOOKUP(B262,'OverAllAreaList (England Only)'!$A$7:$I$378,5,FALSE),0)</f>
        <v>1</v>
      </c>
      <c r="B262" s="51" t="s">
        <v>564</v>
      </c>
      <c r="C262" s="52" t="s">
        <v>565</v>
      </c>
      <c r="D262" s="77"/>
      <c r="E262" s="77"/>
      <c r="F262" s="80"/>
      <c r="G262" s="77"/>
      <c r="H262" s="77"/>
      <c r="I262" s="80"/>
      <c r="J262" s="77"/>
      <c r="K262" s="77"/>
      <c r="L262" s="80"/>
      <c r="M262" s="52"/>
      <c r="N262" s="52"/>
      <c r="O262" s="52"/>
      <c r="P262" s="52"/>
      <c r="Q262" s="52"/>
      <c r="R262" s="53"/>
    </row>
    <row r="263" spans="1:18" x14ac:dyDescent="0.25">
      <c r="A263" s="67">
        <f>IFERROR(VLOOKUP(B263,'OverAllAreaList (England Only)'!$A$7:$I$378,5,FALSE),0)</f>
        <v>1</v>
      </c>
      <c r="B263" s="51" t="s">
        <v>566</v>
      </c>
      <c r="C263" s="52" t="s">
        <v>567</v>
      </c>
      <c r="D263" s="77"/>
      <c r="E263" s="77"/>
      <c r="F263" s="80"/>
      <c r="G263" s="77"/>
      <c r="H263" s="77"/>
      <c r="I263" s="80"/>
      <c r="J263" s="77"/>
      <c r="K263" s="77"/>
      <c r="L263" s="80"/>
      <c r="M263" s="52"/>
      <c r="N263" s="52"/>
      <c r="O263" s="52"/>
      <c r="P263" s="52"/>
      <c r="Q263" s="52"/>
      <c r="R263" s="53"/>
    </row>
    <row r="264" spans="1:18" x14ac:dyDescent="0.25">
      <c r="A264" s="67">
        <f>IFERROR(VLOOKUP(B264,'OverAllAreaList (England Only)'!$A$7:$I$378,5,FALSE),0)</f>
        <v>1</v>
      </c>
      <c r="B264" s="51" t="s">
        <v>568</v>
      </c>
      <c r="C264" s="52" t="s">
        <v>569</v>
      </c>
      <c r="D264" s="77"/>
      <c r="E264" s="77"/>
      <c r="F264" s="80"/>
      <c r="G264" s="77"/>
      <c r="H264" s="77"/>
      <c r="I264" s="80"/>
      <c r="J264" s="77"/>
      <c r="K264" s="77"/>
      <c r="L264" s="80"/>
      <c r="M264" s="52"/>
      <c r="N264" s="52"/>
      <c r="O264" s="52"/>
      <c r="P264" s="52"/>
      <c r="Q264" s="52"/>
      <c r="R264" s="53"/>
    </row>
    <row r="265" spans="1:18" x14ac:dyDescent="0.25">
      <c r="A265" s="67">
        <f>IFERROR(VLOOKUP(B265,'OverAllAreaList (England Only)'!$A$7:$I$378,5,FALSE),0)</f>
        <v>1</v>
      </c>
      <c r="B265" s="51" t="s">
        <v>570</v>
      </c>
      <c r="C265" s="52" t="s">
        <v>571</v>
      </c>
      <c r="D265" s="77"/>
      <c r="E265" s="77"/>
      <c r="F265" s="80"/>
      <c r="G265" s="77"/>
      <c r="H265" s="77"/>
      <c r="I265" s="80"/>
      <c r="J265" s="77"/>
      <c r="K265" s="77"/>
      <c r="L265" s="80"/>
      <c r="M265" s="52"/>
      <c r="N265" s="52"/>
      <c r="O265" s="52"/>
      <c r="P265" s="52"/>
      <c r="Q265" s="52"/>
      <c r="R265" s="53"/>
    </row>
    <row r="266" spans="1:18" x14ac:dyDescent="0.25">
      <c r="A266" s="67">
        <f>IFERROR(VLOOKUP(B266,'OverAllAreaList (England Only)'!$A$7:$I$378,5,FALSE),0)</f>
        <v>1</v>
      </c>
      <c r="B266" s="51" t="s">
        <v>572</v>
      </c>
      <c r="C266" s="52" t="s">
        <v>573</v>
      </c>
      <c r="D266" s="77"/>
      <c r="E266" s="77"/>
      <c r="F266" s="80"/>
      <c r="G266" s="77"/>
      <c r="H266" s="77"/>
      <c r="I266" s="80"/>
      <c r="J266" s="77"/>
      <c r="K266" s="77"/>
      <c r="L266" s="80"/>
      <c r="M266" s="52"/>
      <c r="N266" s="52"/>
      <c r="O266" s="52"/>
      <c r="P266" s="52"/>
      <c r="Q266" s="52"/>
      <c r="R266" s="53"/>
    </row>
    <row r="267" spans="1:18" x14ac:dyDescent="0.25">
      <c r="A267" s="67">
        <f>IFERROR(VLOOKUP(B267,'OverAllAreaList (England Only)'!$A$7:$I$378,5,FALSE),0)</f>
        <v>1</v>
      </c>
      <c r="B267" s="51" t="s">
        <v>574</v>
      </c>
      <c r="C267" s="52" t="s">
        <v>575</v>
      </c>
      <c r="D267" s="77"/>
      <c r="E267" s="77"/>
      <c r="F267" s="80"/>
      <c r="G267" s="77"/>
      <c r="H267" s="77"/>
      <c r="I267" s="80"/>
      <c r="J267" s="77"/>
      <c r="K267" s="77"/>
      <c r="L267" s="80"/>
      <c r="M267" s="52"/>
      <c r="N267" s="52"/>
      <c r="O267" s="52"/>
      <c r="P267" s="52"/>
      <c r="Q267" s="52"/>
      <c r="R267" s="53"/>
    </row>
    <row r="268" spans="1:18" x14ac:dyDescent="0.25">
      <c r="A268" s="67">
        <f>IFERROR(VLOOKUP(B268,'OverAllAreaList (England Only)'!$A$7:$I$378,5,FALSE),0)</f>
        <v>1</v>
      </c>
      <c r="B268" s="51" t="s">
        <v>576</v>
      </c>
      <c r="C268" s="52" t="s">
        <v>577</v>
      </c>
      <c r="D268" s="77"/>
      <c r="E268" s="77"/>
      <c r="F268" s="80"/>
      <c r="G268" s="77"/>
      <c r="H268" s="77"/>
      <c r="I268" s="80"/>
      <c r="J268" s="77"/>
      <c r="K268" s="77"/>
      <c r="L268" s="80"/>
      <c r="M268" s="52"/>
      <c r="N268" s="52"/>
      <c r="O268" s="52"/>
      <c r="P268" s="52"/>
      <c r="Q268" s="52"/>
      <c r="R268" s="53"/>
    </row>
    <row r="269" spans="1:18" x14ac:dyDescent="0.25">
      <c r="A269" s="67">
        <f>IFERROR(VLOOKUP(B269,'OverAllAreaList (England Only)'!$A$7:$I$378,5,FALSE),0)</f>
        <v>1</v>
      </c>
      <c r="B269" s="51" t="s">
        <v>578</v>
      </c>
      <c r="C269" s="52" t="s">
        <v>579</v>
      </c>
      <c r="D269" s="77"/>
      <c r="E269" s="77"/>
      <c r="F269" s="80"/>
      <c r="G269" s="77"/>
      <c r="H269" s="77"/>
      <c r="I269" s="80"/>
      <c r="J269" s="77"/>
      <c r="K269" s="77"/>
      <c r="L269" s="80"/>
      <c r="M269" s="52"/>
      <c r="N269" s="52"/>
      <c r="O269" s="52"/>
      <c r="P269" s="52"/>
      <c r="Q269" s="52"/>
      <c r="R269" s="53"/>
    </row>
    <row r="270" spans="1:18" x14ac:dyDescent="0.25">
      <c r="A270" s="67">
        <f>IFERROR(VLOOKUP(B270,'OverAllAreaList (England Only)'!$A$7:$I$378,5,FALSE),0)</f>
        <v>1</v>
      </c>
      <c r="B270" s="51" t="s">
        <v>580</v>
      </c>
      <c r="C270" s="52" t="s">
        <v>581</v>
      </c>
      <c r="D270" s="77"/>
      <c r="E270" s="77"/>
      <c r="F270" s="80"/>
      <c r="G270" s="77"/>
      <c r="H270" s="77"/>
      <c r="I270" s="80"/>
      <c r="J270" s="77"/>
      <c r="K270" s="77"/>
      <c r="L270" s="80"/>
      <c r="M270" s="52"/>
      <c r="N270" s="52"/>
      <c r="O270" s="52"/>
      <c r="P270" s="52"/>
      <c r="Q270" s="52"/>
      <c r="R270" s="53"/>
    </row>
    <row r="271" spans="1:18" x14ac:dyDescent="0.25">
      <c r="A271" s="67">
        <f>IFERROR(VLOOKUP(B271,'OverAllAreaList (England Only)'!$A$7:$I$378,5,FALSE),0)</f>
        <v>1</v>
      </c>
      <c r="B271" s="51" t="s">
        <v>582</v>
      </c>
      <c r="C271" s="52" t="s">
        <v>583</v>
      </c>
      <c r="D271" s="77"/>
      <c r="E271" s="77"/>
      <c r="F271" s="80"/>
      <c r="G271" s="77"/>
      <c r="H271" s="77"/>
      <c r="I271" s="80"/>
      <c r="J271" s="77"/>
      <c r="K271" s="77"/>
      <c r="L271" s="80"/>
      <c r="M271" s="52"/>
      <c r="N271" s="52"/>
      <c r="O271" s="52"/>
      <c r="P271" s="52"/>
      <c r="Q271" s="52"/>
      <c r="R271" s="53"/>
    </row>
    <row r="272" spans="1:18" x14ac:dyDescent="0.25">
      <c r="A272" s="67">
        <f>IFERROR(VLOOKUP(B272,'OverAllAreaList (England Only)'!$A$7:$I$378,5,FALSE),0)</f>
        <v>1</v>
      </c>
      <c r="B272" s="51" t="s">
        <v>586</v>
      </c>
      <c r="C272" s="52" t="s">
        <v>587</v>
      </c>
      <c r="D272" s="77"/>
      <c r="E272" s="77"/>
      <c r="F272" s="80"/>
      <c r="G272" s="77"/>
      <c r="H272" s="77"/>
      <c r="I272" s="80"/>
      <c r="J272" s="77"/>
      <c r="K272" s="77"/>
      <c r="L272" s="80"/>
      <c r="M272" s="52"/>
      <c r="N272" s="52"/>
      <c r="O272" s="52"/>
      <c r="P272" s="52"/>
      <c r="Q272" s="52"/>
      <c r="R272" s="53"/>
    </row>
    <row r="273" spans="1:18" x14ac:dyDescent="0.25">
      <c r="A273" s="67">
        <f>IFERROR(VLOOKUP(B273,'OverAllAreaList (England Only)'!$A$7:$I$378,5,FALSE),0)</f>
        <v>1</v>
      </c>
      <c r="B273" s="51" t="s">
        <v>588</v>
      </c>
      <c r="C273" s="52" t="s">
        <v>589</v>
      </c>
      <c r="D273" s="77"/>
      <c r="E273" s="77"/>
      <c r="F273" s="80"/>
      <c r="G273" s="77"/>
      <c r="H273" s="77"/>
      <c r="I273" s="80"/>
      <c r="J273" s="77"/>
      <c r="K273" s="77"/>
      <c r="L273" s="80"/>
      <c r="M273" s="52"/>
      <c r="N273" s="52"/>
      <c r="O273" s="52"/>
      <c r="P273" s="52"/>
      <c r="Q273" s="52"/>
      <c r="R273" s="53"/>
    </row>
    <row r="274" spans="1:18" x14ac:dyDescent="0.25">
      <c r="A274" s="67">
        <f>IFERROR(VLOOKUP(B274,'OverAllAreaList (England Only)'!$A$7:$I$378,5,FALSE),0)</f>
        <v>1</v>
      </c>
      <c r="B274" s="51" t="s">
        <v>590</v>
      </c>
      <c r="C274" s="52" t="s">
        <v>591</v>
      </c>
      <c r="D274" s="77"/>
      <c r="E274" s="77"/>
      <c r="F274" s="80"/>
      <c r="G274" s="77"/>
      <c r="H274" s="77"/>
      <c r="I274" s="80"/>
      <c r="J274" s="77"/>
      <c r="K274" s="77"/>
      <c r="L274" s="80"/>
      <c r="M274" s="52"/>
      <c r="N274" s="52"/>
      <c r="O274" s="52"/>
      <c r="P274" s="52"/>
      <c r="Q274" s="52"/>
      <c r="R274" s="53"/>
    </row>
    <row r="275" spans="1:18" x14ac:dyDescent="0.25">
      <c r="A275" s="67">
        <f>IFERROR(VLOOKUP(B275,'OverAllAreaList (England Only)'!$A$7:$I$378,5,FALSE),0)</f>
        <v>1</v>
      </c>
      <c r="B275" s="51" t="s">
        <v>592</v>
      </c>
      <c r="C275" s="52" t="s">
        <v>593</v>
      </c>
      <c r="D275" s="77"/>
      <c r="E275" s="77"/>
      <c r="F275" s="80"/>
      <c r="G275" s="77"/>
      <c r="H275" s="77"/>
      <c r="I275" s="80"/>
      <c r="J275" s="77"/>
      <c r="K275" s="77"/>
      <c r="L275" s="80"/>
      <c r="M275" s="52"/>
      <c r="N275" s="52"/>
      <c r="O275" s="52"/>
      <c r="P275" s="52"/>
      <c r="Q275" s="52"/>
      <c r="R275" s="53"/>
    </row>
    <row r="276" spans="1:18" x14ac:dyDescent="0.25">
      <c r="A276" s="67">
        <f>IFERROR(VLOOKUP(B276,'OverAllAreaList (England Only)'!$A$7:$I$378,5,FALSE),0)</f>
        <v>1</v>
      </c>
      <c r="B276" s="51" t="s">
        <v>594</v>
      </c>
      <c r="C276" s="52" t="s">
        <v>595</v>
      </c>
      <c r="D276" s="77"/>
      <c r="E276" s="77"/>
      <c r="F276" s="80"/>
      <c r="G276" s="77"/>
      <c r="H276" s="77"/>
      <c r="I276" s="80"/>
      <c r="J276" s="77"/>
      <c r="K276" s="77"/>
      <c r="L276" s="80"/>
      <c r="M276" s="52"/>
      <c r="N276" s="52"/>
      <c r="O276" s="52"/>
      <c r="P276" s="52"/>
      <c r="Q276" s="52"/>
      <c r="R276" s="53"/>
    </row>
    <row r="277" spans="1:18" x14ac:dyDescent="0.25">
      <c r="A277" s="67">
        <f>IFERROR(VLOOKUP(B277,'OverAllAreaList (England Only)'!$A$7:$I$378,5,FALSE),0)</f>
        <v>1</v>
      </c>
      <c r="B277" s="51" t="s">
        <v>596</v>
      </c>
      <c r="C277" s="52" t="s">
        <v>597</v>
      </c>
      <c r="D277" s="77"/>
      <c r="E277" s="77"/>
      <c r="F277" s="80"/>
      <c r="G277" s="77"/>
      <c r="H277" s="77"/>
      <c r="I277" s="80"/>
      <c r="J277" s="77"/>
      <c r="K277" s="77"/>
      <c r="L277" s="80"/>
      <c r="M277" s="52"/>
      <c r="N277" s="52"/>
      <c r="O277" s="52"/>
      <c r="P277" s="52"/>
      <c r="Q277" s="52"/>
      <c r="R277" s="53"/>
    </row>
    <row r="278" spans="1:18" x14ac:dyDescent="0.25">
      <c r="A278" s="67">
        <f>IFERROR(VLOOKUP(B278,'OverAllAreaList (England Only)'!$A$7:$I$378,5,FALSE),0)</f>
        <v>1</v>
      </c>
      <c r="B278" s="51" t="s">
        <v>598</v>
      </c>
      <c r="C278" s="52" t="s">
        <v>599</v>
      </c>
      <c r="D278" s="77"/>
      <c r="E278" s="77"/>
      <c r="F278" s="80"/>
      <c r="G278" s="77"/>
      <c r="H278" s="77"/>
      <c r="I278" s="80"/>
      <c r="J278" s="77"/>
      <c r="K278" s="77"/>
      <c r="L278" s="80"/>
      <c r="M278" s="52"/>
      <c r="N278" s="52"/>
      <c r="O278" s="52"/>
      <c r="P278" s="52"/>
      <c r="Q278" s="52"/>
      <c r="R278" s="53"/>
    </row>
    <row r="279" spans="1:18" x14ac:dyDescent="0.25">
      <c r="A279" s="67">
        <f>IFERROR(VLOOKUP(B279,'OverAllAreaList (England Only)'!$A$7:$I$378,5,FALSE),0)</f>
        <v>1</v>
      </c>
      <c r="B279" s="51" t="s">
        <v>600</v>
      </c>
      <c r="C279" s="52" t="s">
        <v>601</v>
      </c>
      <c r="D279" s="77"/>
      <c r="E279" s="77"/>
      <c r="F279" s="80"/>
      <c r="G279" s="77"/>
      <c r="H279" s="77"/>
      <c r="I279" s="80"/>
      <c r="J279" s="77"/>
      <c r="K279" s="77"/>
      <c r="L279" s="80"/>
      <c r="M279" s="52"/>
      <c r="N279" s="52"/>
      <c r="O279" s="52"/>
      <c r="P279" s="52"/>
      <c r="Q279" s="52"/>
      <c r="R279" s="53"/>
    </row>
    <row r="280" spans="1:18" x14ac:dyDescent="0.25">
      <c r="A280" s="67">
        <f>IFERROR(VLOOKUP(B280,'OverAllAreaList (England Only)'!$A$7:$I$378,5,FALSE),0)</f>
        <v>1</v>
      </c>
      <c r="B280" s="51" t="s">
        <v>602</v>
      </c>
      <c r="C280" s="52" t="s">
        <v>603</v>
      </c>
      <c r="D280" s="77"/>
      <c r="E280" s="77"/>
      <c r="F280" s="80"/>
      <c r="G280" s="77"/>
      <c r="H280" s="77"/>
      <c r="I280" s="80"/>
      <c r="J280" s="77"/>
      <c r="K280" s="77"/>
      <c r="L280" s="80"/>
      <c r="M280" s="52"/>
      <c r="N280" s="52"/>
      <c r="O280" s="52"/>
      <c r="P280" s="52"/>
      <c r="Q280" s="52"/>
      <c r="R280" s="53"/>
    </row>
    <row r="281" spans="1:18" x14ac:dyDescent="0.25">
      <c r="A281" s="67">
        <f>IFERROR(VLOOKUP(B281,'OverAllAreaList (England Only)'!$A$7:$I$378,5,FALSE),0)</f>
        <v>1</v>
      </c>
      <c r="B281" s="51" t="s">
        <v>604</v>
      </c>
      <c r="C281" s="52" t="s">
        <v>605</v>
      </c>
      <c r="D281" s="77"/>
      <c r="E281" s="77"/>
      <c r="F281" s="80"/>
      <c r="G281" s="77"/>
      <c r="H281" s="77"/>
      <c r="I281" s="80"/>
      <c r="J281" s="77"/>
      <c r="K281" s="77"/>
      <c r="L281" s="80"/>
      <c r="M281" s="52"/>
      <c r="N281" s="52"/>
      <c r="O281" s="52"/>
      <c r="P281" s="52"/>
      <c r="Q281" s="52"/>
      <c r="R281" s="53"/>
    </row>
    <row r="282" spans="1:18" x14ac:dyDescent="0.25">
      <c r="A282" s="67">
        <f>IFERROR(VLOOKUP(B282,'OverAllAreaList (England Only)'!$A$7:$I$378,5,FALSE),0)</f>
        <v>1</v>
      </c>
      <c r="B282" s="51" t="s">
        <v>606</v>
      </c>
      <c r="C282" s="52" t="s">
        <v>607</v>
      </c>
      <c r="D282" s="77"/>
      <c r="E282" s="77"/>
      <c r="F282" s="80"/>
      <c r="G282" s="77"/>
      <c r="H282" s="77"/>
      <c r="I282" s="80"/>
      <c r="J282" s="77"/>
      <c r="K282" s="77"/>
      <c r="L282" s="80"/>
      <c r="M282" s="52"/>
      <c r="N282" s="52"/>
      <c r="O282" s="52"/>
      <c r="P282" s="52"/>
      <c r="Q282" s="52"/>
      <c r="R282" s="53"/>
    </row>
    <row r="283" spans="1:18" x14ac:dyDescent="0.25">
      <c r="A283" s="67">
        <f>IFERROR(VLOOKUP(B283,'OverAllAreaList (England Only)'!$A$7:$I$378,5,FALSE),0)</f>
        <v>1</v>
      </c>
      <c r="B283" s="51" t="s">
        <v>608</v>
      </c>
      <c r="C283" s="52" t="s">
        <v>609</v>
      </c>
      <c r="D283" s="77"/>
      <c r="E283" s="77"/>
      <c r="F283" s="80"/>
      <c r="G283" s="77"/>
      <c r="H283" s="77"/>
      <c r="I283" s="80"/>
      <c r="J283" s="77"/>
      <c r="K283" s="77"/>
      <c r="L283" s="80"/>
      <c r="M283" s="52"/>
      <c r="N283" s="52"/>
      <c r="O283" s="52"/>
      <c r="P283" s="52"/>
      <c r="Q283" s="52"/>
      <c r="R283" s="53"/>
    </row>
    <row r="284" spans="1:18" x14ac:dyDescent="0.25">
      <c r="A284" s="67">
        <f>IFERROR(VLOOKUP(B284,'OverAllAreaList (England Only)'!$A$7:$I$378,5,FALSE),0)</f>
        <v>1</v>
      </c>
      <c r="B284" s="51" t="s">
        <v>612</v>
      </c>
      <c r="C284" s="52" t="s">
        <v>613</v>
      </c>
      <c r="D284" s="77"/>
      <c r="E284" s="77"/>
      <c r="F284" s="80"/>
      <c r="G284" s="77"/>
      <c r="H284" s="77"/>
      <c r="I284" s="80"/>
      <c r="J284" s="77"/>
      <c r="K284" s="77"/>
      <c r="L284" s="80"/>
      <c r="M284" s="52"/>
      <c r="N284" s="52"/>
      <c r="O284" s="52"/>
      <c r="P284" s="52"/>
      <c r="Q284" s="52"/>
      <c r="R284" s="53"/>
    </row>
    <row r="285" spans="1:18" x14ac:dyDescent="0.25">
      <c r="A285" s="67">
        <f>IFERROR(VLOOKUP(B285,'OverAllAreaList (England Only)'!$A$7:$I$378,5,FALSE),0)</f>
        <v>1</v>
      </c>
      <c r="B285" s="51" t="s">
        <v>614</v>
      </c>
      <c r="C285" s="52" t="s">
        <v>615</v>
      </c>
      <c r="D285" s="77"/>
      <c r="E285" s="77"/>
      <c r="F285" s="80"/>
      <c r="G285" s="77"/>
      <c r="H285" s="77"/>
      <c r="I285" s="80"/>
      <c r="J285" s="77"/>
      <c r="K285" s="77"/>
      <c r="L285" s="80"/>
      <c r="M285" s="52"/>
      <c r="N285" s="52"/>
      <c r="O285" s="52"/>
      <c r="P285" s="52"/>
      <c r="Q285" s="52"/>
      <c r="R285" s="53"/>
    </row>
    <row r="286" spans="1:18" x14ac:dyDescent="0.25">
      <c r="A286" s="67">
        <f>IFERROR(VLOOKUP(B286,'OverAllAreaList (England Only)'!$A$7:$I$378,5,FALSE),0)</f>
        <v>1</v>
      </c>
      <c r="B286" s="51" t="s">
        <v>616</v>
      </c>
      <c r="C286" s="52" t="s">
        <v>617</v>
      </c>
      <c r="D286" s="77"/>
      <c r="E286" s="77"/>
      <c r="F286" s="80"/>
      <c r="G286" s="77"/>
      <c r="H286" s="77"/>
      <c r="I286" s="80"/>
      <c r="J286" s="77"/>
      <c r="K286" s="77"/>
      <c r="L286" s="80"/>
      <c r="M286" s="52"/>
      <c r="N286" s="52"/>
      <c r="O286" s="52"/>
      <c r="P286" s="52"/>
      <c r="Q286" s="52"/>
      <c r="R286" s="53"/>
    </row>
    <row r="287" spans="1:18" x14ac:dyDescent="0.25">
      <c r="A287" s="67">
        <f>IFERROR(VLOOKUP(B287,'OverAllAreaList (England Only)'!$A$7:$I$378,5,FALSE),0)</f>
        <v>1</v>
      </c>
      <c r="B287" s="51" t="s">
        <v>618</v>
      </c>
      <c r="C287" s="52" t="s">
        <v>619</v>
      </c>
      <c r="D287" s="77"/>
      <c r="E287" s="77"/>
      <c r="F287" s="80"/>
      <c r="G287" s="77"/>
      <c r="H287" s="77"/>
      <c r="I287" s="80"/>
      <c r="J287" s="77"/>
      <c r="K287" s="77"/>
      <c r="L287" s="80"/>
      <c r="M287" s="52"/>
      <c r="N287" s="52"/>
      <c r="O287" s="52"/>
      <c r="P287" s="52"/>
      <c r="Q287" s="52"/>
      <c r="R287" s="53"/>
    </row>
    <row r="288" spans="1:18" x14ac:dyDescent="0.25">
      <c r="A288" s="67">
        <f>IFERROR(VLOOKUP(B288,'OverAllAreaList (England Only)'!$A$7:$I$378,5,FALSE),0)</f>
        <v>1</v>
      </c>
      <c r="B288" s="51" t="s">
        <v>620</v>
      </c>
      <c r="C288" s="52" t="s">
        <v>621</v>
      </c>
      <c r="D288" s="77"/>
      <c r="E288" s="77"/>
      <c r="F288" s="80"/>
      <c r="G288" s="77"/>
      <c r="H288" s="77"/>
      <c r="I288" s="80"/>
      <c r="J288" s="77"/>
      <c r="K288" s="77"/>
      <c r="L288" s="80"/>
      <c r="M288" s="52"/>
      <c r="N288" s="52"/>
      <c r="O288" s="52"/>
      <c r="P288" s="52"/>
      <c r="Q288" s="52"/>
      <c r="R288" s="53"/>
    </row>
    <row r="289" spans="1:18" x14ac:dyDescent="0.25">
      <c r="A289" s="67">
        <f>IFERROR(VLOOKUP(B289,'OverAllAreaList (England Only)'!$A$7:$I$378,5,FALSE),0)</f>
        <v>1</v>
      </c>
      <c r="B289" s="51" t="s">
        <v>622</v>
      </c>
      <c r="C289" s="52" t="s">
        <v>623</v>
      </c>
      <c r="D289" s="77"/>
      <c r="E289" s="77"/>
      <c r="F289" s="80"/>
      <c r="G289" s="77"/>
      <c r="H289" s="77"/>
      <c r="I289" s="80"/>
      <c r="J289" s="77"/>
      <c r="K289" s="77"/>
      <c r="L289" s="80"/>
      <c r="M289" s="52"/>
      <c r="N289" s="52"/>
      <c r="O289" s="52"/>
      <c r="P289" s="52"/>
      <c r="Q289" s="52"/>
      <c r="R289" s="53"/>
    </row>
    <row r="290" spans="1:18" x14ac:dyDescent="0.25">
      <c r="A290" s="67">
        <f>IFERROR(VLOOKUP(B290,'OverAllAreaList (England Only)'!$A$7:$I$378,5,FALSE),0)</f>
        <v>1</v>
      </c>
      <c r="B290" s="51" t="s">
        <v>624</v>
      </c>
      <c r="C290" s="52" t="s">
        <v>625</v>
      </c>
      <c r="D290" s="77"/>
      <c r="E290" s="77"/>
      <c r="F290" s="80"/>
      <c r="G290" s="77"/>
      <c r="H290" s="77"/>
      <c r="I290" s="80"/>
      <c r="J290" s="77"/>
      <c r="K290" s="77"/>
      <c r="L290" s="80"/>
      <c r="M290" s="52"/>
      <c r="N290" s="52"/>
      <c r="O290" s="52"/>
      <c r="P290" s="52"/>
      <c r="Q290" s="52"/>
      <c r="R290" s="53"/>
    </row>
    <row r="291" spans="1:18" x14ac:dyDescent="0.25">
      <c r="A291" s="67">
        <f>IFERROR(VLOOKUP(B291,'OverAllAreaList (England Only)'!$A$7:$I$378,5,FALSE),0)</f>
        <v>1</v>
      </c>
      <c r="B291" s="51" t="s">
        <v>626</v>
      </c>
      <c r="C291" s="52" t="s">
        <v>627</v>
      </c>
      <c r="D291" s="77"/>
      <c r="E291" s="77"/>
      <c r="F291" s="80"/>
      <c r="G291" s="77"/>
      <c r="H291" s="77"/>
      <c r="I291" s="80"/>
      <c r="J291" s="77"/>
      <c r="K291" s="77"/>
      <c r="L291" s="80"/>
      <c r="M291" s="52"/>
      <c r="N291" s="52"/>
      <c r="O291" s="52"/>
      <c r="P291" s="52"/>
      <c r="Q291" s="52"/>
      <c r="R291" s="53"/>
    </row>
    <row r="292" spans="1:18" x14ac:dyDescent="0.25">
      <c r="A292" s="67">
        <f>IFERROR(VLOOKUP(B292,'OverAllAreaList (England Only)'!$A$7:$I$378,5,FALSE),0)</f>
        <v>1</v>
      </c>
      <c r="B292" s="51" t="s">
        <v>628</v>
      </c>
      <c r="C292" s="52" t="s">
        <v>629</v>
      </c>
      <c r="D292" s="77"/>
      <c r="E292" s="77"/>
      <c r="F292" s="80"/>
      <c r="G292" s="77"/>
      <c r="H292" s="77"/>
      <c r="I292" s="80"/>
      <c r="J292" s="77"/>
      <c r="K292" s="77"/>
      <c r="L292" s="80"/>
      <c r="M292" s="52"/>
      <c r="N292" s="52"/>
      <c r="O292" s="52"/>
      <c r="P292" s="52"/>
      <c r="Q292" s="52"/>
      <c r="R292" s="53"/>
    </row>
    <row r="293" spans="1:18" x14ac:dyDescent="0.25">
      <c r="A293" s="67">
        <f>IFERROR(VLOOKUP(B293,'OverAllAreaList (England Only)'!$A$7:$I$378,5,FALSE),0)</f>
        <v>1</v>
      </c>
      <c r="B293" s="51" t="s">
        <v>630</v>
      </c>
      <c r="C293" s="52" t="s">
        <v>631</v>
      </c>
      <c r="D293" s="77"/>
      <c r="E293" s="77"/>
      <c r="F293" s="80"/>
      <c r="G293" s="77"/>
      <c r="H293" s="77"/>
      <c r="I293" s="80"/>
      <c r="J293" s="77"/>
      <c r="K293" s="77"/>
      <c r="L293" s="80"/>
      <c r="M293" s="52"/>
      <c r="N293" s="52"/>
      <c r="O293" s="52"/>
      <c r="P293" s="52"/>
      <c r="Q293" s="52"/>
      <c r="R293" s="53"/>
    </row>
    <row r="294" spans="1:18" x14ac:dyDescent="0.25">
      <c r="A294" s="67">
        <f>IFERROR(VLOOKUP(B294,'OverAllAreaList (England Only)'!$A$7:$I$378,5,FALSE),0)</f>
        <v>1</v>
      </c>
      <c r="B294" s="51" t="s">
        <v>632</v>
      </c>
      <c r="C294" s="52" t="s">
        <v>633</v>
      </c>
      <c r="D294" s="77"/>
      <c r="E294" s="77"/>
      <c r="F294" s="80"/>
      <c r="G294" s="77"/>
      <c r="H294" s="77"/>
      <c r="I294" s="80"/>
      <c r="J294" s="77"/>
      <c r="K294" s="77"/>
      <c r="L294" s="80"/>
      <c r="M294" s="52"/>
      <c r="N294" s="52"/>
      <c r="O294" s="52"/>
      <c r="P294" s="52"/>
      <c r="Q294" s="52"/>
      <c r="R294" s="53"/>
    </row>
    <row r="295" spans="1:18" x14ac:dyDescent="0.25">
      <c r="A295" s="67">
        <f>IFERROR(VLOOKUP(B295,'OverAllAreaList (England Only)'!$A$7:$I$378,5,FALSE),0)</f>
        <v>1</v>
      </c>
      <c r="B295" s="51" t="s">
        <v>634</v>
      </c>
      <c r="C295" s="52" t="s">
        <v>635</v>
      </c>
      <c r="D295" s="77"/>
      <c r="E295" s="77"/>
      <c r="F295" s="80"/>
      <c r="G295" s="77"/>
      <c r="H295" s="77"/>
      <c r="I295" s="80"/>
      <c r="J295" s="77"/>
      <c r="K295" s="77"/>
      <c r="L295" s="80"/>
      <c r="M295" s="52"/>
      <c r="N295" s="52"/>
      <c r="O295" s="52"/>
      <c r="P295" s="52"/>
      <c r="Q295" s="52"/>
      <c r="R295" s="53"/>
    </row>
    <row r="296" spans="1:18" x14ac:dyDescent="0.25">
      <c r="A296" s="67">
        <f>IFERROR(VLOOKUP(B296,'OverAllAreaList (England Only)'!$A$7:$I$378,5,FALSE),0)</f>
        <v>1</v>
      </c>
      <c r="B296" s="51" t="s">
        <v>636</v>
      </c>
      <c r="C296" s="52" t="s">
        <v>637</v>
      </c>
      <c r="D296" s="77"/>
      <c r="E296" s="77"/>
      <c r="F296" s="80"/>
      <c r="G296" s="77"/>
      <c r="H296" s="77"/>
      <c r="I296" s="80"/>
      <c r="J296" s="77"/>
      <c r="K296" s="77"/>
      <c r="L296" s="80"/>
      <c r="M296" s="52"/>
      <c r="N296" s="52"/>
      <c r="O296" s="52"/>
      <c r="P296" s="52"/>
      <c r="Q296" s="52"/>
      <c r="R296" s="53"/>
    </row>
    <row r="297" spans="1:18" x14ac:dyDescent="0.25">
      <c r="A297" s="67">
        <f>IFERROR(VLOOKUP(B297,'OverAllAreaList (England Only)'!$A$7:$I$378,5,FALSE),0)</f>
        <v>1</v>
      </c>
      <c r="B297" s="51" t="s">
        <v>640</v>
      </c>
      <c r="C297" s="52" t="s">
        <v>641</v>
      </c>
      <c r="D297" s="77"/>
      <c r="E297" s="77"/>
      <c r="F297" s="80"/>
      <c r="G297" s="77"/>
      <c r="H297" s="77"/>
      <c r="I297" s="80"/>
      <c r="J297" s="77"/>
      <c r="K297" s="77"/>
      <c r="L297" s="80"/>
      <c r="M297" s="52"/>
      <c r="N297" s="52"/>
      <c r="O297" s="52"/>
      <c r="P297" s="52"/>
      <c r="Q297" s="52"/>
      <c r="R297" s="53"/>
    </row>
    <row r="298" spans="1:18" x14ac:dyDescent="0.25">
      <c r="A298" s="67">
        <f>IFERROR(VLOOKUP(B298,'OverAllAreaList (England Only)'!$A$7:$I$378,5,FALSE),0)</f>
        <v>1</v>
      </c>
      <c r="B298" s="51" t="s">
        <v>642</v>
      </c>
      <c r="C298" s="52" t="s">
        <v>643</v>
      </c>
      <c r="D298" s="77"/>
      <c r="E298" s="77"/>
      <c r="F298" s="80"/>
      <c r="G298" s="77"/>
      <c r="H298" s="77"/>
      <c r="I298" s="80"/>
      <c r="J298" s="77"/>
      <c r="K298" s="77"/>
      <c r="L298" s="80"/>
      <c r="M298" s="52"/>
      <c r="N298" s="52"/>
      <c r="O298" s="52"/>
      <c r="P298" s="52"/>
      <c r="Q298" s="52"/>
      <c r="R298" s="53"/>
    </row>
    <row r="299" spans="1:18" x14ac:dyDescent="0.25">
      <c r="A299" s="67">
        <f>IFERROR(VLOOKUP(B299,'OverAllAreaList (England Only)'!$A$7:$I$378,5,FALSE),0)</f>
        <v>1</v>
      </c>
      <c r="B299" s="51" t="s">
        <v>644</v>
      </c>
      <c r="C299" s="52" t="s">
        <v>645</v>
      </c>
      <c r="D299" s="77"/>
      <c r="E299" s="77"/>
      <c r="F299" s="80"/>
      <c r="G299" s="77"/>
      <c r="H299" s="77"/>
      <c r="I299" s="80"/>
      <c r="J299" s="77"/>
      <c r="K299" s="77"/>
      <c r="L299" s="80"/>
      <c r="M299" s="52"/>
      <c r="N299" s="52"/>
      <c r="O299" s="52"/>
      <c r="P299" s="52"/>
      <c r="Q299" s="52"/>
      <c r="R299" s="53"/>
    </row>
    <row r="300" spans="1:18" x14ac:dyDescent="0.25">
      <c r="A300" s="67">
        <f>IFERROR(VLOOKUP(B300,'OverAllAreaList (England Only)'!$A$7:$I$378,5,FALSE),0)</f>
        <v>1</v>
      </c>
      <c r="B300" s="51" t="s">
        <v>646</v>
      </c>
      <c r="C300" s="52" t="s">
        <v>647</v>
      </c>
      <c r="D300" s="77"/>
      <c r="E300" s="77"/>
      <c r="F300" s="80"/>
      <c r="G300" s="77"/>
      <c r="H300" s="77"/>
      <c r="I300" s="80"/>
      <c r="J300" s="77"/>
      <c r="K300" s="77"/>
      <c r="L300" s="80"/>
      <c r="M300" s="52"/>
      <c r="N300" s="52"/>
      <c r="O300" s="52"/>
      <c r="P300" s="52"/>
      <c r="Q300" s="52"/>
      <c r="R300" s="53"/>
    </row>
    <row r="301" spans="1:18" x14ac:dyDescent="0.25">
      <c r="A301" s="67">
        <f>IFERROR(VLOOKUP(B301,'OverAllAreaList (England Only)'!$A$7:$I$378,5,FALSE),0)</f>
        <v>1</v>
      </c>
      <c r="B301" s="51" t="s">
        <v>648</v>
      </c>
      <c r="C301" s="52" t="s">
        <v>649</v>
      </c>
      <c r="D301" s="77"/>
      <c r="E301" s="77"/>
      <c r="F301" s="80"/>
      <c r="G301" s="77"/>
      <c r="H301" s="77"/>
      <c r="I301" s="80"/>
      <c r="J301" s="77"/>
      <c r="K301" s="77"/>
      <c r="L301" s="80"/>
      <c r="M301" s="52"/>
      <c r="N301" s="52"/>
      <c r="O301" s="52"/>
      <c r="P301" s="52"/>
      <c r="Q301" s="52"/>
      <c r="R301" s="53"/>
    </row>
    <row r="302" spans="1:18" x14ac:dyDescent="0.25">
      <c r="A302" s="67">
        <f>IFERROR(VLOOKUP(B302,'OverAllAreaList (England Only)'!$A$7:$I$378,5,FALSE),0)</f>
        <v>1</v>
      </c>
      <c r="B302" s="51" t="s">
        <v>650</v>
      </c>
      <c r="C302" s="52" t="s">
        <v>651</v>
      </c>
      <c r="D302" s="77"/>
      <c r="E302" s="77"/>
      <c r="F302" s="80"/>
      <c r="G302" s="77"/>
      <c r="H302" s="77"/>
      <c r="I302" s="80"/>
      <c r="J302" s="77"/>
      <c r="K302" s="77"/>
      <c r="L302" s="80"/>
      <c r="M302" s="52"/>
      <c r="N302" s="52"/>
      <c r="O302" s="52"/>
      <c r="P302" s="52"/>
      <c r="Q302" s="52"/>
      <c r="R302" s="53"/>
    </row>
    <row r="303" spans="1:18" x14ac:dyDescent="0.25">
      <c r="A303" s="67">
        <f>IFERROR(VLOOKUP(B303,'OverAllAreaList (England Only)'!$A$7:$I$378,5,FALSE),0)</f>
        <v>1</v>
      </c>
      <c r="B303" s="51" t="s">
        <v>652</v>
      </c>
      <c r="C303" s="52" t="s">
        <v>653</v>
      </c>
      <c r="D303" s="77"/>
      <c r="E303" s="77"/>
      <c r="F303" s="80"/>
      <c r="G303" s="77"/>
      <c r="H303" s="77"/>
      <c r="I303" s="80"/>
      <c r="J303" s="77"/>
      <c r="K303" s="77"/>
      <c r="L303" s="80"/>
      <c r="M303" s="52"/>
      <c r="N303" s="52"/>
      <c r="O303" s="52"/>
      <c r="P303" s="52"/>
      <c r="Q303" s="52"/>
      <c r="R303" s="53"/>
    </row>
    <row r="304" spans="1:18" x14ac:dyDescent="0.25">
      <c r="A304" s="67">
        <f>IFERROR(VLOOKUP(B304,'OverAllAreaList (England Only)'!$A$7:$I$378,5,FALSE),0)</f>
        <v>1</v>
      </c>
      <c r="B304" s="51" t="s">
        <v>654</v>
      </c>
      <c r="C304" s="52" t="s">
        <v>655</v>
      </c>
      <c r="D304" s="77"/>
      <c r="E304" s="77"/>
      <c r="F304" s="80"/>
      <c r="G304" s="77"/>
      <c r="H304" s="77"/>
      <c r="I304" s="80"/>
      <c r="J304" s="77"/>
      <c r="K304" s="77"/>
      <c r="L304" s="80"/>
      <c r="M304" s="52"/>
      <c r="N304" s="52"/>
      <c r="O304" s="52"/>
      <c r="P304" s="52"/>
      <c r="Q304" s="52"/>
      <c r="R304" s="53"/>
    </row>
    <row r="305" spans="1:18" x14ac:dyDescent="0.25">
      <c r="A305" s="67">
        <f>IFERROR(VLOOKUP(B305,'OverAllAreaList (England Only)'!$A$7:$I$378,5,FALSE),0)</f>
        <v>1</v>
      </c>
      <c r="B305" s="51" t="s">
        <v>656</v>
      </c>
      <c r="C305" s="52" t="s">
        <v>657</v>
      </c>
      <c r="D305" s="77"/>
      <c r="E305" s="77"/>
      <c r="F305" s="80"/>
      <c r="G305" s="77"/>
      <c r="H305" s="77"/>
      <c r="I305" s="80"/>
      <c r="J305" s="77"/>
      <c r="K305" s="77"/>
      <c r="L305" s="80"/>
      <c r="M305" s="52"/>
      <c r="N305" s="52"/>
      <c r="O305" s="52"/>
      <c r="P305" s="52"/>
      <c r="Q305" s="52"/>
      <c r="R305" s="53"/>
    </row>
    <row r="306" spans="1:18" x14ac:dyDescent="0.25">
      <c r="A306" s="67">
        <f>IFERROR(VLOOKUP(B306,'OverAllAreaList (England Only)'!$A$7:$I$378,5,FALSE),0)</f>
        <v>1</v>
      </c>
      <c r="B306" s="51" t="s">
        <v>658</v>
      </c>
      <c r="C306" s="52" t="s">
        <v>659</v>
      </c>
      <c r="D306" s="77"/>
      <c r="E306" s="77"/>
      <c r="F306" s="80"/>
      <c r="G306" s="77"/>
      <c r="H306" s="77"/>
      <c r="I306" s="80"/>
      <c r="J306" s="77"/>
      <c r="K306" s="77"/>
      <c r="L306" s="80"/>
      <c r="M306" s="52"/>
      <c r="N306" s="52"/>
      <c r="O306" s="52"/>
      <c r="P306" s="52"/>
      <c r="Q306" s="52"/>
      <c r="R306" s="53"/>
    </row>
    <row r="307" spans="1:18" x14ac:dyDescent="0.25">
      <c r="A307" s="67">
        <f>IFERROR(VLOOKUP(B307,'OverAllAreaList (England Only)'!$A$7:$I$378,5,FALSE),0)</f>
        <v>1</v>
      </c>
      <c r="B307" s="51" t="s">
        <v>660</v>
      </c>
      <c r="C307" s="52" t="s">
        <v>661</v>
      </c>
      <c r="D307" s="77"/>
      <c r="E307" s="77"/>
      <c r="F307" s="80"/>
      <c r="G307" s="77"/>
      <c r="H307" s="77"/>
      <c r="I307" s="80"/>
      <c r="J307" s="77"/>
      <c r="K307" s="77"/>
      <c r="L307" s="80"/>
      <c r="M307" s="52"/>
      <c r="N307" s="52"/>
      <c r="O307" s="52"/>
      <c r="P307" s="52"/>
      <c r="Q307" s="52"/>
      <c r="R307" s="53"/>
    </row>
    <row r="308" spans="1:18" x14ac:dyDescent="0.25">
      <c r="A308" s="67">
        <f>IFERROR(VLOOKUP(B308,'OverAllAreaList (England Only)'!$A$7:$I$378,5,FALSE),0)</f>
        <v>1</v>
      </c>
      <c r="B308" s="51" t="s">
        <v>662</v>
      </c>
      <c r="C308" s="52" t="s">
        <v>663</v>
      </c>
      <c r="D308" s="77"/>
      <c r="E308" s="77"/>
      <c r="F308" s="80"/>
      <c r="G308" s="77"/>
      <c r="H308" s="77"/>
      <c r="I308" s="80"/>
      <c r="J308" s="77"/>
      <c r="K308" s="77"/>
      <c r="L308" s="80"/>
      <c r="M308" s="52"/>
      <c r="N308" s="52"/>
      <c r="O308" s="52"/>
      <c r="P308" s="52"/>
      <c r="Q308" s="52"/>
      <c r="R308" s="53"/>
    </row>
    <row r="309" spans="1:18" x14ac:dyDescent="0.25">
      <c r="A309" s="67">
        <f>IFERROR(VLOOKUP(B309,'OverAllAreaList (England Only)'!$A$7:$I$378,5,FALSE),0)</f>
        <v>1</v>
      </c>
      <c r="B309" s="51" t="s">
        <v>664</v>
      </c>
      <c r="C309" s="52" t="s">
        <v>665</v>
      </c>
      <c r="D309" s="77"/>
      <c r="E309" s="77"/>
      <c r="F309" s="80"/>
      <c r="G309" s="77"/>
      <c r="H309" s="77"/>
      <c r="I309" s="80"/>
      <c r="J309" s="77"/>
      <c r="K309" s="77"/>
      <c r="L309" s="80"/>
      <c r="M309" s="52"/>
      <c r="N309" s="52"/>
      <c r="O309" s="52"/>
      <c r="P309" s="52"/>
      <c r="Q309" s="52"/>
      <c r="R309" s="53"/>
    </row>
    <row r="310" spans="1:18" x14ac:dyDescent="0.25">
      <c r="A310" s="67">
        <f>IFERROR(VLOOKUP(B310,'OverAllAreaList (England Only)'!$A$7:$I$378,5,FALSE),0)</f>
        <v>1</v>
      </c>
      <c r="B310" s="51" t="s">
        <v>666</v>
      </c>
      <c r="C310" s="52" t="s">
        <v>667</v>
      </c>
      <c r="D310" s="77"/>
      <c r="E310" s="77"/>
      <c r="F310" s="80"/>
      <c r="G310" s="77"/>
      <c r="H310" s="77"/>
      <c r="I310" s="80"/>
      <c r="J310" s="77"/>
      <c r="K310" s="77"/>
      <c r="L310" s="80"/>
      <c r="M310" s="52"/>
      <c r="N310" s="52"/>
      <c r="O310" s="52"/>
      <c r="P310" s="52"/>
      <c r="Q310" s="52"/>
      <c r="R310" s="53"/>
    </row>
    <row r="311" spans="1:18" x14ac:dyDescent="0.25">
      <c r="A311" s="67">
        <f>IFERROR(VLOOKUP(B311,'OverAllAreaList (England Only)'!$A$7:$I$378,5,FALSE),0)</f>
        <v>1</v>
      </c>
      <c r="B311" s="51" t="s">
        <v>668</v>
      </c>
      <c r="C311" s="52" t="s">
        <v>669</v>
      </c>
      <c r="D311" s="77"/>
      <c r="E311" s="77"/>
      <c r="F311" s="80"/>
      <c r="G311" s="77"/>
      <c r="H311" s="77"/>
      <c r="I311" s="80"/>
      <c r="J311" s="77"/>
      <c r="K311" s="77"/>
      <c r="L311" s="80"/>
      <c r="M311" s="52"/>
      <c r="N311" s="52"/>
      <c r="O311" s="52"/>
      <c r="P311" s="52"/>
      <c r="Q311" s="52"/>
      <c r="R311" s="53"/>
    </row>
    <row r="312" spans="1:18" x14ac:dyDescent="0.25">
      <c r="A312" s="67">
        <f>IFERROR(VLOOKUP(B312,'OverAllAreaList (England Only)'!$A$7:$I$378,5,FALSE),0)</f>
        <v>1</v>
      </c>
      <c r="B312" s="51" t="s">
        <v>670</v>
      </c>
      <c r="C312" s="52" t="s">
        <v>671</v>
      </c>
      <c r="D312" s="77"/>
      <c r="E312" s="77"/>
      <c r="F312" s="80"/>
      <c r="G312" s="77"/>
      <c r="H312" s="77"/>
      <c r="I312" s="80"/>
      <c r="J312" s="77"/>
      <c r="K312" s="77"/>
      <c r="L312" s="80"/>
      <c r="M312" s="52"/>
      <c r="N312" s="52"/>
      <c r="O312" s="52"/>
      <c r="P312" s="52"/>
      <c r="Q312" s="52"/>
      <c r="R312" s="53"/>
    </row>
    <row r="313" spans="1:18" x14ac:dyDescent="0.25">
      <c r="A313" s="67">
        <f>IFERROR(VLOOKUP(B313,'OverAllAreaList (England Only)'!$A$7:$I$378,5,FALSE),0)</f>
        <v>1</v>
      </c>
      <c r="B313" s="51" t="s">
        <v>672</v>
      </c>
      <c r="C313" s="52" t="s">
        <v>673</v>
      </c>
      <c r="D313" s="77"/>
      <c r="E313" s="77"/>
      <c r="F313" s="80"/>
      <c r="G313" s="77"/>
      <c r="H313" s="77"/>
      <c r="I313" s="80"/>
      <c r="J313" s="77"/>
      <c r="K313" s="77"/>
      <c r="L313" s="80"/>
      <c r="M313" s="52"/>
      <c r="N313" s="52"/>
      <c r="O313" s="52"/>
      <c r="P313" s="52"/>
      <c r="Q313" s="52"/>
      <c r="R313" s="53"/>
    </row>
    <row r="314" spans="1:18" x14ac:dyDescent="0.25">
      <c r="A314" s="67">
        <f>IFERROR(VLOOKUP(B314,'OverAllAreaList (England Only)'!$A$7:$I$378,5,FALSE),0)</f>
        <v>1</v>
      </c>
      <c r="B314" s="51" t="s">
        <v>674</v>
      </c>
      <c r="C314" s="52" t="s">
        <v>675</v>
      </c>
      <c r="D314" s="77"/>
      <c r="E314" s="77"/>
      <c r="F314" s="80"/>
      <c r="G314" s="77"/>
      <c r="H314" s="77"/>
      <c r="I314" s="80"/>
      <c r="J314" s="77"/>
      <c r="K314" s="77"/>
      <c r="L314" s="80"/>
      <c r="M314" s="52"/>
      <c r="N314" s="52"/>
      <c r="O314" s="52"/>
      <c r="P314" s="52"/>
      <c r="Q314" s="52"/>
      <c r="R314" s="53"/>
    </row>
    <row r="315" spans="1:18" x14ac:dyDescent="0.25">
      <c r="A315" s="67">
        <f>IFERROR(VLOOKUP(B315,'OverAllAreaList (England Only)'!$A$7:$I$378,5,FALSE),0)</f>
        <v>1</v>
      </c>
      <c r="B315" s="51" t="s">
        <v>676</v>
      </c>
      <c r="C315" s="52" t="s">
        <v>677</v>
      </c>
      <c r="D315" s="77"/>
      <c r="E315" s="77"/>
      <c r="F315" s="80"/>
      <c r="G315" s="77"/>
      <c r="H315" s="77"/>
      <c r="I315" s="80"/>
      <c r="J315" s="77"/>
      <c r="K315" s="77"/>
      <c r="L315" s="80"/>
      <c r="M315" s="52"/>
      <c r="N315" s="52"/>
      <c r="O315" s="52"/>
      <c r="P315" s="52"/>
      <c r="Q315" s="52"/>
      <c r="R315" s="53"/>
    </row>
    <row r="316" spans="1:18" x14ac:dyDescent="0.25">
      <c r="A316" s="67">
        <f>IFERROR(VLOOKUP(B316,'OverAllAreaList (England Only)'!$A$7:$I$378,5,FALSE),0)</f>
        <v>1</v>
      </c>
      <c r="B316" s="51" t="s">
        <v>678</v>
      </c>
      <c r="C316" s="52" t="s">
        <v>679</v>
      </c>
      <c r="D316" s="77"/>
      <c r="E316" s="77"/>
      <c r="F316" s="80"/>
      <c r="G316" s="77"/>
      <c r="H316" s="77"/>
      <c r="I316" s="80"/>
      <c r="J316" s="77"/>
      <c r="K316" s="77"/>
      <c r="L316" s="80"/>
      <c r="M316" s="52"/>
      <c r="N316" s="52"/>
      <c r="O316" s="52"/>
      <c r="P316" s="52"/>
      <c r="Q316" s="52"/>
      <c r="R316" s="53"/>
    </row>
    <row r="317" spans="1:18" x14ac:dyDescent="0.25">
      <c r="A317" s="67">
        <f>IFERROR(VLOOKUP(B317,'OverAllAreaList (England Only)'!$A$7:$I$378,5,FALSE),0)</f>
        <v>1</v>
      </c>
      <c r="B317" s="51" t="s">
        <v>680</v>
      </c>
      <c r="C317" s="52" t="s">
        <v>681</v>
      </c>
      <c r="D317" s="77"/>
      <c r="E317" s="77"/>
      <c r="F317" s="80"/>
      <c r="G317" s="77"/>
      <c r="H317" s="77"/>
      <c r="I317" s="80"/>
      <c r="J317" s="77"/>
      <c r="K317" s="77"/>
      <c r="L317" s="80"/>
      <c r="M317" s="52"/>
      <c r="N317" s="52"/>
      <c r="O317" s="52"/>
      <c r="P317" s="52"/>
      <c r="Q317" s="52"/>
      <c r="R317" s="53"/>
    </row>
    <row r="318" spans="1:18" x14ac:dyDescent="0.25">
      <c r="A318" s="67">
        <f>IFERROR(VLOOKUP(B318,'OverAllAreaList (England Only)'!$A$7:$I$378,5,FALSE),0)</f>
        <v>1</v>
      </c>
      <c r="B318" s="51" t="s">
        <v>682</v>
      </c>
      <c r="C318" s="52" t="s">
        <v>683</v>
      </c>
      <c r="D318" s="77"/>
      <c r="E318" s="77"/>
      <c r="F318" s="80"/>
      <c r="G318" s="77"/>
      <c r="H318" s="77"/>
      <c r="I318" s="80"/>
      <c r="J318" s="77"/>
      <c r="K318" s="77"/>
      <c r="L318" s="80"/>
      <c r="M318" s="52"/>
      <c r="N318" s="52"/>
      <c r="O318" s="52"/>
      <c r="P318" s="52"/>
      <c r="Q318" s="52"/>
      <c r="R318" s="53"/>
    </row>
    <row r="319" spans="1:18" x14ac:dyDescent="0.25">
      <c r="A319" s="67">
        <f>IFERROR(VLOOKUP(B319,'OverAllAreaList (England Only)'!$A$7:$I$378,5,FALSE),0)</f>
        <v>1</v>
      </c>
      <c r="B319" s="51" t="s">
        <v>684</v>
      </c>
      <c r="C319" s="52" t="s">
        <v>685</v>
      </c>
      <c r="D319" s="77"/>
      <c r="E319" s="77"/>
      <c r="F319" s="80"/>
      <c r="G319" s="77"/>
      <c r="H319" s="77"/>
      <c r="I319" s="80"/>
      <c r="J319" s="77"/>
      <c r="K319" s="77"/>
      <c r="L319" s="80"/>
      <c r="M319" s="52"/>
      <c r="N319" s="52"/>
      <c r="O319" s="52"/>
      <c r="P319" s="52"/>
      <c r="Q319" s="52"/>
      <c r="R319" s="53"/>
    </row>
    <row r="320" spans="1:18" x14ac:dyDescent="0.25">
      <c r="A320" s="67">
        <f>IFERROR(VLOOKUP(B320,'OverAllAreaList (England Only)'!$A$7:$I$378,5,FALSE),0)</f>
        <v>1</v>
      </c>
      <c r="B320" s="51" t="s">
        <v>686</v>
      </c>
      <c r="C320" s="52" t="s">
        <v>687</v>
      </c>
      <c r="D320" s="77"/>
      <c r="E320" s="77"/>
      <c r="F320" s="80"/>
      <c r="G320" s="77"/>
      <c r="H320" s="77"/>
      <c r="I320" s="80"/>
      <c r="J320" s="77"/>
      <c r="K320" s="77"/>
      <c r="L320" s="80"/>
      <c r="M320" s="52"/>
      <c r="N320" s="52"/>
      <c r="O320" s="52"/>
      <c r="P320" s="52"/>
      <c r="Q320" s="52"/>
      <c r="R320" s="53"/>
    </row>
    <row r="321" spans="1:18" x14ac:dyDescent="0.25">
      <c r="A321" s="67">
        <f>IFERROR(VLOOKUP(B321,'OverAllAreaList (England Only)'!$A$7:$I$378,5,FALSE),0)</f>
        <v>1</v>
      </c>
      <c r="B321" s="51" t="s">
        <v>688</v>
      </c>
      <c r="C321" s="52" t="s">
        <v>689</v>
      </c>
      <c r="D321" s="77"/>
      <c r="E321" s="77"/>
      <c r="F321" s="80"/>
      <c r="G321" s="77"/>
      <c r="H321" s="77"/>
      <c r="I321" s="80"/>
      <c r="J321" s="77"/>
      <c r="K321" s="77"/>
      <c r="L321" s="80"/>
      <c r="M321" s="52"/>
      <c r="N321" s="52"/>
      <c r="O321" s="52"/>
      <c r="P321" s="52"/>
      <c r="Q321" s="52"/>
      <c r="R321" s="53"/>
    </row>
    <row r="322" spans="1:18" x14ac:dyDescent="0.25">
      <c r="A322" s="67">
        <f>IFERROR(VLOOKUP(B322,'OverAllAreaList (England Only)'!$A$7:$I$378,5,FALSE),0)</f>
        <v>1</v>
      </c>
      <c r="B322" s="51" t="s">
        <v>690</v>
      </c>
      <c r="C322" s="52" t="s">
        <v>691</v>
      </c>
      <c r="D322" s="77"/>
      <c r="E322" s="77"/>
      <c r="F322" s="80"/>
      <c r="G322" s="77"/>
      <c r="H322" s="77"/>
      <c r="I322" s="80"/>
      <c r="J322" s="77"/>
      <c r="K322" s="77"/>
      <c r="L322" s="80"/>
      <c r="M322" s="52"/>
      <c r="N322" s="52"/>
      <c r="O322" s="52"/>
      <c r="P322" s="52"/>
      <c r="Q322" s="52"/>
      <c r="R322" s="53"/>
    </row>
    <row r="323" spans="1:18" x14ac:dyDescent="0.25">
      <c r="A323" s="67">
        <f>IFERROR(VLOOKUP(B323,'OverAllAreaList (England Only)'!$A$7:$I$378,5,FALSE),0)</f>
        <v>1</v>
      </c>
      <c r="B323" s="51" t="s">
        <v>692</v>
      </c>
      <c r="C323" s="52" t="s">
        <v>693</v>
      </c>
      <c r="D323" s="77"/>
      <c r="E323" s="77"/>
      <c r="F323" s="80"/>
      <c r="G323" s="77"/>
      <c r="H323" s="77"/>
      <c r="I323" s="80"/>
      <c r="J323" s="77"/>
      <c r="K323" s="77"/>
      <c r="L323" s="80"/>
      <c r="M323" s="52"/>
      <c r="N323" s="52"/>
      <c r="O323" s="52"/>
      <c r="P323" s="52"/>
      <c r="Q323" s="52"/>
      <c r="R323" s="53"/>
    </row>
    <row r="324" spans="1:18" x14ac:dyDescent="0.25">
      <c r="A324" s="67">
        <f>IFERROR(VLOOKUP(B324,'OverAllAreaList (England Only)'!$A$7:$I$378,5,FALSE),0)</f>
        <v>1</v>
      </c>
      <c r="B324" s="51" t="s">
        <v>694</v>
      </c>
      <c r="C324" s="52" t="s">
        <v>695</v>
      </c>
      <c r="D324" s="77"/>
      <c r="E324" s="77"/>
      <c r="F324" s="80"/>
      <c r="G324" s="77"/>
      <c r="H324" s="77"/>
      <c r="I324" s="80"/>
      <c r="J324" s="77"/>
      <c r="K324" s="77"/>
      <c r="L324" s="80"/>
      <c r="M324" s="52"/>
      <c r="N324" s="52"/>
      <c r="O324" s="52"/>
      <c r="P324" s="52"/>
      <c r="Q324" s="52"/>
      <c r="R324" s="53"/>
    </row>
    <row r="325" spans="1:18" x14ac:dyDescent="0.25">
      <c r="A325" s="67">
        <f>IFERROR(VLOOKUP(B325,'OverAllAreaList (England Only)'!$A$7:$I$378,5,FALSE),0)</f>
        <v>1</v>
      </c>
      <c r="B325" s="51" t="s">
        <v>696</v>
      </c>
      <c r="C325" s="52" t="s">
        <v>697</v>
      </c>
      <c r="D325" s="77"/>
      <c r="E325" s="77"/>
      <c r="F325" s="80"/>
      <c r="G325" s="77"/>
      <c r="H325" s="77"/>
      <c r="I325" s="80"/>
      <c r="J325" s="77"/>
      <c r="K325" s="77"/>
      <c r="L325" s="80"/>
      <c r="M325" s="52"/>
      <c r="N325" s="52"/>
      <c r="O325" s="52"/>
      <c r="P325" s="52"/>
      <c r="Q325" s="52"/>
      <c r="R325" s="53"/>
    </row>
    <row r="326" spans="1:18" x14ac:dyDescent="0.25">
      <c r="A326" s="67">
        <f>IFERROR(VLOOKUP(B326,'OverAllAreaList (England Only)'!$A$7:$I$378,5,FALSE),0)</f>
        <v>1</v>
      </c>
      <c r="B326" s="51" t="s">
        <v>698</v>
      </c>
      <c r="C326" s="52" t="s">
        <v>699</v>
      </c>
      <c r="D326" s="77"/>
      <c r="E326" s="77"/>
      <c r="F326" s="80"/>
      <c r="G326" s="77"/>
      <c r="H326" s="77"/>
      <c r="I326" s="80"/>
      <c r="J326" s="77"/>
      <c r="K326" s="77"/>
      <c r="L326" s="80"/>
      <c r="M326" s="52"/>
      <c r="N326" s="52"/>
      <c r="O326" s="52"/>
      <c r="P326" s="52"/>
      <c r="Q326" s="52"/>
      <c r="R326" s="53"/>
    </row>
    <row r="327" spans="1:18" x14ac:dyDescent="0.25">
      <c r="A327" s="67">
        <f>IFERROR(VLOOKUP(B327,'OverAllAreaList (England Only)'!$A$7:$I$378,5,FALSE),0)</f>
        <v>1</v>
      </c>
      <c r="B327" s="51" t="s">
        <v>700</v>
      </c>
      <c r="C327" s="52" t="s">
        <v>701</v>
      </c>
      <c r="D327" s="77"/>
      <c r="E327" s="77"/>
      <c r="F327" s="80"/>
      <c r="G327" s="77"/>
      <c r="H327" s="77"/>
      <c r="I327" s="80"/>
      <c r="J327" s="77"/>
      <c r="K327" s="77"/>
      <c r="L327" s="80"/>
      <c r="M327" s="52"/>
      <c r="N327" s="52"/>
      <c r="O327" s="52"/>
      <c r="P327" s="52"/>
      <c r="Q327" s="52"/>
      <c r="R327" s="53"/>
    </row>
    <row r="328" spans="1:18" x14ac:dyDescent="0.25">
      <c r="A328" s="67">
        <f>IFERROR(VLOOKUP(B328,'OverAllAreaList (England Only)'!$A$7:$I$378,5,FALSE),0)</f>
        <v>1</v>
      </c>
      <c r="B328" s="51" t="s">
        <v>702</v>
      </c>
      <c r="C328" s="52" t="s">
        <v>703</v>
      </c>
      <c r="D328" s="77"/>
      <c r="E328" s="77"/>
      <c r="F328" s="80"/>
      <c r="G328" s="77"/>
      <c r="H328" s="77"/>
      <c r="I328" s="80"/>
      <c r="J328" s="77"/>
      <c r="K328" s="77"/>
      <c r="L328" s="80"/>
      <c r="M328" s="52"/>
      <c r="N328" s="52"/>
      <c r="O328" s="52"/>
      <c r="P328" s="52"/>
      <c r="Q328" s="52"/>
      <c r="R328" s="53"/>
    </row>
    <row r="329" spans="1:18" x14ac:dyDescent="0.25">
      <c r="A329" s="67">
        <f>IFERROR(VLOOKUP(B329,'OverAllAreaList (England Only)'!$A$7:$I$378,5,FALSE),0)</f>
        <v>1</v>
      </c>
      <c r="B329" s="51" t="s">
        <v>704</v>
      </c>
      <c r="C329" s="52" t="s">
        <v>705</v>
      </c>
      <c r="D329" s="77"/>
      <c r="E329" s="77"/>
      <c r="F329" s="80"/>
      <c r="G329" s="77"/>
      <c r="H329" s="77"/>
      <c r="I329" s="80"/>
      <c r="J329" s="77"/>
      <c r="K329" s="77"/>
      <c r="L329" s="80"/>
      <c r="M329" s="52"/>
      <c r="N329" s="52"/>
      <c r="O329" s="52"/>
      <c r="P329" s="52"/>
      <c r="Q329" s="52"/>
      <c r="R329" s="53"/>
    </row>
    <row r="330" spans="1:18" x14ac:dyDescent="0.25">
      <c r="A330" s="67">
        <f>IFERROR(VLOOKUP(B330,'OverAllAreaList (England Only)'!$A$7:$I$378,5,FALSE),0)</f>
        <v>1</v>
      </c>
      <c r="B330" s="51" t="s">
        <v>706</v>
      </c>
      <c r="C330" s="52" t="s">
        <v>707</v>
      </c>
      <c r="D330" s="77"/>
      <c r="E330" s="77"/>
      <c r="F330" s="80"/>
      <c r="G330" s="77"/>
      <c r="H330" s="77"/>
      <c r="I330" s="80"/>
      <c r="J330" s="77"/>
      <c r="K330" s="77"/>
      <c r="L330" s="80"/>
      <c r="M330" s="52"/>
      <c r="N330" s="52"/>
      <c r="O330" s="52"/>
      <c r="P330" s="52"/>
      <c r="Q330" s="52"/>
      <c r="R330" s="53"/>
    </row>
    <row r="331" spans="1:18" x14ac:dyDescent="0.25">
      <c r="A331" s="67">
        <f>IFERROR(VLOOKUP(B331,'OverAllAreaList (England Only)'!$A$7:$I$378,5,FALSE),0)</f>
        <v>1</v>
      </c>
      <c r="B331" s="51" t="s">
        <v>708</v>
      </c>
      <c r="C331" s="52" t="s">
        <v>709</v>
      </c>
      <c r="D331" s="77"/>
      <c r="E331" s="77"/>
      <c r="F331" s="80"/>
      <c r="G331" s="77"/>
      <c r="H331" s="77"/>
      <c r="I331" s="80"/>
      <c r="J331" s="77"/>
      <c r="K331" s="77"/>
      <c r="L331" s="80"/>
      <c r="M331" s="52"/>
      <c r="N331" s="52"/>
      <c r="O331" s="52"/>
      <c r="P331" s="52"/>
      <c r="Q331" s="52"/>
      <c r="R331" s="53"/>
    </row>
    <row r="332" spans="1:18" x14ac:dyDescent="0.25">
      <c r="A332" s="67">
        <f>IFERROR(VLOOKUP(B332,'OverAllAreaList (England Only)'!$A$7:$I$378,5,FALSE),0)</f>
        <v>1</v>
      </c>
      <c r="B332" s="51" t="s">
        <v>710</v>
      </c>
      <c r="C332" s="52" t="s">
        <v>711</v>
      </c>
      <c r="D332" s="77"/>
      <c r="E332" s="77"/>
      <c r="F332" s="80"/>
      <c r="G332" s="77"/>
      <c r="H332" s="77"/>
      <c r="I332" s="80"/>
      <c r="J332" s="77"/>
      <c r="K332" s="77"/>
      <c r="L332" s="80"/>
      <c r="M332" s="52"/>
      <c r="N332" s="52"/>
      <c r="O332" s="52"/>
      <c r="P332" s="52"/>
      <c r="Q332" s="52"/>
      <c r="R332" s="53"/>
    </row>
    <row r="333" spans="1:18" x14ac:dyDescent="0.25">
      <c r="A333" s="67">
        <f>IFERROR(VLOOKUP(B333,'OverAllAreaList (England Only)'!$A$7:$I$378,5,FALSE),0)</f>
        <v>1</v>
      </c>
      <c r="B333" s="51" t="s">
        <v>712</v>
      </c>
      <c r="C333" s="52" t="s">
        <v>713</v>
      </c>
      <c r="D333" s="77"/>
      <c r="E333" s="77"/>
      <c r="F333" s="80"/>
      <c r="G333" s="77"/>
      <c r="H333" s="77"/>
      <c r="I333" s="80"/>
      <c r="J333" s="77"/>
      <c r="K333" s="77"/>
      <c r="L333" s="80"/>
      <c r="M333" s="52"/>
      <c r="N333" s="52"/>
      <c r="O333" s="52"/>
      <c r="P333" s="52"/>
      <c r="Q333" s="52"/>
      <c r="R333" s="53"/>
    </row>
    <row r="334" spans="1:18" s="60" customFormat="1" x14ac:dyDescent="0.25">
      <c r="A334" s="67">
        <f>IFERROR(VLOOKUP(B334,'OverAllAreaList (England Only)'!$A$7:$I$378,5,FALSE),0)</f>
        <v>1</v>
      </c>
      <c r="B334" s="57" t="s">
        <v>714</v>
      </c>
      <c r="C334" s="58" t="s">
        <v>715</v>
      </c>
      <c r="D334" s="77"/>
      <c r="E334" s="77"/>
      <c r="F334" s="80"/>
      <c r="G334" s="77"/>
      <c r="H334" s="77"/>
      <c r="I334" s="80"/>
      <c r="J334" s="77"/>
      <c r="K334" s="77"/>
      <c r="L334" s="80"/>
      <c r="M334" s="58"/>
      <c r="N334" s="58"/>
      <c r="O334" s="58"/>
      <c r="P334" s="58"/>
      <c r="Q334" s="58"/>
      <c r="R334" s="59"/>
    </row>
    <row r="335" spans="1:18" s="60" customFormat="1" x14ac:dyDescent="0.25">
      <c r="A335" s="67">
        <f>IFERROR(VLOOKUP(B335,'OverAllAreaList (England Only)'!$A$7:$I$378,5,FALSE),0)</f>
        <v>0</v>
      </c>
      <c r="B335" s="57" t="s">
        <v>124</v>
      </c>
      <c r="C335" s="58" t="s">
        <v>125</v>
      </c>
      <c r="D335" s="77"/>
      <c r="E335" s="77"/>
      <c r="F335" s="80"/>
      <c r="G335" s="77"/>
      <c r="H335" s="77"/>
      <c r="I335" s="80"/>
      <c r="J335" s="77"/>
      <c r="K335" s="77"/>
      <c r="L335" s="80"/>
      <c r="M335" s="58"/>
      <c r="N335" s="58"/>
      <c r="O335" s="58"/>
      <c r="P335" s="58"/>
      <c r="Q335" s="58"/>
      <c r="R335" s="59"/>
    </row>
    <row r="336" spans="1:18" s="60" customFormat="1" x14ac:dyDescent="0.25">
      <c r="A336" s="67">
        <f>IFERROR(VLOOKUP(B336,'OverAllAreaList (England Only)'!$A$7:$I$378,5,FALSE),0)</f>
        <v>0</v>
      </c>
      <c r="B336" s="57" t="s">
        <v>134</v>
      </c>
      <c r="C336" s="58" t="s">
        <v>135</v>
      </c>
      <c r="D336" s="77"/>
      <c r="E336" s="77"/>
      <c r="F336" s="80"/>
      <c r="G336" s="77"/>
      <c r="H336" s="77"/>
      <c r="I336" s="80"/>
      <c r="J336" s="77"/>
      <c r="K336" s="77"/>
      <c r="L336" s="80"/>
      <c r="M336" s="58"/>
      <c r="N336" s="58"/>
      <c r="O336" s="58"/>
      <c r="P336" s="58"/>
      <c r="Q336" s="58"/>
      <c r="R336" s="59"/>
    </row>
    <row r="337" spans="1:18" s="60" customFormat="1" x14ac:dyDescent="0.25">
      <c r="A337" s="67">
        <f>IFERROR(VLOOKUP(B337,'OverAllAreaList (England Only)'!$A$7:$I$378,5,FALSE),0)</f>
        <v>0</v>
      </c>
      <c r="B337" s="57" t="s">
        <v>146</v>
      </c>
      <c r="C337" s="58" t="s">
        <v>147</v>
      </c>
      <c r="D337" s="77"/>
      <c r="E337" s="77"/>
      <c r="F337" s="80"/>
      <c r="G337" s="77"/>
      <c r="H337" s="77"/>
      <c r="I337" s="80"/>
      <c r="J337" s="77"/>
      <c r="K337" s="77"/>
      <c r="L337" s="80"/>
      <c r="M337" s="58"/>
      <c r="N337" s="58"/>
      <c r="O337" s="58"/>
      <c r="P337" s="58"/>
      <c r="Q337" s="58"/>
      <c r="R337" s="59"/>
    </row>
    <row r="338" spans="1:18" s="60" customFormat="1" x14ac:dyDescent="0.25">
      <c r="A338" s="67">
        <f>IFERROR(VLOOKUP(B338,'OverAllAreaList (England Only)'!$A$7:$I$378,5,FALSE),0)</f>
        <v>0</v>
      </c>
      <c r="B338" s="57" t="s">
        <v>160</v>
      </c>
      <c r="C338" s="58" t="s">
        <v>161</v>
      </c>
      <c r="D338" s="77"/>
      <c r="E338" s="77"/>
      <c r="F338" s="80"/>
      <c r="G338" s="77"/>
      <c r="H338" s="77"/>
      <c r="I338" s="80"/>
      <c r="J338" s="77"/>
      <c r="K338" s="77"/>
      <c r="L338" s="80"/>
      <c r="M338" s="58"/>
      <c r="N338" s="58"/>
      <c r="O338" s="58"/>
      <c r="P338" s="58"/>
      <c r="Q338" s="58"/>
      <c r="R338" s="59"/>
    </row>
    <row r="339" spans="1:18" s="60" customFormat="1" x14ac:dyDescent="0.25">
      <c r="A339" s="67">
        <f>IFERROR(VLOOKUP(B339,'OverAllAreaList (England Only)'!$A$7:$I$378,5,FALSE),0)</f>
        <v>0</v>
      </c>
      <c r="B339" s="57" t="s">
        <v>178</v>
      </c>
      <c r="C339" s="58" t="s">
        <v>179</v>
      </c>
      <c r="D339" s="77"/>
      <c r="E339" s="77"/>
      <c r="F339" s="80"/>
      <c r="G339" s="77"/>
      <c r="H339" s="77"/>
      <c r="I339" s="80"/>
      <c r="J339" s="77"/>
      <c r="K339" s="77"/>
      <c r="L339" s="80"/>
      <c r="M339" s="58"/>
      <c r="N339" s="58"/>
      <c r="O339" s="58"/>
      <c r="P339" s="58"/>
      <c r="Q339" s="58"/>
      <c r="R339" s="59"/>
    </row>
    <row r="340" spans="1:18" s="60" customFormat="1" x14ac:dyDescent="0.25">
      <c r="A340" s="67">
        <f>IFERROR(VLOOKUP(B340,'OverAllAreaList (England Only)'!$A$7:$I$378,5,FALSE),0)</f>
        <v>0</v>
      </c>
      <c r="B340" s="57" t="s">
        <v>196</v>
      </c>
      <c r="C340" s="58" t="s">
        <v>197</v>
      </c>
      <c r="D340" s="77"/>
      <c r="E340" s="77"/>
      <c r="F340" s="80"/>
      <c r="G340" s="77"/>
      <c r="H340" s="77"/>
      <c r="I340" s="80"/>
      <c r="J340" s="77"/>
      <c r="K340" s="77"/>
      <c r="L340" s="80"/>
      <c r="M340" s="58"/>
      <c r="N340" s="58"/>
      <c r="O340" s="58"/>
      <c r="P340" s="58"/>
      <c r="Q340" s="58"/>
      <c r="R340" s="59"/>
    </row>
    <row r="341" spans="1:18" s="60" customFormat="1" x14ac:dyDescent="0.25">
      <c r="A341" s="67">
        <f>IFERROR(VLOOKUP(B341,'OverAllAreaList (England Only)'!$A$7:$I$378,5,FALSE),0)</f>
        <v>0</v>
      </c>
      <c r="B341" s="57" t="s">
        <v>210</v>
      </c>
      <c r="C341" s="58" t="s">
        <v>211</v>
      </c>
      <c r="D341" s="77"/>
      <c r="E341" s="77"/>
      <c r="F341" s="80"/>
      <c r="G341" s="77"/>
      <c r="H341" s="77"/>
      <c r="I341" s="80"/>
      <c r="J341" s="77"/>
      <c r="K341" s="77"/>
      <c r="L341" s="80"/>
      <c r="M341" s="58"/>
      <c r="N341" s="58"/>
      <c r="O341" s="58"/>
      <c r="P341" s="58"/>
      <c r="Q341" s="58"/>
      <c r="R341" s="59"/>
    </row>
    <row r="342" spans="1:18" s="60" customFormat="1" x14ac:dyDescent="0.25">
      <c r="A342" s="67">
        <f>IFERROR(VLOOKUP(B342,'OverAllAreaList (England Only)'!$A$7:$I$378,5,FALSE),0)</f>
        <v>0</v>
      </c>
      <c r="B342" s="57" t="s">
        <v>222</v>
      </c>
      <c r="C342" s="58" t="s">
        <v>223</v>
      </c>
      <c r="D342" s="77"/>
      <c r="E342" s="77"/>
      <c r="F342" s="80"/>
      <c r="G342" s="77"/>
      <c r="H342" s="77"/>
      <c r="I342" s="80"/>
      <c r="J342" s="77"/>
      <c r="K342" s="77"/>
      <c r="L342" s="80"/>
      <c r="M342" s="58"/>
      <c r="N342" s="58"/>
      <c r="O342" s="58"/>
      <c r="P342" s="58"/>
      <c r="Q342" s="58"/>
      <c r="R342" s="59"/>
    </row>
    <row r="343" spans="1:18" s="60" customFormat="1" x14ac:dyDescent="0.25">
      <c r="A343" s="67">
        <f>IFERROR(VLOOKUP(B343,'OverAllAreaList (England Only)'!$A$7:$I$378,5,FALSE),0)</f>
        <v>0</v>
      </c>
      <c r="B343" s="57" t="s">
        <v>248</v>
      </c>
      <c r="C343" s="58" t="s">
        <v>249</v>
      </c>
      <c r="D343" s="77"/>
      <c r="E343" s="77"/>
      <c r="F343" s="80"/>
      <c r="G343" s="77"/>
      <c r="H343" s="77"/>
      <c r="I343" s="80"/>
      <c r="J343" s="77"/>
      <c r="K343" s="77"/>
      <c r="L343" s="80"/>
      <c r="M343" s="58"/>
      <c r="N343" s="58"/>
      <c r="O343" s="58"/>
      <c r="P343" s="58"/>
      <c r="Q343" s="58"/>
      <c r="R343" s="59"/>
    </row>
    <row r="344" spans="1:18" s="60" customFormat="1" x14ac:dyDescent="0.25">
      <c r="A344" s="67">
        <f>IFERROR(VLOOKUP(B344,'OverAllAreaList (England Only)'!$A$7:$I$378,5,FALSE),0)</f>
        <v>0</v>
      </c>
      <c r="B344" s="57" t="s">
        <v>262</v>
      </c>
      <c r="C344" s="58" t="s">
        <v>263</v>
      </c>
      <c r="D344" s="77"/>
      <c r="E344" s="77"/>
      <c r="F344" s="80"/>
      <c r="G344" s="77"/>
      <c r="H344" s="77"/>
      <c r="I344" s="80"/>
      <c r="J344" s="77"/>
      <c r="K344" s="77"/>
      <c r="L344" s="80"/>
      <c r="M344" s="58"/>
      <c r="N344" s="58"/>
      <c r="O344" s="58"/>
      <c r="P344" s="58"/>
      <c r="Q344" s="58"/>
      <c r="R344" s="59"/>
    </row>
    <row r="345" spans="1:18" s="60" customFormat="1" x14ac:dyDescent="0.25">
      <c r="A345" s="67">
        <f>IFERROR(VLOOKUP(B345,'OverAllAreaList (England Only)'!$A$7:$I$378,5,FALSE),0)</f>
        <v>0</v>
      </c>
      <c r="B345" s="57" t="s">
        <v>286</v>
      </c>
      <c r="C345" s="58" t="s">
        <v>287</v>
      </c>
      <c r="D345" s="77"/>
      <c r="E345" s="77"/>
      <c r="F345" s="80"/>
      <c r="G345" s="77"/>
      <c r="H345" s="77"/>
      <c r="I345" s="80"/>
      <c r="J345" s="77"/>
      <c r="K345" s="77"/>
      <c r="L345" s="80"/>
      <c r="M345" s="58"/>
      <c r="N345" s="58"/>
      <c r="O345" s="58"/>
      <c r="P345" s="58"/>
      <c r="Q345" s="58"/>
      <c r="R345" s="59"/>
    </row>
    <row r="346" spans="1:18" s="60" customFormat="1" x14ac:dyDescent="0.25">
      <c r="A346" s="67">
        <f>IFERROR(VLOOKUP(B346,'OverAllAreaList (England Only)'!$A$7:$I$378,5,FALSE),0)</f>
        <v>0</v>
      </c>
      <c r="B346" s="57" t="s">
        <v>300</v>
      </c>
      <c r="C346" s="58" t="s">
        <v>301</v>
      </c>
      <c r="D346" s="77"/>
      <c r="E346" s="77"/>
      <c r="F346" s="80"/>
      <c r="G346" s="77"/>
      <c r="H346" s="77"/>
      <c r="I346" s="80"/>
      <c r="J346" s="77"/>
      <c r="K346" s="77"/>
      <c r="L346" s="80"/>
      <c r="M346" s="58"/>
      <c r="N346" s="58"/>
      <c r="O346" s="58"/>
      <c r="P346" s="58"/>
      <c r="Q346" s="58"/>
      <c r="R346" s="59"/>
    </row>
    <row r="347" spans="1:18" s="60" customFormat="1" x14ac:dyDescent="0.25">
      <c r="A347" s="67">
        <f>IFERROR(VLOOKUP(B347,'OverAllAreaList (England Only)'!$A$7:$I$378,5,FALSE),0)</f>
        <v>0</v>
      </c>
      <c r="B347" s="57" t="s">
        <v>326</v>
      </c>
      <c r="C347" s="58" t="s">
        <v>327</v>
      </c>
      <c r="D347" s="77"/>
      <c r="E347" s="77"/>
      <c r="F347" s="80"/>
      <c r="G347" s="77"/>
      <c r="H347" s="77"/>
      <c r="I347" s="80"/>
      <c r="J347" s="77"/>
      <c r="K347" s="77"/>
      <c r="L347" s="80"/>
      <c r="M347" s="58"/>
      <c r="N347" s="58"/>
      <c r="O347" s="58"/>
      <c r="P347" s="58"/>
      <c r="Q347" s="58"/>
      <c r="R347" s="59"/>
    </row>
    <row r="348" spans="1:18" s="60" customFormat="1" x14ac:dyDescent="0.25">
      <c r="A348" s="67">
        <f>IFERROR(VLOOKUP(B348,'OverAllAreaList (England Only)'!$A$7:$I$378,5,FALSE),0)</f>
        <v>0</v>
      </c>
      <c r="B348" s="57" t="s">
        <v>352</v>
      </c>
      <c r="C348" s="58" t="s">
        <v>353</v>
      </c>
      <c r="D348" s="77"/>
      <c r="E348" s="77"/>
      <c r="F348" s="80"/>
      <c r="G348" s="77"/>
      <c r="H348" s="77"/>
      <c r="I348" s="80"/>
      <c r="J348" s="77"/>
      <c r="K348" s="77"/>
      <c r="L348" s="80"/>
      <c r="M348" s="58"/>
      <c r="N348" s="58"/>
      <c r="O348" s="58"/>
      <c r="P348" s="58"/>
      <c r="Q348" s="58"/>
      <c r="R348" s="59"/>
    </row>
    <row r="349" spans="1:18" s="60" customFormat="1" x14ac:dyDescent="0.25">
      <c r="A349" s="67">
        <f>IFERROR(VLOOKUP(B349,'OverAllAreaList (England Only)'!$A$7:$I$378,5,FALSE),0)</f>
        <v>0</v>
      </c>
      <c r="B349" s="57" t="s">
        <v>368</v>
      </c>
      <c r="C349" s="58" t="s">
        <v>369</v>
      </c>
      <c r="D349" s="77"/>
      <c r="E349" s="77"/>
      <c r="F349" s="80"/>
      <c r="G349" s="77"/>
      <c r="H349" s="77"/>
      <c r="I349" s="80"/>
      <c r="J349" s="77"/>
      <c r="K349" s="77"/>
      <c r="L349" s="80"/>
      <c r="M349" s="58"/>
      <c r="N349" s="58"/>
      <c r="O349" s="58"/>
      <c r="P349" s="58"/>
      <c r="Q349" s="58"/>
      <c r="R349" s="59"/>
    </row>
    <row r="350" spans="1:18" s="60" customFormat="1" x14ac:dyDescent="0.25">
      <c r="A350" s="67">
        <f>IFERROR(VLOOKUP(B350,'OverAllAreaList (England Only)'!$A$7:$I$378,5,FALSE),0)</f>
        <v>0</v>
      </c>
      <c r="B350" s="57" t="s">
        <v>384</v>
      </c>
      <c r="C350" s="58" t="s">
        <v>385</v>
      </c>
      <c r="D350" s="77"/>
      <c r="E350" s="77"/>
      <c r="F350" s="80"/>
      <c r="G350" s="77"/>
      <c r="H350" s="77"/>
      <c r="I350" s="80"/>
      <c r="J350" s="77"/>
      <c r="K350" s="77"/>
      <c r="L350" s="80"/>
      <c r="M350" s="58"/>
      <c r="N350" s="58"/>
      <c r="O350" s="58"/>
      <c r="P350" s="58"/>
      <c r="Q350" s="58"/>
      <c r="R350" s="59"/>
    </row>
    <row r="351" spans="1:18" s="60" customFormat="1" x14ac:dyDescent="0.25">
      <c r="A351" s="67">
        <f>IFERROR(VLOOKUP(B351,'OverAllAreaList (England Only)'!$A$7:$I$378,5,FALSE),0)</f>
        <v>0</v>
      </c>
      <c r="B351" s="57" t="s">
        <v>400</v>
      </c>
      <c r="C351" s="58" t="s">
        <v>401</v>
      </c>
      <c r="D351" s="77"/>
      <c r="E351" s="77"/>
      <c r="F351" s="80"/>
      <c r="G351" s="77"/>
      <c r="H351" s="77"/>
      <c r="I351" s="80"/>
      <c r="J351" s="77"/>
      <c r="K351" s="77"/>
      <c r="L351" s="80"/>
      <c r="M351" s="58"/>
      <c r="N351" s="58"/>
      <c r="O351" s="58"/>
      <c r="P351" s="58"/>
      <c r="Q351" s="58"/>
      <c r="R351" s="59"/>
    </row>
    <row r="352" spans="1:18" s="60" customFormat="1" x14ac:dyDescent="0.25">
      <c r="A352" s="67">
        <f>IFERROR(VLOOKUP(B352,'OverAllAreaList (England Only)'!$A$7:$I$378,5,FALSE),0)</f>
        <v>0</v>
      </c>
      <c r="B352" s="57" t="s">
        <v>416</v>
      </c>
      <c r="C352" s="58" t="s">
        <v>417</v>
      </c>
      <c r="D352" s="77"/>
      <c r="E352" s="77"/>
      <c r="F352" s="80"/>
      <c r="G352" s="77"/>
      <c r="H352" s="77"/>
      <c r="I352" s="80"/>
      <c r="J352" s="77"/>
      <c r="K352" s="77"/>
      <c r="L352" s="80"/>
      <c r="M352" s="58"/>
      <c r="N352" s="58"/>
      <c r="O352" s="58"/>
      <c r="P352" s="58"/>
      <c r="Q352" s="58"/>
      <c r="R352" s="59"/>
    </row>
    <row r="353" spans="1:18" s="60" customFormat="1" x14ac:dyDescent="0.25">
      <c r="A353" s="67">
        <f>IFERROR(VLOOKUP(B353,'OverAllAreaList (England Only)'!$A$7:$I$378,5,FALSE),0)</f>
        <v>0</v>
      </c>
      <c r="B353" s="57" t="s">
        <v>432</v>
      </c>
      <c r="C353" s="58" t="s">
        <v>433</v>
      </c>
      <c r="D353" s="77"/>
      <c r="E353" s="77"/>
      <c r="F353" s="80"/>
      <c r="G353" s="77"/>
      <c r="H353" s="77"/>
      <c r="I353" s="80"/>
      <c r="J353" s="77"/>
      <c r="K353" s="77"/>
      <c r="L353" s="80"/>
      <c r="M353" s="58"/>
      <c r="N353" s="58"/>
      <c r="O353" s="58"/>
      <c r="P353" s="58"/>
      <c r="Q353" s="58"/>
      <c r="R353" s="59"/>
    </row>
    <row r="354" spans="1:18" s="60" customFormat="1" x14ac:dyDescent="0.25">
      <c r="A354" s="67">
        <f>IFERROR(VLOOKUP(B354,'OverAllAreaList (England Only)'!$A$7:$I$378,5,FALSE),0)</f>
        <v>0</v>
      </c>
      <c r="B354" s="57" t="s">
        <v>448</v>
      </c>
      <c r="C354" s="58" t="s">
        <v>449</v>
      </c>
      <c r="D354" s="77"/>
      <c r="E354" s="77"/>
      <c r="F354" s="80"/>
      <c r="G354" s="77"/>
      <c r="H354" s="77"/>
      <c r="I354" s="80"/>
      <c r="J354" s="77"/>
      <c r="K354" s="77"/>
      <c r="L354" s="80"/>
      <c r="M354" s="58"/>
      <c r="N354" s="58"/>
      <c r="O354" s="58"/>
      <c r="P354" s="58"/>
      <c r="Q354" s="58"/>
      <c r="R354" s="59"/>
    </row>
    <row r="355" spans="1:18" s="60" customFormat="1" x14ac:dyDescent="0.25">
      <c r="A355" s="67">
        <f>IFERROR(VLOOKUP(B355,'OverAllAreaList (England Only)'!$A$7:$I$378,5,FALSE),0)</f>
        <v>0</v>
      </c>
      <c r="B355" s="57" t="s">
        <v>460</v>
      </c>
      <c r="C355" s="58" t="s">
        <v>461</v>
      </c>
      <c r="D355" s="77"/>
      <c r="E355" s="77"/>
      <c r="F355" s="80"/>
      <c r="G355" s="77"/>
      <c r="H355" s="77"/>
      <c r="I355" s="80"/>
      <c r="J355" s="77"/>
      <c r="K355" s="77"/>
      <c r="L355" s="80"/>
      <c r="M355" s="58"/>
      <c r="N355" s="58"/>
      <c r="O355" s="58"/>
      <c r="P355" s="58"/>
      <c r="Q355" s="58"/>
      <c r="R355" s="59"/>
    </row>
    <row r="356" spans="1:18" s="60" customFormat="1" x14ac:dyDescent="0.25">
      <c r="A356" s="67">
        <f>IFERROR(VLOOKUP(B356,'OverAllAreaList (England Only)'!$A$7:$I$378,5,FALSE),0)</f>
        <v>0</v>
      </c>
      <c r="B356" s="57" t="s">
        <v>472</v>
      </c>
      <c r="C356" s="58" t="s">
        <v>473</v>
      </c>
      <c r="D356" s="77"/>
      <c r="E356" s="77"/>
      <c r="F356" s="80"/>
      <c r="G356" s="77"/>
      <c r="H356" s="77"/>
      <c r="I356" s="80"/>
      <c r="J356" s="77"/>
      <c r="K356" s="77"/>
      <c r="L356" s="80"/>
      <c r="M356" s="58"/>
      <c r="N356" s="58"/>
      <c r="O356" s="58"/>
      <c r="P356" s="58"/>
      <c r="Q356" s="58"/>
      <c r="R356" s="59"/>
    </row>
    <row r="357" spans="1:18" s="60" customFormat="1" x14ac:dyDescent="0.25">
      <c r="A357" s="67">
        <f>IFERROR(VLOOKUP(B357,'OverAllAreaList (England Only)'!$A$7:$I$378,5,FALSE),0)</f>
        <v>0</v>
      </c>
      <c r="B357" s="57" t="s">
        <v>490</v>
      </c>
      <c r="C357" s="58" t="s">
        <v>491</v>
      </c>
      <c r="D357" s="77"/>
      <c r="E357" s="77"/>
      <c r="F357" s="80"/>
      <c r="G357" s="77"/>
      <c r="H357" s="77"/>
      <c r="I357" s="80"/>
      <c r="J357" s="77"/>
      <c r="K357" s="77"/>
      <c r="L357" s="80"/>
      <c r="M357" s="58"/>
      <c r="N357" s="58"/>
      <c r="O357" s="58"/>
      <c r="P357" s="58"/>
      <c r="Q357" s="58"/>
      <c r="R357" s="59"/>
    </row>
    <row r="358" spans="1:18" s="60" customFormat="1" x14ac:dyDescent="0.25">
      <c r="A358" s="67">
        <f>IFERROR(VLOOKUP(B358,'OverAllAreaList (England Only)'!$A$7:$I$378,5,FALSE),0)</f>
        <v>0</v>
      </c>
      <c r="B358" s="57" t="s">
        <v>506</v>
      </c>
      <c r="C358" s="58" t="s">
        <v>507</v>
      </c>
      <c r="D358" s="77"/>
      <c r="E358" s="77"/>
      <c r="F358" s="80"/>
      <c r="G358" s="77"/>
      <c r="H358" s="77"/>
      <c r="I358" s="80"/>
      <c r="J358" s="77"/>
      <c r="K358" s="77"/>
      <c r="L358" s="80"/>
      <c r="M358" s="58"/>
      <c r="N358" s="58"/>
      <c r="O358" s="58"/>
      <c r="P358" s="58"/>
      <c r="Q358" s="58"/>
      <c r="R358" s="59"/>
    </row>
    <row r="359" spans="1:18" s="60" customFormat="1" x14ac:dyDescent="0.25">
      <c r="A359" s="67">
        <f>IFERROR(VLOOKUP(B359,'OverAllAreaList (England Only)'!$A$7:$I$378,5,FALSE),0)</f>
        <v>0</v>
      </c>
      <c r="B359" s="57" t="s">
        <v>530</v>
      </c>
      <c r="C359" s="58" t="s">
        <v>531</v>
      </c>
      <c r="D359" s="77"/>
      <c r="E359" s="77"/>
      <c r="F359" s="80"/>
      <c r="G359" s="77"/>
      <c r="H359" s="77"/>
      <c r="I359" s="80"/>
      <c r="J359" s="77"/>
      <c r="K359" s="77"/>
      <c r="L359" s="80"/>
      <c r="M359" s="58"/>
      <c r="N359" s="58"/>
      <c r="O359" s="58"/>
      <c r="P359" s="58"/>
      <c r="Q359" s="58"/>
      <c r="R359" s="59"/>
    </row>
    <row r="360" spans="1:18" s="60" customFormat="1" x14ac:dyDescent="0.25">
      <c r="A360" s="67">
        <f>IFERROR(VLOOKUP(B360,'OverAllAreaList (England Only)'!$A$7:$I$378,5,FALSE),0)</f>
        <v>0</v>
      </c>
      <c r="B360" s="57" t="s">
        <v>542</v>
      </c>
      <c r="C360" s="58" t="s">
        <v>543</v>
      </c>
      <c r="D360" s="77"/>
      <c r="E360" s="77"/>
      <c r="F360" s="80"/>
      <c r="G360" s="77"/>
      <c r="H360" s="77"/>
      <c r="I360" s="80"/>
      <c r="J360" s="77"/>
      <c r="K360" s="77"/>
      <c r="L360" s="80"/>
      <c r="M360" s="58"/>
      <c r="N360" s="58"/>
      <c r="O360" s="58"/>
      <c r="P360" s="58"/>
      <c r="Q360" s="58"/>
      <c r="R360" s="59"/>
    </row>
    <row r="361" spans="1:18" s="60" customFormat="1" x14ac:dyDescent="0.25">
      <c r="A361" s="67">
        <f>IFERROR(VLOOKUP(B361,'OverAllAreaList (England Only)'!$A$7:$I$378,5,FALSE),0)</f>
        <v>0</v>
      </c>
      <c r="B361" s="57" t="s">
        <v>558</v>
      </c>
      <c r="C361" s="58" t="s">
        <v>559</v>
      </c>
      <c r="D361" s="77"/>
      <c r="E361" s="77"/>
      <c r="F361" s="80"/>
      <c r="G361" s="77"/>
      <c r="H361" s="77"/>
      <c r="I361" s="80"/>
      <c r="J361" s="77"/>
      <c r="K361" s="77"/>
      <c r="L361" s="80"/>
      <c r="M361" s="58"/>
      <c r="N361" s="58"/>
      <c r="O361" s="58"/>
      <c r="P361" s="58"/>
      <c r="Q361" s="58"/>
      <c r="R361" s="59"/>
    </row>
    <row r="362" spans="1:18" s="60" customFormat="1" x14ac:dyDescent="0.25">
      <c r="A362" s="67">
        <f>IFERROR(VLOOKUP(B362,'OverAllAreaList (England Only)'!$A$7:$I$378,5,FALSE),0)</f>
        <v>0</v>
      </c>
      <c r="B362" s="57" t="s">
        <v>718</v>
      </c>
      <c r="C362" s="58" t="s">
        <v>719</v>
      </c>
      <c r="D362" s="77"/>
      <c r="E362" s="77"/>
      <c r="F362" s="80"/>
      <c r="G362" s="77"/>
      <c r="H362" s="77"/>
      <c r="I362" s="80"/>
      <c r="J362" s="77"/>
      <c r="K362" s="77"/>
      <c r="L362" s="80"/>
      <c r="M362" s="58"/>
      <c r="N362" s="58"/>
      <c r="O362" s="58"/>
      <c r="P362" s="58"/>
      <c r="Q362" s="58"/>
      <c r="R362" s="59"/>
    </row>
    <row r="363" spans="1:18" s="60" customFormat="1" x14ac:dyDescent="0.25">
      <c r="A363" s="67">
        <f>IFERROR(VLOOKUP(B363,'OverAllAreaList (England Only)'!$A$7:$I$378,5,FALSE),0)</f>
        <v>0</v>
      </c>
      <c r="B363" s="57" t="s">
        <v>722</v>
      </c>
      <c r="C363" s="58" t="s">
        <v>723</v>
      </c>
      <c r="D363" s="77"/>
      <c r="E363" s="77"/>
      <c r="F363" s="80"/>
      <c r="G363" s="77"/>
      <c r="H363" s="77"/>
      <c r="I363" s="80"/>
      <c r="J363" s="77"/>
      <c r="K363" s="77"/>
      <c r="L363" s="80"/>
      <c r="M363" s="58"/>
      <c r="N363" s="58"/>
      <c r="O363" s="58"/>
      <c r="P363" s="58"/>
      <c r="Q363" s="58"/>
      <c r="R363" s="59"/>
    </row>
    <row r="364" spans="1:18" s="60" customFormat="1" x14ac:dyDescent="0.25">
      <c r="A364" s="67">
        <f>IFERROR(VLOOKUP(B364,'OverAllAreaList (England Only)'!$A$7:$I$378,5,FALSE),0)</f>
        <v>0</v>
      </c>
      <c r="B364" s="57" t="s">
        <v>724</v>
      </c>
      <c r="C364" s="58" t="s">
        <v>725</v>
      </c>
      <c r="D364" s="77"/>
      <c r="E364" s="77"/>
      <c r="F364" s="80"/>
      <c r="G364" s="77"/>
      <c r="H364" s="77"/>
      <c r="I364" s="80"/>
      <c r="J364" s="77"/>
      <c r="K364" s="77"/>
      <c r="L364" s="80"/>
      <c r="M364" s="58"/>
      <c r="N364" s="58"/>
      <c r="O364" s="58"/>
      <c r="P364" s="58"/>
      <c r="Q364" s="58"/>
      <c r="R364" s="59"/>
    </row>
    <row r="365" spans="1:18" s="60" customFormat="1" x14ac:dyDescent="0.25">
      <c r="A365" s="67">
        <f>IFERROR(VLOOKUP(B365,'OverAllAreaList (England Only)'!$A$7:$I$378,5,FALSE),0)</f>
        <v>0</v>
      </c>
      <c r="B365" s="57" t="s">
        <v>726</v>
      </c>
      <c r="C365" s="58" t="s">
        <v>727</v>
      </c>
      <c r="D365" s="77"/>
      <c r="E365" s="77"/>
      <c r="F365" s="80"/>
      <c r="G365" s="77"/>
      <c r="H365" s="77"/>
      <c r="I365" s="80"/>
      <c r="J365" s="77"/>
      <c r="K365" s="77"/>
      <c r="L365" s="80"/>
      <c r="M365" s="58"/>
      <c r="N365" s="58"/>
      <c r="O365" s="58"/>
      <c r="P365" s="58"/>
      <c r="Q365" s="58"/>
      <c r="R365" s="59"/>
    </row>
    <row r="366" spans="1:18" s="60" customFormat="1" x14ac:dyDescent="0.25">
      <c r="A366" s="67">
        <f>IFERROR(VLOOKUP(B366,'OverAllAreaList (England Only)'!$A$7:$I$378,5,FALSE),0)</f>
        <v>0</v>
      </c>
      <c r="B366" s="57" t="s">
        <v>728</v>
      </c>
      <c r="C366" s="58" t="s">
        <v>729</v>
      </c>
      <c r="D366" s="77"/>
      <c r="E366" s="77"/>
      <c r="F366" s="80"/>
      <c r="G366" s="77"/>
      <c r="H366" s="77"/>
      <c r="I366" s="80"/>
      <c r="J366" s="77"/>
      <c r="K366" s="77"/>
      <c r="L366" s="80"/>
      <c r="M366" s="58"/>
      <c r="N366" s="58"/>
      <c r="O366" s="58"/>
      <c r="P366" s="58"/>
      <c r="Q366" s="58"/>
      <c r="R366" s="59"/>
    </row>
    <row r="367" spans="1:18" s="60" customFormat="1" x14ac:dyDescent="0.25">
      <c r="A367" s="67">
        <f>IFERROR(VLOOKUP(B367,'OverAllAreaList (England Only)'!$A$7:$I$378,5,FALSE),0)</f>
        <v>0</v>
      </c>
      <c r="B367" s="57" t="s">
        <v>732</v>
      </c>
      <c r="C367" s="58" t="s">
        <v>733</v>
      </c>
      <c r="D367" s="77"/>
      <c r="E367" s="77"/>
      <c r="F367" s="80"/>
      <c r="G367" s="77"/>
      <c r="H367" s="77"/>
      <c r="I367" s="80"/>
      <c r="J367" s="77"/>
      <c r="K367" s="77"/>
      <c r="L367" s="80"/>
      <c r="M367" s="58"/>
      <c r="N367" s="58"/>
      <c r="O367" s="58"/>
      <c r="P367" s="58"/>
      <c r="Q367" s="58"/>
      <c r="R367" s="59"/>
    </row>
    <row r="368" spans="1:18" s="60" customFormat="1" x14ac:dyDescent="0.25">
      <c r="A368" s="67">
        <f>IFERROR(VLOOKUP(B368,'OverAllAreaList (England Only)'!$A$7:$I$378,5,FALSE),0)</f>
        <v>0</v>
      </c>
      <c r="B368" s="57" t="s">
        <v>736</v>
      </c>
      <c r="C368" s="58" t="s">
        <v>737</v>
      </c>
      <c r="D368" s="77"/>
      <c r="E368" s="77"/>
      <c r="F368" s="80"/>
      <c r="G368" s="77"/>
      <c r="H368" s="77"/>
      <c r="I368" s="80"/>
      <c r="J368" s="77"/>
      <c r="K368" s="77"/>
      <c r="L368" s="80"/>
      <c r="M368" s="58"/>
      <c r="N368" s="58"/>
      <c r="O368" s="58"/>
      <c r="P368" s="58"/>
      <c r="Q368" s="58"/>
      <c r="R368" s="59"/>
    </row>
    <row r="369" spans="1:18" s="60" customFormat="1" x14ac:dyDescent="0.25">
      <c r="A369" s="67">
        <f>IFERROR(VLOOKUP(B369,'OverAllAreaList (England Only)'!$A$7:$I$378,5,FALSE),0)</f>
        <v>0</v>
      </c>
      <c r="B369" s="57" t="s">
        <v>734</v>
      </c>
      <c r="C369" s="58" t="s">
        <v>735</v>
      </c>
      <c r="D369" s="77"/>
      <c r="E369" s="77"/>
      <c r="F369" s="80"/>
      <c r="G369" s="77"/>
      <c r="H369" s="77"/>
      <c r="I369" s="80"/>
      <c r="J369" s="77"/>
      <c r="K369" s="77"/>
      <c r="L369" s="80"/>
      <c r="M369" s="58"/>
      <c r="N369" s="58"/>
      <c r="O369" s="58"/>
      <c r="P369" s="58"/>
      <c r="Q369" s="58"/>
      <c r="R369" s="59"/>
    </row>
    <row r="370" spans="1:18" s="60" customFormat="1" ht="15.75" thickBot="1" x14ac:dyDescent="0.3">
      <c r="A370" s="67">
        <f>IFERROR(VLOOKUP(B370,'OverAllAreaList (England Only)'!$A$7:$I$378,5,FALSE),0)</f>
        <v>0</v>
      </c>
      <c r="B370" s="61" t="s">
        <v>730</v>
      </c>
      <c r="C370" s="62" t="s">
        <v>731</v>
      </c>
      <c r="D370" s="77"/>
      <c r="E370" s="77"/>
      <c r="F370" s="80"/>
      <c r="G370" s="77"/>
      <c r="H370" s="77"/>
      <c r="I370" s="80"/>
      <c r="J370" s="77"/>
      <c r="K370" s="77"/>
      <c r="L370" s="80"/>
      <c r="M370" s="62"/>
      <c r="N370" s="62"/>
      <c r="O370" s="62"/>
      <c r="P370" s="62"/>
      <c r="Q370" s="62"/>
      <c r="R370" s="63"/>
    </row>
    <row r="371" spans="1:18" s="60" customFormat="1" x14ac:dyDescent="0.25">
      <c r="A371" s="67"/>
      <c r="B371" s="68" t="s">
        <v>1115</v>
      </c>
      <c r="C371" s="68" t="s">
        <v>1134</v>
      </c>
      <c r="D371" s="68">
        <f t="array" ref="D371">PERCENTILE(IF($A$7:$A$370=1,D$7:D$370),1/6)</f>
        <v>0</v>
      </c>
      <c r="E371" s="68">
        <f t="array" ref="E371">PERCENTILE(IF($A$7:$A$370=1,E$7:E$370),1/6)</f>
        <v>0</v>
      </c>
      <c r="F371" s="76" t="e">
        <f t="shared" ref="F371:F372" si="0">E371/D371</f>
        <v>#DIV/0!</v>
      </c>
      <c r="G371" s="68">
        <f t="array" ref="G371">PERCENTILE(IF($A$7:$A$370=1,G$7:G$370),1/6)</f>
        <v>0</v>
      </c>
      <c r="H371" s="68">
        <f t="array" ref="H371">PERCENTILE(IF($A$7:$A$370=1,H$7:H$370),1/6)</f>
        <v>0</v>
      </c>
      <c r="I371" s="76" t="e">
        <f t="shared" ref="I371:I372" si="1">H371/G371</f>
        <v>#DIV/0!</v>
      </c>
      <c r="J371" s="68">
        <f t="array" ref="J371">PERCENTILE(IF($A$7:$A$370=1,J$7:J$370),1/6)</f>
        <v>0</v>
      </c>
      <c r="K371" s="68">
        <f t="array" ref="K371">PERCENTILE(IF($A$7:$A$370=1,K$7:K$370),1/6)</f>
        <v>0</v>
      </c>
      <c r="L371" s="76" t="e">
        <f t="shared" ref="L371:L372" si="2">K371/J371</f>
        <v>#DIV/0!</v>
      </c>
      <c r="M371" s="68">
        <f t="array" ref="M371">PERCENTILE(IF($A$7:$A$370=1,M$7:M$370),1/6)</f>
        <v>0</v>
      </c>
      <c r="N371" s="68">
        <f t="array" ref="N371">PERCENTILE(IF($A$7:$A$370=1,N$7:N$370),1/6)</f>
        <v>0</v>
      </c>
      <c r="O371" s="68">
        <f t="array" ref="O371">PERCENTILE(IF($A$7:$A$370=1,O$7:O$370),1/6)</f>
        <v>0</v>
      </c>
      <c r="P371" s="68">
        <f t="array" ref="P371">PERCENTILE(IF($A$7:$A$370=1,P$7:P$370),1/6)</f>
        <v>0</v>
      </c>
      <c r="Q371" s="68">
        <f t="array" ref="Q371">PERCENTILE(IF($A$7:$A$370=1,Q$7:Q$370),1/6)</f>
        <v>0</v>
      </c>
      <c r="R371" s="68">
        <f t="array" ref="R371">PERCENTILE(IF($A$7:$A$370=1,R$7:R$370),1/6)</f>
        <v>0</v>
      </c>
    </row>
    <row r="372" spans="1:18" s="60" customFormat="1" x14ac:dyDescent="0.25">
      <c r="A372" s="67"/>
      <c r="B372" s="68" t="s">
        <v>1116</v>
      </c>
      <c r="C372" s="68" t="s">
        <v>1135</v>
      </c>
      <c r="D372" s="68">
        <f t="array" ref="D372">PERCENTILE(IF($A$7:$A$370=1,D$7:D$370),5/6)</f>
        <v>0</v>
      </c>
      <c r="E372" s="68">
        <f t="array" ref="E372">PERCENTILE(IF($A$7:$A$370=1,E$7:E$370),5/6)</f>
        <v>0</v>
      </c>
      <c r="F372" s="76" t="e">
        <f t="shared" si="0"/>
        <v>#DIV/0!</v>
      </c>
      <c r="G372" s="68">
        <f t="array" ref="G372">PERCENTILE(IF($A$7:$A$370=1,G$7:G$370),5/6)</f>
        <v>0</v>
      </c>
      <c r="H372" s="68">
        <f t="array" ref="H372">PERCENTILE(IF($A$7:$A$370=1,H$7:H$370),5/6)</f>
        <v>0</v>
      </c>
      <c r="I372" s="76" t="e">
        <f t="shared" si="1"/>
        <v>#DIV/0!</v>
      </c>
      <c r="J372" s="68">
        <f t="array" ref="J372">PERCENTILE(IF($A$7:$A$370=1,J$7:J$370),5/6)</f>
        <v>0</v>
      </c>
      <c r="K372" s="68">
        <f t="array" ref="K372">PERCENTILE(IF($A$7:$A$370=1,K$7:K$370),5/6)</f>
        <v>0</v>
      </c>
      <c r="L372" s="76" t="e">
        <f t="shared" si="2"/>
        <v>#DIV/0!</v>
      </c>
      <c r="M372" s="68">
        <f t="array" ref="M372">PERCENTILE(IF($A$7:$A$370=1,M$7:M$370),5/6)</f>
        <v>0</v>
      </c>
      <c r="N372" s="68">
        <f t="array" ref="N372">PERCENTILE(IF($A$7:$A$370=1,N$7:N$370),5/6)</f>
        <v>0</v>
      </c>
      <c r="O372" s="68">
        <f t="array" ref="O372">PERCENTILE(IF($A$7:$A$370=1,O$7:O$370),5/6)</f>
        <v>0</v>
      </c>
      <c r="P372" s="68">
        <f t="array" ref="P372">PERCENTILE(IF($A$7:$A$370=1,P$7:P$370),5/6)</f>
        <v>0</v>
      </c>
      <c r="Q372" s="68">
        <f t="array" ref="Q372">PERCENTILE(IF($A$7:$A$370=1,Q$7:Q$370),5/6)</f>
        <v>0</v>
      </c>
      <c r="R372" s="68">
        <f t="array" ref="R372">PERCENTILE(IF($A$7:$A$370=1,R$7:R$370),5/6)</f>
        <v>0</v>
      </c>
    </row>
    <row r="374" spans="1:18" x14ac:dyDescent="0.25">
      <c r="B374" s="64" t="s">
        <v>1126</v>
      </c>
    </row>
    <row r="375" spans="1:18" x14ac:dyDescent="0.25">
      <c r="B375" t="s">
        <v>1127</v>
      </c>
    </row>
    <row r="376" spans="1:18" x14ac:dyDescent="0.25">
      <c r="B376" s="65" t="s">
        <v>1128</v>
      </c>
    </row>
    <row r="377" spans="1:18" x14ac:dyDescent="0.25">
      <c r="B377" s="65" t="s">
        <v>1129</v>
      </c>
    </row>
    <row r="378" spans="1:18" x14ac:dyDescent="0.25">
      <c r="B378" s="65" t="s">
        <v>1130</v>
      </c>
    </row>
    <row r="379" spans="1:18" x14ac:dyDescent="0.25">
      <c r="B379" t="s">
        <v>1131</v>
      </c>
    </row>
    <row r="380" spans="1:18" x14ac:dyDescent="0.25">
      <c r="B380" t="s">
        <v>1132</v>
      </c>
    </row>
  </sheetData>
  <mergeCells count="1">
    <mergeCell ref="D5:R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H29"/>
  <sheetViews>
    <sheetView workbookViewId="0">
      <selection activeCell="B6" sqref="B6"/>
    </sheetView>
  </sheetViews>
  <sheetFormatPr defaultRowHeight="15" x14ac:dyDescent="0.25"/>
  <cols>
    <col min="1" max="1" width="10" style="25" customWidth="1"/>
    <col min="2" max="2" width="26.28515625" customWidth="1"/>
    <col min="3" max="3" width="37" customWidth="1"/>
    <col min="4" max="4" width="11" customWidth="1"/>
  </cols>
  <sheetData>
    <row r="1" spans="1:8" ht="15.75" thickBot="1" x14ac:dyDescent="0.3"/>
    <row r="2" spans="1:8" ht="24" thickBot="1" x14ac:dyDescent="0.4">
      <c r="B2" s="27" t="s">
        <v>1105</v>
      </c>
      <c r="C2" s="28" t="e">
        <f>#REF!</f>
        <v>#REF!</v>
      </c>
      <c r="D2" s="26" t="e">
        <f>#REF!</f>
        <v>#REF!</v>
      </c>
    </row>
    <row r="3" spans="1:8" x14ac:dyDescent="0.25">
      <c r="B3" t="s">
        <v>1106</v>
      </c>
      <c r="G3" s="31"/>
      <c r="H3" s="31"/>
    </row>
    <row r="4" spans="1:8" x14ac:dyDescent="0.25">
      <c r="G4" s="31"/>
      <c r="H4" s="31"/>
    </row>
    <row r="5" spans="1:8" x14ac:dyDescent="0.25">
      <c r="C5" s="37" t="s">
        <v>1118</v>
      </c>
      <c r="D5" s="37"/>
      <c r="E5" s="37"/>
      <c r="F5" s="37"/>
      <c r="G5" s="38" t="s">
        <v>1113</v>
      </c>
      <c r="H5" s="38" t="s">
        <v>1114</v>
      </c>
    </row>
    <row r="6" spans="1:8" x14ac:dyDescent="0.25">
      <c r="C6" s="37" t="s">
        <v>1119</v>
      </c>
      <c r="D6" s="37"/>
      <c r="E6" s="37"/>
      <c r="F6" s="37"/>
      <c r="G6" s="37" t="str">
        <f>D12</f>
        <v>Variable name 1</v>
      </c>
      <c r="H6" s="37" t="str">
        <f>D12</f>
        <v>Variable name 1</v>
      </c>
    </row>
    <row r="7" spans="1:8" x14ac:dyDescent="0.25">
      <c r="C7" s="37" t="s">
        <v>1108</v>
      </c>
      <c r="D7" s="72" t="s">
        <v>1143</v>
      </c>
      <c r="E7" s="72" t="s">
        <v>1143</v>
      </c>
      <c r="F7" s="72" t="s">
        <v>1143</v>
      </c>
      <c r="G7" s="72" t="s">
        <v>1143</v>
      </c>
      <c r="H7" s="72" t="s">
        <v>1143</v>
      </c>
    </row>
    <row r="8" spans="1:8" x14ac:dyDescent="0.25">
      <c r="C8" s="37" t="s">
        <v>1109</v>
      </c>
      <c r="D8" s="72" t="s">
        <v>1136</v>
      </c>
      <c r="E8" s="72" t="s">
        <v>1136</v>
      </c>
      <c r="F8" s="72" t="s">
        <v>1136</v>
      </c>
      <c r="G8" s="72" t="s">
        <v>1136</v>
      </c>
      <c r="H8" s="72" t="s">
        <v>1136</v>
      </c>
    </row>
    <row r="9" spans="1:8" x14ac:dyDescent="0.25">
      <c r="C9" s="37" t="s">
        <v>1110</v>
      </c>
      <c r="D9" s="72" t="s">
        <v>1137</v>
      </c>
      <c r="E9" s="72" t="s">
        <v>1137</v>
      </c>
      <c r="F9" s="72" t="s">
        <v>1137</v>
      </c>
      <c r="G9" s="72" t="s">
        <v>1137</v>
      </c>
      <c r="H9" s="72" t="s">
        <v>1137</v>
      </c>
    </row>
    <row r="10" spans="1:8" ht="15.75" thickBot="1" x14ac:dyDescent="0.3">
      <c r="C10" s="37" t="s">
        <v>1111</v>
      </c>
      <c r="D10" s="72" t="s">
        <v>1107</v>
      </c>
      <c r="E10" s="72" t="s">
        <v>1107</v>
      </c>
      <c r="F10" s="72" t="s">
        <v>1107</v>
      </c>
      <c r="G10" s="72" t="s">
        <v>1107</v>
      </c>
      <c r="H10" s="72" t="s">
        <v>1107</v>
      </c>
    </row>
    <row r="11" spans="1:8" x14ac:dyDescent="0.25">
      <c r="C11" s="37" t="s">
        <v>1117</v>
      </c>
      <c r="D11" s="37">
        <v>0.65</v>
      </c>
      <c r="E11" s="37">
        <v>0.9</v>
      </c>
      <c r="F11" s="37"/>
      <c r="G11" s="36" t="s">
        <v>1115</v>
      </c>
      <c r="H11" s="36" t="s">
        <v>1116</v>
      </c>
    </row>
    <row r="12" spans="1:8" ht="57" x14ac:dyDescent="0.25">
      <c r="B12" s="74" t="s">
        <v>1150</v>
      </c>
      <c r="C12" s="30" t="s">
        <v>1112</v>
      </c>
      <c r="D12" s="73" t="s">
        <v>1144</v>
      </c>
      <c r="E12" s="73" t="s">
        <v>1145</v>
      </c>
      <c r="F12" s="73" t="s">
        <v>1146</v>
      </c>
      <c r="G12" s="31" t="str">
        <f>G6&amp;" : "&amp;G5</f>
        <v>Variable name 1 : LAD Lower Sextile</v>
      </c>
      <c r="H12" s="31" t="str">
        <f>H6&amp;" : "&amp;H5</f>
        <v>Variable name 1 : LAD Upper Sextile</v>
      </c>
    </row>
    <row r="13" spans="1:8" x14ac:dyDescent="0.25">
      <c r="A13" s="39" t="e">
        <f>#REF!</f>
        <v>#REF!</v>
      </c>
      <c r="B13" t="e">
        <f>#REF!</f>
        <v>#REF!</v>
      </c>
      <c r="C13" t="e">
        <f>"LAD: "&amp;#REF!</f>
        <v>#REF!</v>
      </c>
      <c r="D13" s="29" t="e">
        <f ca="1">INDEX(INDIRECT(D$7&amp;D$8),MATCH($A13,INDIRECT(D$7&amp;D$9),FALSE),MATCH(D$12,INDIRECT(D$7&amp;D$10),FALSE))</f>
        <v>#REF!</v>
      </c>
      <c r="E13" s="29" t="e">
        <f ca="1">INDEX(INDIRECT(E$7&amp;E$8),MATCH($A13,INDIRECT(E$7&amp;E$9),FALSE),MATCH(E$12,INDIRECT(E$7&amp;E$10),FALSE))</f>
        <v>#REF!</v>
      </c>
      <c r="F13" s="29" t="e">
        <f ca="1">INDEX(INDIRECT(F$7&amp;F$8),MATCH($A13,INDIRECT(F$7&amp;F$9),FALSE),MATCH(F$12,INDIRECT(F$7&amp;F$10),FALSE))</f>
        <v>#REF!</v>
      </c>
      <c r="G13" s="32" t="e">
        <f ca="1">INDEX(INDIRECT(G$7&amp;G$8),MATCH(G$11,INDIRECT(G$7&amp;G$9),FALSE),MATCH(G$6,INDIRECT(G$7&amp;G$10),FALSE))</f>
        <v>#N/A</v>
      </c>
      <c r="H13" s="32" t="e">
        <f ca="1">INDEX(INDIRECT(H$7&amp;H$8),MATCH(H$11,INDIRECT(H$7&amp;H$9),FALSE),MATCH(H$6,INDIRECT(H$7&amp;H$10),FALSE))</f>
        <v>#N/A</v>
      </c>
    </row>
    <row r="14" spans="1:8" x14ac:dyDescent="0.25">
      <c r="A14" s="39" t="e">
        <f>IF(#REF!=#REF!,"",#REF!)</f>
        <v>#REF!</v>
      </c>
      <c r="B14" s="69" t="e">
        <f>#REF!</f>
        <v>#REF!</v>
      </c>
      <c r="C14" s="69" t="e">
        <f>IF(#REF!=#REF!,"","LA: "&amp;#REF!)</f>
        <v>#REF!</v>
      </c>
      <c r="D14" s="70" t="e">
        <f ca="1">IF(A14="","",INDEX(INDIRECT(D$7&amp;D$8),MATCH($A14,INDIRECT(D$7&amp;D$9),FALSE),MATCH(D$12,INDIRECT(D$7&amp;D$10),FALSE)))</f>
        <v>#REF!</v>
      </c>
      <c r="E14" s="70" t="e">
        <f ca="1">IF(A14="","",INDEX(INDIRECT(E$7&amp;E$8),MATCH($A14,INDIRECT(E$7&amp;E$9),FALSE),MATCH(E$12,INDIRECT(E$7&amp;E$10),FALSE)))</f>
        <v>#REF!</v>
      </c>
      <c r="F14" s="70" t="e">
        <f ca="1">IF(B14="","",INDEX(INDIRECT(F$7&amp;F$8),MATCH($A14,INDIRECT(F$7&amp;F$9),FALSE),MATCH(F$12,INDIRECT(F$7&amp;F$10),FALSE)))</f>
        <v>#REF!</v>
      </c>
      <c r="G14" s="71" t="e">
        <f t="shared" ref="G14:H15" ca="1" si="0">INDEX(INDIRECT(G$7&amp;G$8),MATCH(G$11,INDIRECT(G$7&amp;G$9),FALSE),MATCH(G$6,INDIRECT(G$7&amp;G$10),FALSE))</f>
        <v>#N/A</v>
      </c>
      <c r="H14" s="71" t="e">
        <f t="shared" ca="1" si="0"/>
        <v>#N/A</v>
      </c>
    </row>
    <row r="15" spans="1:8" x14ac:dyDescent="0.25">
      <c r="A15" s="39" t="e">
        <f>#REF!</f>
        <v>#REF!</v>
      </c>
      <c r="B15" t="e">
        <f>#REF!</f>
        <v>#REF!</v>
      </c>
      <c r="C15" t="e">
        <f>#REF!</f>
        <v>#REF!</v>
      </c>
      <c r="D15" s="29" t="e">
        <f t="shared" ref="D15:F15" ca="1" si="1">INDEX(INDIRECT(D$7&amp;D$8),MATCH($A15,INDIRECT(D$7&amp;D$9),FALSE),MATCH(D$12,INDIRECT(D$7&amp;D$10),FALSE))</f>
        <v>#REF!</v>
      </c>
      <c r="E15" s="29" t="e">
        <f t="shared" ca="1" si="1"/>
        <v>#REF!</v>
      </c>
      <c r="F15" s="29" t="e">
        <f t="shared" ca="1" si="1"/>
        <v>#REF!</v>
      </c>
      <c r="G15" s="32" t="e">
        <f t="shared" ca="1" si="0"/>
        <v>#N/A</v>
      </c>
      <c r="H15" s="32" t="e">
        <f t="shared" ca="1" si="0"/>
        <v>#N/A</v>
      </c>
    </row>
    <row r="16" spans="1:8" x14ac:dyDescent="0.25">
      <c r="C16" t="str">
        <f>G6&amp;" : "&amp;G5</f>
        <v>Variable name 1 : LAD Lower Sextile</v>
      </c>
      <c r="D16" s="29" t="e">
        <f ca="1">INDEX(INDIRECT(G$7&amp;G$8),MATCH(G$11,INDIRECT(G$7&amp;G$9),FALSE),MATCH(G$6,INDIRECT(G$7&amp;G$10),FALSE))</f>
        <v>#N/A</v>
      </c>
      <c r="E16" t="e">
        <f ca="1">INDEX(INDIRECT(G$7&amp;G$8),MATCH(G$11,INDIRECT(G$7&amp;G$9),FALSE),MATCH(G$6,INDIRECT(G$7&amp;G$10),FALSE))</f>
        <v>#N/A</v>
      </c>
      <c r="F16" t="e">
        <f ca="1">INDEX(INDIRECT(G$7&amp;G$8),MATCH(G$11,INDIRECT(G$7&amp;G$9),FALSE),MATCH(G$6,INDIRECT(G$7&amp;G$10),FALSE))</f>
        <v>#N/A</v>
      </c>
    </row>
    <row r="17" spans="1:6" x14ac:dyDescent="0.25">
      <c r="A17" s="33"/>
      <c r="B17" s="34"/>
      <c r="C17" s="34" t="str">
        <f>H6&amp;" : "&amp;H5</f>
        <v>Variable name 1 : LAD Upper Sextile</v>
      </c>
      <c r="D17" s="35" t="e">
        <f ca="1">INDEX(INDIRECT(H$7&amp;H$8),MATCH(H$11,INDIRECT(H$7&amp;H$9),FALSE),MATCH(H$6,INDIRECT(H$7&amp;H$10),FALSE))</f>
        <v>#N/A</v>
      </c>
      <c r="E17" t="e">
        <f ca="1">INDEX(INDIRECT(H$7&amp;H$8),MATCH(H$11,INDIRECT(H$7&amp;H$9),FALSE),MATCH(H$6,INDIRECT(H$7&amp;H$10),FALSE))</f>
        <v>#N/A</v>
      </c>
      <c r="F17" t="e">
        <f ca="1">INDEX(INDIRECT(H$7&amp;H$8),MATCH(H$11,INDIRECT(H$7&amp;H$9),FALSE),MATCH(H$6,INDIRECT(H$7&amp;H$10),FALSE))</f>
        <v>#N/A</v>
      </c>
    </row>
    <row r="18" spans="1:6" x14ac:dyDescent="0.25">
      <c r="A18" s="33"/>
      <c r="B18" s="34"/>
      <c r="C18" s="34"/>
      <c r="D18" s="35"/>
    </row>
    <row r="19" spans="1:6" x14ac:dyDescent="0.25">
      <c r="A19" s="33"/>
      <c r="B19" s="34"/>
      <c r="C19" s="34"/>
      <c r="D19" s="35"/>
    </row>
    <row r="20" spans="1:6" x14ac:dyDescent="0.25">
      <c r="A20" s="33"/>
      <c r="B20" s="34"/>
      <c r="C20" s="34"/>
      <c r="D20" s="35"/>
    </row>
    <row r="26" spans="1:6" x14ac:dyDescent="0.25">
      <c r="B26" s="2" t="s">
        <v>1141</v>
      </c>
    </row>
    <row r="27" spans="1:6" x14ac:dyDescent="0.25">
      <c r="B27" t="s">
        <v>1138</v>
      </c>
    </row>
    <row r="28" spans="1:6" x14ac:dyDescent="0.25">
      <c r="B28" t="s">
        <v>1139</v>
      </c>
    </row>
    <row r="29" spans="1:6" x14ac:dyDescent="0.25">
      <c r="B29" t="s">
        <v>1140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21"/>
  <sheetViews>
    <sheetView zoomScaleNormal="100" workbookViewId="0"/>
  </sheetViews>
  <sheetFormatPr defaultColWidth="9" defaultRowHeight="12" x14ac:dyDescent="0.2"/>
  <cols>
    <col min="1" max="16384" width="9" style="83"/>
  </cols>
  <sheetData>
    <row r="1" spans="1:22" x14ac:dyDescent="0.2">
      <c r="A1" s="87" t="s">
        <v>1208</v>
      </c>
    </row>
    <row r="3" spans="1:22" s="85" customFormat="1" ht="20.100000000000001" customHeight="1" x14ac:dyDescent="0.2">
      <c r="A3" s="363" t="s">
        <v>1209</v>
      </c>
      <c r="B3" s="363"/>
      <c r="C3" s="363"/>
      <c r="D3" s="363"/>
      <c r="E3" s="363"/>
      <c r="F3" s="363"/>
      <c r="G3" s="363"/>
      <c r="H3" s="363"/>
      <c r="I3" s="363"/>
      <c r="J3" s="363"/>
      <c r="K3" s="363"/>
      <c r="L3" s="363"/>
      <c r="M3" s="363"/>
      <c r="N3" s="363"/>
      <c r="O3" s="363"/>
      <c r="P3" s="363"/>
      <c r="Q3" s="363"/>
      <c r="U3" s="86"/>
      <c r="V3" s="86"/>
    </row>
    <row r="4" spans="1:22" s="85" customFormat="1" ht="20.100000000000001" customHeight="1" x14ac:dyDescent="0.2">
      <c r="A4" s="366" t="s">
        <v>1211</v>
      </c>
      <c r="B4" s="366"/>
      <c r="C4" s="366"/>
      <c r="D4" s="366"/>
      <c r="E4" s="366"/>
      <c r="F4" s="366"/>
      <c r="G4" s="366"/>
      <c r="H4" s="366"/>
      <c r="I4" s="366"/>
      <c r="J4" s="366"/>
      <c r="K4" s="366"/>
      <c r="L4" s="366"/>
      <c r="M4" s="366"/>
      <c r="N4" s="366"/>
      <c r="O4" s="366"/>
      <c r="P4" s="366"/>
      <c r="Q4" s="366"/>
      <c r="U4" s="86"/>
      <c r="V4" s="86"/>
    </row>
    <row r="5" spans="1:22" s="85" customFormat="1" ht="20.100000000000001" customHeight="1" x14ac:dyDescent="0.2">
      <c r="A5" s="365" t="s">
        <v>1237</v>
      </c>
      <c r="B5" s="365"/>
      <c r="C5" s="365"/>
      <c r="D5" s="365"/>
      <c r="E5" s="365"/>
      <c r="F5" s="365"/>
      <c r="G5" s="365"/>
      <c r="H5" s="365"/>
      <c r="I5" s="365"/>
      <c r="J5" s="365"/>
      <c r="K5" s="365"/>
      <c r="L5" s="365"/>
      <c r="M5" s="365"/>
      <c r="N5" s="365"/>
      <c r="O5" s="365"/>
      <c r="P5" s="365"/>
      <c r="Q5" s="365"/>
      <c r="U5" s="86"/>
      <c r="V5" s="86"/>
    </row>
    <row r="6" spans="1:22" s="85" customFormat="1" ht="20.100000000000001" customHeight="1" x14ac:dyDescent="0.2">
      <c r="A6" s="361" t="s">
        <v>1218</v>
      </c>
      <c r="B6" s="361"/>
      <c r="C6" s="361"/>
      <c r="D6" s="361"/>
      <c r="E6" s="361"/>
      <c r="F6" s="361"/>
      <c r="G6" s="361"/>
      <c r="H6" s="361"/>
      <c r="I6" s="361"/>
      <c r="J6" s="361"/>
      <c r="K6" s="361"/>
      <c r="L6" s="361"/>
      <c r="M6" s="361"/>
      <c r="N6" s="361"/>
      <c r="O6" s="361"/>
      <c r="P6" s="361"/>
      <c r="Q6" s="361"/>
      <c r="U6" s="86"/>
      <c r="V6" s="86"/>
    </row>
    <row r="7" spans="1:22" s="85" customFormat="1" ht="20.100000000000001" customHeight="1" x14ac:dyDescent="0.2">
      <c r="A7" s="360" t="s">
        <v>1219</v>
      </c>
      <c r="B7" s="360"/>
      <c r="C7" s="360"/>
      <c r="D7" s="360"/>
      <c r="E7" s="360"/>
      <c r="F7" s="360"/>
      <c r="G7" s="360"/>
      <c r="H7" s="360"/>
      <c r="I7" s="360"/>
      <c r="J7" s="360"/>
      <c r="K7" s="360"/>
      <c r="L7" s="360"/>
      <c r="M7" s="360"/>
      <c r="N7" s="360"/>
      <c r="O7" s="360"/>
      <c r="P7" s="360"/>
      <c r="Q7" s="360"/>
      <c r="U7" s="86"/>
      <c r="V7" s="86"/>
    </row>
    <row r="8" spans="1:22" s="85" customFormat="1" ht="20.100000000000001" customHeight="1" x14ac:dyDescent="0.2">
      <c r="A8" s="359" t="s">
        <v>1221</v>
      </c>
      <c r="B8" s="359"/>
      <c r="C8" s="359"/>
      <c r="D8" s="359"/>
      <c r="E8" s="359"/>
      <c r="F8" s="359"/>
      <c r="G8" s="359"/>
      <c r="H8" s="359"/>
      <c r="I8" s="359"/>
      <c r="J8" s="359"/>
      <c r="K8" s="359"/>
      <c r="L8" s="359"/>
      <c r="M8" s="359"/>
      <c r="N8" s="359"/>
      <c r="O8" s="359"/>
      <c r="P8" s="359"/>
      <c r="Q8" s="359"/>
      <c r="U8" s="86"/>
      <c r="V8" s="86"/>
    </row>
    <row r="9" spans="1:22" s="85" customFormat="1" ht="20.100000000000001" customHeight="1" x14ac:dyDescent="0.2">
      <c r="A9" s="362" t="s">
        <v>1213</v>
      </c>
      <c r="B9" s="362"/>
      <c r="C9" s="362"/>
      <c r="D9" s="362"/>
      <c r="E9" s="362"/>
      <c r="F9" s="362"/>
      <c r="G9" s="362"/>
      <c r="H9" s="362"/>
      <c r="I9" s="362"/>
      <c r="J9" s="362"/>
      <c r="K9" s="362"/>
      <c r="L9" s="362"/>
      <c r="M9" s="362"/>
      <c r="N9" s="362"/>
      <c r="O9" s="362"/>
      <c r="P9" s="362"/>
      <c r="Q9" s="362"/>
      <c r="U9" s="86"/>
      <c r="V9" s="86"/>
    </row>
    <row r="10" spans="1:22" s="85" customFormat="1" ht="20.100000000000001" customHeight="1" x14ac:dyDescent="0.2">
      <c r="A10" s="362" t="s">
        <v>1214</v>
      </c>
      <c r="B10" s="362"/>
      <c r="C10" s="362"/>
      <c r="D10" s="362"/>
      <c r="E10" s="362"/>
      <c r="F10" s="362"/>
      <c r="G10" s="362"/>
      <c r="H10" s="362"/>
      <c r="I10" s="362"/>
      <c r="J10" s="362"/>
      <c r="K10" s="362"/>
      <c r="L10" s="362"/>
      <c r="M10" s="362"/>
      <c r="N10" s="362"/>
      <c r="O10" s="362"/>
      <c r="P10" s="362"/>
      <c r="Q10" s="362"/>
      <c r="U10" s="86"/>
      <c r="V10" s="86"/>
    </row>
    <row r="11" spans="1:22" s="85" customFormat="1" ht="20.100000000000001" customHeight="1" x14ac:dyDescent="0.2">
      <c r="A11" s="364" t="s">
        <v>1215</v>
      </c>
      <c r="B11" s="364"/>
      <c r="C11" s="364"/>
      <c r="D11" s="364"/>
      <c r="E11" s="364"/>
      <c r="F11" s="364"/>
      <c r="G11" s="364"/>
      <c r="H11" s="364"/>
      <c r="I11" s="364"/>
      <c r="J11" s="364"/>
      <c r="K11" s="364"/>
      <c r="L11" s="364"/>
      <c r="M11" s="364"/>
      <c r="N11" s="364"/>
      <c r="O11" s="364"/>
      <c r="P11" s="364"/>
      <c r="Q11" s="364"/>
      <c r="U11" s="86"/>
      <c r="V11" s="86"/>
    </row>
    <row r="12" spans="1:22" s="85" customFormat="1" ht="20.100000000000001" customHeight="1" x14ac:dyDescent="0.2">
      <c r="A12" s="363" t="s">
        <v>1216</v>
      </c>
      <c r="B12" s="363"/>
      <c r="C12" s="363"/>
      <c r="D12" s="363"/>
      <c r="E12" s="363"/>
      <c r="F12" s="363"/>
      <c r="G12" s="363"/>
      <c r="H12" s="363"/>
      <c r="I12" s="363"/>
      <c r="J12" s="363"/>
      <c r="K12" s="363"/>
      <c r="L12" s="363"/>
      <c r="M12" s="363"/>
      <c r="N12" s="363"/>
      <c r="O12" s="363"/>
      <c r="P12" s="363"/>
      <c r="Q12" s="363"/>
      <c r="U12" s="86"/>
      <c r="V12" s="86"/>
    </row>
    <row r="13" spans="1:22" s="85" customFormat="1" ht="123.75" customHeight="1" x14ac:dyDescent="0.2">
      <c r="A13" s="363" t="s">
        <v>1236</v>
      </c>
      <c r="B13" s="363"/>
      <c r="C13" s="363"/>
      <c r="D13" s="363"/>
      <c r="E13" s="363"/>
      <c r="F13" s="363"/>
      <c r="G13" s="363"/>
      <c r="H13" s="363"/>
      <c r="I13" s="363"/>
      <c r="J13" s="363"/>
      <c r="K13" s="363"/>
      <c r="L13" s="363"/>
      <c r="M13" s="363"/>
      <c r="N13" s="363"/>
      <c r="O13" s="363"/>
      <c r="P13" s="363"/>
      <c r="Q13" s="363"/>
      <c r="U13" s="86"/>
      <c r="V13" s="86"/>
    </row>
    <row r="14" spans="1:22" s="85" customFormat="1" ht="20.100000000000001" customHeight="1" x14ac:dyDescent="0.2">
      <c r="A14" s="336"/>
      <c r="B14" s="336"/>
      <c r="C14" s="336"/>
      <c r="D14" s="336"/>
      <c r="E14" s="336"/>
      <c r="F14" s="336"/>
      <c r="G14" s="336"/>
      <c r="H14" s="336"/>
      <c r="I14" s="336"/>
      <c r="J14" s="336"/>
      <c r="K14" s="336"/>
      <c r="L14" s="336"/>
      <c r="M14" s="336"/>
      <c r="N14" s="336"/>
      <c r="O14" s="336"/>
      <c r="P14" s="336"/>
      <c r="Q14" s="336"/>
      <c r="U14" s="86"/>
      <c r="V14" s="86"/>
    </row>
    <row r="15" spans="1:22" s="85" customFormat="1" ht="28.5" customHeight="1" x14ac:dyDescent="0.2">
      <c r="A15" s="363" t="s">
        <v>1240</v>
      </c>
      <c r="B15" s="363"/>
      <c r="C15" s="363"/>
      <c r="D15" s="363"/>
      <c r="E15" s="363"/>
      <c r="F15" s="363"/>
      <c r="G15" s="363"/>
      <c r="H15" s="363"/>
      <c r="I15" s="363"/>
      <c r="J15" s="363"/>
      <c r="K15" s="363"/>
      <c r="L15" s="363"/>
      <c r="M15" s="363"/>
      <c r="N15" s="363"/>
      <c r="O15" s="363"/>
      <c r="P15" s="363"/>
      <c r="Q15" s="363"/>
      <c r="U15" s="86"/>
      <c r="V15" s="86"/>
    </row>
    <row r="16" spans="1:22" s="85" customFormat="1" ht="15" customHeight="1" x14ac:dyDescent="0.2">
      <c r="A16" s="338" t="s">
        <v>1239</v>
      </c>
      <c r="B16" s="337"/>
      <c r="C16" s="337"/>
      <c r="D16" s="337"/>
      <c r="E16" s="337"/>
      <c r="F16" s="337"/>
      <c r="G16" s="337"/>
      <c r="H16" s="337"/>
      <c r="I16" s="337"/>
      <c r="J16" s="337"/>
      <c r="K16" s="337"/>
      <c r="L16" s="337"/>
      <c r="M16" s="337"/>
      <c r="N16" s="337"/>
      <c r="O16" s="337"/>
      <c r="P16" s="337"/>
      <c r="Q16" s="337"/>
      <c r="U16" s="86"/>
      <c r="V16" s="86"/>
    </row>
    <row r="17" spans="1:22" s="85" customFormat="1" ht="15" customHeight="1" x14ac:dyDescent="0.2">
      <c r="A17" s="357" t="s">
        <v>1131</v>
      </c>
      <c r="B17" s="357"/>
      <c r="C17" s="357"/>
      <c r="D17" s="357"/>
      <c r="E17" s="357"/>
      <c r="F17" s="357"/>
      <c r="G17" s="357"/>
      <c r="H17" s="357"/>
      <c r="I17" s="357"/>
      <c r="J17" s="357"/>
      <c r="K17" s="357"/>
      <c r="L17" s="357"/>
      <c r="M17" s="357"/>
      <c r="N17" s="357"/>
      <c r="O17" s="357"/>
      <c r="P17" s="357"/>
      <c r="Q17" s="357"/>
      <c r="U17" s="86"/>
      <c r="V17" s="86"/>
    </row>
    <row r="18" spans="1:22" s="85" customFormat="1" ht="15" customHeight="1" x14ac:dyDescent="0.2">
      <c r="A18" s="338" t="s">
        <v>1238</v>
      </c>
      <c r="B18" s="338"/>
      <c r="C18" s="338"/>
      <c r="D18" s="338"/>
      <c r="E18" s="338"/>
      <c r="F18" s="338"/>
      <c r="G18" s="338"/>
      <c r="H18" s="338"/>
      <c r="I18" s="338"/>
      <c r="J18" s="338"/>
      <c r="K18" s="338"/>
      <c r="L18" s="338"/>
      <c r="M18" s="338"/>
      <c r="N18" s="338"/>
      <c r="O18" s="338"/>
      <c r="P18" s="338"/>
      <c r="Q18" s="338"/>
      <c r="U18" s="86"/>
      <c r="V18" s="86"/>
    </row>
    <row r="19" spans="1:22" ht="15" customHeight="1" x14ac:dyDescent="0.2">
      <c r="A19" s="358" t="s">
        <v>1266</v>
      </c>
      <c r="B19" s="358"/>
      <c r="C19" s="358"/>
      <c r="D19" s="358"/>
      <c r="E19" s="358"/>
      <c r="F19" s="358"/>
      <c r="G19" s="358"/>
      <c r="H19" s="358"/>
      <c r="I19" s="358"/>
      <c r="J19" s="358"/>
      <c r="K19" s="358"/>
      <c r="L19" s="358"/>
      <c r="M19" s="358"/>
      <c r="N19" s="358"/>
      <c r="O19" s="358"/>
      <c r="P19" s="358"/>
      <c r="Q19" s="358"/>
    </row>
    <row r="20" spans="1:22" x14ac:dyDescent="0.2">
      <c r="A20" s="355" t="s">
        <v>1229</v>
      </c>
    </row>
    <row r="21" spans="1:22" ht="23.25" x14ac:dyDescent="0.35">
      <c r="A21" s="84"/>
    </row>
  </sheetData>
  <mergeCells count="14">
    <mergeCell ref="A3:Q3"/>
    <mergeCell ref="A11:Q11"/>
    <mergeCell ref="A12:Q12"/>
    <mergeCell ref="A5:Q5"/>
    <mergeCell ref="A4:Q4"/>
    <mergeCell ref="A17:Q17"/>
    <mergeCell ref="A19:Q19"/>
    <mergeCell ref="A8:Q8"/>
    <mergeCell ref="A7:Q7"/>
    <mergeCell ref="A6:Q6"/>
    <mergeCell ref="A10:Q10"/>
    <mergeCell ref="A9:Q9"/>
    <mergeCell ref="A13:Q13"/>
    <mergeCell ref="A15:Q15"/>
  </mergeCells>
  <hyperlinks>
    <hyperlink ref="A20" r:id="rId1"/>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378"/>
  <sheetViews>
    <sheetView zoomScaleNormal="100" workbookViewId="0">
      <pane ySplit="9" topLeftCell="A10" activePane="bottomLeft" state="frozen"/>
      <selection pane="bottomLeft"/>
    </sheetView>
  </sheetViews>
  <sheetFormatPr defaultColWidth="8.7109375" defaultRowHeight="11.25" x14ac:dyDescent="0.2"/>
  <cols>
    <col min="1" max="1" width="11.85546875" style="120" bestFit="1" customWidth="1"/>
    <col min="2" max="2" width="21.85546875" style="120" customWidth="1"/>
    <col min="3" max="3" width="10" style="120" customWidth="1"/>
    <col min="4" max="4" width="9.85546875" style="120" customWidth="1"/>
    <col min="5" max="5" width="8.85546875" style="120" customWidth="1"/>
    <col min="6" max="6" width="9.42578125" style="120" customWidth="1"/>
    <col min="7" max="7" width="8.85546875" style="120" customWidth="1"/>
    <col min="8" max="8" width="9.7109375" style="120" customWidth="1"/>
    <col min="9" max="9" width="8.85546875" style="120" customWidth="1"/>
    <col min="10" max="10" width="9.5703125" style="120" customWidth="1"/>
    <col min="11" max="11" width="8.85546875" style="120" customWidth="1"/>
    <col min="12" max="12" width="9.85546875" style="120" customWidth="1"/>
    <col min="13" max="16384" width="8.7109375" style="120"/>
  </cols>
  <sheetData>
    <row r="1" spans="1:12" s="117" customFormat="1" ht="12.75" x14ac:dyDescent="0.2">
      <c r="A1" s="105" t="s">
        <v>1177</v>
      </c>
    </row>
    <row r="2" spans="1:12" s="117" customFormat="1" ht="14.25" x14ac:dyDescent="0.2">
      <c r="A2" s="105" t="s">
        <v>1210</v>
      </c>
    </row>
    <row r="3" spans="1:12" s="117" customFormat="1" ht="14.25" x14ac:dyDescent="0.2">
      <c r="A3" s="118" t="s">
        <v>1212</v>
      </c>
    </row>
    <row r="4" spans="1:12" s="117" customFormat="1" ht="14.25" x14ac:dyDescent="0.2">
      <c r="A4" s="149" t="s">
        <v>1217</v>
      </c>
    </row>
    <row r="5" spans="1:12" s="117" customFormat="1" ht="13.5" customHeight="1" thickBot="1" x14ac:dyDescent="0.25">
      <c r="A5" s="149"/>
    </row>
    <row r="6" spans="1:12" ht="16.149999999999999" customHeight="1" x14ac:dyDescent="0.2">
      <c r="A6" s="370" t="s">
        <v>1121</v>
      </c>
      <c r="B6" s="367" t="s">
        <v>1122</v>
      </c>
      <c r="C6" s="375" t="s">
        <v>1179</v>
      </c>
      <c r="D6" s="376"/>
      <c r="E6" s="373" t="s">
        <v>1181</v>
      </c>
      <c r="F6" s="373"/>
      <c r="G6" s="373"/>
      <c r="H6" s="373"/>
      <c r="I6" s="373" t="s">
        <v>1182</v>
      </c>
      <c r="J6" s="373"/>
      <c r="K6" s="373"/>
      <c r="L6" s="374"/>
    </row>
    <row r="7" spans="1:12" ht="35.25" customHeight="1" x14ac:dyDescent="0.2">
      <c r="A7" s="371"/>
      <c r="B7" s="368"/>
      <c r="C7" s="377"/>
      <c r="D7" s="378"/>
      <c r="E7" s="379" t="s">
        <v>1180</v>
      </c>
      <c r="F7" s="379"/>
      <c r="G7" s="379" t="s">
        <v>1220</v>
      </c>
      <c r="H7" s="379"/>
      <c r="I7" s="379" t="s">
        <v>1191</v>
      </c>
      <c r="J7" s="379"/>
      <c r="K7" s="379" t="s">
        <v>1230</v>
      </c>
      <c r="L7" s="380"/>
    </row>
    <row r="8" spans="1:12" ht="43.9" customHeight="1" thickBot="1" x14ac:dyDescent="0.25">
      <c r="A8" s="372"/>
      <c r="B8" s="369"/>
      <c r="C8" s="109" t="s">
        <v>1152</v>
      </c>
      <c r="D8" s="109" t="s">
        <v>1155</v>
      </c>
      <c r="E8" s="109" t="s">
        <v>1152</v>
      </c>
      <c r="F8" s="109" t="s">
        <v>1155</v>
      </c>
      <c r="G8" s="109" t="s">
        <v>1152</v>
      </c>
      <c r="H8" s="109" t="s">
        <v>1155</v>
      </c>
      <c r="I8" s="109" t="s">
        <v>1152</v>
      </c>
      <c r="J8" s="109" t="s">
        <v>1155</v>
      </c>
      <c r="K8" s="109" t="s">
        <v>1152</v>
      </c>
      <c r="L8" s="111" t="s">
        <v>1155</v>
      </c>
    </row>
    <row r="9" spans="1:12" x14ac:dyDescent="0.2">
      <c r="A9" s="47" t="s">
        <v>720</v>
      </c>
      <c r="B9" s="107" t="s">
        <v>1123</v>
      </c>
      <c r="C9" s="258">
        <v>537808</v>
      </c>
      <c r="D9" s="211">
        <v>50.1</v>
      </c>
      <c r="E9" s="258">
        <v>72270</v>
      </c>
      <c r="F9" s="211">
        <v>39.1</v>
      </c>
      <c r="G9" s="258">
        <v>465538</v>
      </c>
      <c r="H9" s="211">
        <v>51.8</v>
      </c>
      <c r="I9" s="258">
        <v>149404</v>
      </c>
      <c r="J9" s="211">
        <v>41.2</v>
      </c>
      <c r="K9" s="258">
        <v>388404</v>
      </c>
      <c r="L9" s="271">
        <v>53.5</v>
      </c>
    </row>
    <row r="10" spans="1:12" x14ac:dyDescent="0.2">
      <c r="A10" s="122" t="s">
        <v>26</v>
      </c>
      <c r="B10" s="150" t="s">
        <v>27</v>
      </c>
      <c r="C10" s="151">
        <v>1331</v>
      </c>
      <c r="D10" s="152">
        <v>43.8</v>
      </c>
      <c r="E10" s="151">
        <v>283</v>
      </c>
      <c r="F10" s="152">
        <v>35.4</v>
      </c>
      <c r="G10" s="151">
        <v>1048</v>
      </c>
      <c r="H10" s="152">
        <v>46.1</v>
      </c>
      <c r="I10" s="151">
        <v>574</v>
      </c>
      <c r="J10" s="152">
        <v>37.1</v>
      </c>
      <c r="K10" s="151">
        <v>757</v>
      </c>
      <c r="L10" s="241">
        <v>48.9</v>
      </c>
    </row>
    <row r="11" spans="1:12" x14ac:dyDescent="0.2">
      <c r="A11" s="122" t="s">
        <v>38</v>
      </c>
      <c r="B11" s="150" t="s">
        <v>39</v>
      </c>
      <c r="C11" s="151">
        <v>2787</v>
      </c>
      <c r="D11" s="152">
        <v>46.2</v>
      </c>
      <c r="E11" s="151">
        <v>448</v>
      </c>
      <c r="F11" s="152">
        <v>35</v>
      </c>
      <c r="G11" s="151">
        <v>2339</v>
      </c>
      <c r="H11" s="152">
        <v>48.4</v>
      </c>
      <c r="I11" s="151">
        <v>915</v>
      </c>
      <c r="J11" s="152">
        <v>36.4</v>
      </c>
      <c r="K11" s="151">
        <v>1872</v>
      </c>
      <c r="L11" s="241">
        <v>51.1</v>
      </c>
    </row>
    <row r="12" spans="1:12" x14ac:dyDescent="0.2">
      <c r="A12" s="122" t="s">
        <v>394</v>
      </c>
      <c r="B12" s="150" t="s">
        <v>395</v>
      </c>
      <c r="C12" s="151">
        <v>1045</v>
      </c>
      <c r="D12" s="152">
        <v>45.9</v>
      </c>
      <c r="E12" s="151">
        <v>170</v>
      </c>
      <c r="F12" s="152">
        <v>33.1</v>
      </c>
      <c r="G12" s="151">
        <v>875</v>
      </c>
      <c r="H12" s="152">
        <v>48.4</v>
      </c>
      <c r="I12" s="151">
        <v>333</v>
      </c>
      <c r="J12" s="152">
        <v>36.700000000000003</v>
      </c>
      <c r="K12" s="151">
        <v>712</v>
      </c>
      <c r="L12" s="241">
        <v>50.2</v>
      </c>
    </row>
    <row r="13" spans="1:12" x14ac:dyDescent="0.2">
      <c r="A13" s="122" t="s">
        <v>426</v>
      </c>
      <c r="B13" s="150" t="s">
        <v>427</v>
      </c>
      <c r="C13" s="151">
        <v>1038</v>
      </c>
      <c r="D13" s="152">
        <v>45.3</v>
      </c>
      <c r="E13" s="151">
        <v>149</v>
      </c>
      <c r="F13" s="152">
        <v>32.6</v>
      </c>
      <c r="G13" s="151">
        <v>889</v>
      </c>
      <c r="H13" s="152">
        <v>47.5</v>
      </c>
      <c r="I13" s="151">
        <v>321</v>
      </c>
      <c r="J13" s="152">
        <v>35.6</v>
      </c>
      <c r="K13" s="151">
        <v>717</v>
      </c>
      <c r="L13" s="241">
        <v>49.7</v>
      </c>
    </row>
    <row r="14" spans="1:12" x14ac:dyDescent="0.2">
      <c r="A14" s="122" t="s">
        <v>468</v>
      </c>
      <c r="B14" s="150" t="s">
        <v>469</v>
      </c>
      <c r="C14" s="151">
        <v>212</v>
      </c>
      <c r="D14" s="152">
        <v>49</v>
      </c>
      <c r="E14" s="151">
        <v>24</v>
      </c>
      <c r="F14" s="152">
        <v>36.6</v>
      </c>
      <c r="G14" s="151">
        <v>188</v>
      </c>
      <c r="H14" s="152">
        <v>50.6</v>
      </c>
      <c r="I14" s="151">
        <v>62</v>
      </c>
      <c r="J14" s="152">
        <v>41</v>
      </c>
      <c r="K14" s="151">
        <v>150</v>
      </c>
      <c r="L14" s="241">
        <v>52.4</v>
      </c>
    </row>
    <row r="15" spans="1:12" x14ac:dyDescent="0.2">
      <c r="A15" s="122" t="s">
        <v>584</v>
      </c>
      <c r="B15" s="150" t="s">
        <v>585</v>
      </c>
      <c r="C15" s="151">
        <v>2920</v>
      </c>
      <c r="D15" s="152">
        <v>46</v>
      </c>
      <c r="E15" s="151">
        <v>587</v>
      </c>
      <c r="F15" s="152">
        <v>35.9</v>
      </c>
      <c r="G15" s="151">
        <v>2333</v>
      </c>
      <c r="H15" s="152">
        <v>48.5</v>
      </c>
      <c r="I15" s="151">
        <v>1049</v>
      </c>
      <c r="J15" s="152">
        <v>37.799999999999997</v>
      </c>
      <c r="K15" s="151">
        <v>1871</v>
      </c>
      <c r="L15" s="241">
        <v>50.5</v>
      </c>
    </row>
    <row r="16" spans="1:12" x14ac:dyDescent="0.2">
      <c r="A16" s="122" t="s">
        <v>50</v>
      </c>
      <c r="B16" s="150" t="s">
        <v>51</v>
      </c>
      <c r="C16" s="151">
        <v>2260</v>
      </c>
      <c r="D16" s="152">
        <v>47.3</v>
      </c>
      <c r="E16" s="151">
        <v>402</v>
      </c>
      <c r="F16" s="152">
        <v>38</v>
      </c>
      <c r="G16" s="151">
        <v>1858</v>
      </c>
      <c r="H16" s="152">
        <v>49.4</v>
      </c>
      <c r="I16" s="151">
        <v>820</v>
      </c>
      <c r="J16" s="152">
        <v>41.2</v>
      </c>
      <c r="K16" s="151">
        <v>1440</v>
      </c>
      <c r="L16" s="241">
        <v>50.8</v>
      </c>
    </row>
    <row r="17" spans="1:12" x14ac:dyDescent="0.2">
      <c r="A17" s="122" t="s">
        <v>136</v>
      </c>
      <c r="B17" s="150" t="s">
        <v>137</v>
      </c>
      <c r="C17" s="151">
        <v>815</v>
      </c>
      <c r="D17" s="152">
        <v>51.1</v>
      </c>
      <c r="E17" s="151">
        <v>52</v>
      </c>
      <c r="F17" s="152">
        <v>38</v>
      </c>
      <c r="G17" s="151">
        <v>763</v>
      </c>
      <c r="H17" s="152">
        <v>52</v>
      </c>
      <c r="I17" s="151">
        <v>130</v>
      </c>
      <c r="J17" s="152">
        <v>39.4</v>
      </c>
      <c r="K17" s="151">
        <v>685</v>
      </c>
      <c r="L17" s="241">
        <v>53.4</v>
      </c>
    </row>
    <row r="18" spans="1:12" x14ac:dyDescent="0.2">
      <c r="A18" s="122" t="s">
        <v>138</v>
      </c>
      <c r="B18" s="150" t="s">
        <v>139</v>
      </c>
      <c r="C18" s="151">
        <v>905</v>
      </c>
      <c r="D18" s="152">
        <v>45.5</v>
      </c>
      <c r="E18" s="151">
        <v>141</v>
      </c>
      <c r="F18" s="152">
        <v>35.6</v>
      </c>
      <c r="G18" s="151">
        <v>764</v>
      </c>
      <c r="H18" s="152">
        <v>47.4</v>
      </c>
      <c r="I18" s="151">
        <v>280</v>
      </c>
      <c r="J18" s="152">
        <v>36.6</v>
      </c>
      <c r="K18" s="151">
        <v>625</v>
      </c>
      <c r="L18" s="241">
        <v>49.6</v>
      </c>
    </row>
    <row r="19" spans="1:12" x14ac:dyDescent="0.2">
      <c r="A19" s="122" t="s">
        <v>212</v>
      </c>
      <c r="B19" s="150" t="s">
        <v>213</v>
      </c>
      <c r="C19" s="151">
        <v>809</v>
      </c>
      <c r="D19" s="152">
        <v>44.4</v>
      </c>
      <c r="E19" s="151">
        <v>187</v>
      </c>
      <c r="F19" s="152">
        <v>35</v>
      </c>
      <c r="G19" s="151">
        <v>622</v>
      </c>
      <c r="H19" s="152">
        <v>47.2</v>
      </c>
      <c r="I19" s="151">
        <v>323</v>
      </c>
      <c r="J19" s="152">
        <v>36.9</v>
      </c>
      <c r="K19" s="151">
        <v>486</v>
      </c>
      <c r="L19" s="241">
        <v>49.3</v>
      </c>
    </row>
    <row r="20" spans="1:12" x14ac:dyDescent="0.2">
      <c r="A20" s="122" t="s">
        <v>494</v>
      </c>
      <c r="B20" s="150" t="s">
        <v>495</v>
      </c>
      <c r="C20" s="151">
        <v>1420</v>
      </c>
      <c r="D20" s="152">
        <v>46.8</v>
      </c>
      <c r="E20" s="151">
        <v>225</v>
      </c>
      <c r="F20" s="152">
        <v>36</v>
      </c>
      <c r="G20" s="151">
        <v>1195</v>
      </c>
      <c r="H20" s="152">
        <v>48.8</v>
      </c>
      <c r="I20" s="151">
        <v>424</v>
      </c>
      <c r="J20" s="152">
        <v>37.700000000000003</v>
      </c>
      <c r="K20" s="151">
        <v>996</v>
      </c>
      <c r="L20" s="241">
        <v>50.7</v>
      </c>
    </row>
    <row r="21" spans="1:12" x14ac:dyDescent="0.2">
      <c r="A21" s="122" t="s">
        <v>610</v>
      </c>
      <c r="B21" s="150" t="s">
        <v>611</v>
      </c>
      <c r="C21" s="151">
        <v>3026</v>
      </c>
      <c r="D21" s="152">
        <v>46.9</v>
      </c>
      <c r="E21" s="151">
        <v>445</v>
      </c>
      <c r="F21" s="152">
        <v>36.299999999999997</v>
      </c>
      <c r="G21" s="151">
        <v>2581</v>
      </c>
      <c r="H21" s="152">
        <v>48.7</v>
      </c>
      <c r="I21" s="151">
        <v>972</v>
      </c>
      <c r="J21" s="152">
        <v>38.1</v>
      </c>
      <c r="K21" s="151">
        <v>2054</v>
      </c>
      <c r="L21" s="241">
        <v>51</v>
      </c>
    </row>
    <row r="22" spans="1:12" x14ac:dyDescent="0.2">
      <c r="A22" s="122" t="s">
        <v>638</v>
      </c>
      <c r="B22" s="150" t="s">
        <v>639</v>
      </c>
      <c r="C22" s="151">
        <v>5859</v>
      </c>
      <c r="D22" s="152">
        <v>45.7</v>
      </c>
      <c r="E22" s="151">
        <v>1166</v>
      </c>
      <c r="F22" s="152">
        <v>37.200000000000003</v>
      </c>
      <c r="G22" s="151">
        <v>4693</v>
      </c>
      <c r="H22" s="152">
        <v>47.8</v>
      </c>
      <c r="I22" s="151">
        <v>2241</v>
      </c>
      <c r="J22" s="152">
        <v>38.6</v>
      </c>
      <c r="K22" s="151">
        <v>3618</v>
      </c>
      <c r="L22" s="241">
        <v>50.1</v>
      </c>
    </row>
    <row r="23" spans="1:12" x14ac:dyDescent="0.2">
      <c r="A23" s="101" t="s">
        <v>1124</v>
      </c>
      <c r="B23" s="108" t="s">
        <v>1125</v>
      </c>
      <c r="C23" s="221">
        <v>1720</v>
      </c>
      <c r="D23" s="214">
        <v>48.192005813953486</v>
      </c>
      <c r="E23" s="221">
        <v>193</v>
      </c>
      <c r="F23" s="214">
        <v>36.246113989637308</v>
      </c>
      <c r="G23" s="221">
        <v>1527</v>
      </c>
      <c r="H23" s="214">
        <v>49.701866404715126</v>
      </c>
      <c r="I23" s="221">
        <v>410</v>
      </c>
      <c r="J23" s="214">
        <v>37.46829268292683</v>
      </c>
      <c r="K23" s="221">
        <v>1310</v>
      </c>
      <c r="L23" s="242">
        <v>51.548282442748089</v>
      </c>
    </row>
    <row r="24" spans="1:12" x14ac:dyDescent="0.2">
      <c r="A24" s="122" t="s">
        <v>10</v>
      </c>
      <c r="B24" s="150" t="s">
        <v>11</v>
      </c>
      <c r="C24" s="151">
        <v>1068</v>
      </c>
      <c r="D24" s="152">
        <v>47.2</v>
      </c>
      <c r="E24" s="151">
        <v>224</v>
      </c>
      <c r="F24" s="152">
        <v>38.1</v>
      </c>
      <c r="G24" s="151">
        <v>844</v>
      </c>
      <c r="H24" s="152">
        <v>49.6</v>
      </c>
      <c r="I24" s="151">
        <v>415</v>
      </c>
      <c r="J24" s="152">
        <v>38.9</v>
      </c>
      <c r="K24" s="151">
        <v>653</v>
      </c>
      <c r="L24" s="241">
        <v>52.5</v>
      </c>
    </row>
    <row r="25" spans="1:12" x14ac:dyDescent="0.2">
      <c r="A25" s="122" t="s">
        <v>12</v>
      </c>
      <c r="B25" s="150" t="s">
        <v>13</v>
      </c>
      <c r="C25" s="151">
        <v>1464</v>
      </c>
      <c r="D25" s="152">
        <v>45.8</v>
      </c>
      <c r="E25" s="151">
        <v>402</v>
      </c>
      <c r="F25" s="152">
        <v>37.5</v>
      </c>
      <c r="G25" s="151">
        <v>1062</v>
      </c>
      <c r="H25" s="152">
        <v>49</v>
      </c>
      <c r="I25" s="151">
        <v>681</v>
      </c>
      <c r="J25" s="152">
        <v>39.700000000000003</v>
      </c>
      <c r="K25" s="151">
        <v>783</v>
      </c>
      <c r="L25" s="241">
        <v>51.1</v>
      </c>
    </row>
    <row r="26" spans="1:12" x14ac:dyDescent="0.2">
      <c r="A26" s="122" t="s">
        <v>14</v>
      </c>
      <c r="B26" s="150" t="s">
        <v>15</v>
      </c>
      <c r="C26" s="151">
        <v>1620</v>
      </c>
      <c r="D26" s="152">
        <v>47.6</v>
      </c>
      <c r="E26" s="151">
        <v>264</v>
      </c>
      <c r="F26" s="152">
        <v>35.799999999999997</v>
      </c>
      <c r="G26" s="151">
        <v>1356</v>
      </c>
      <c r="H26" s="152">
        <v>49.9</v>
      </c>
      <c r="I26" s="151">
        <v>503</v>
      </c>
      <c r="J26" s="152">
        <v>38.5</v>
      </c>
      <c r="K26" s="151">
        <v>1117</v>
      </c>
      <c r="L26" s="241">
        <v>51.7</v>
      </c>
    </row>
    <row r="27" spans="1:12" x14ac:dyDescent="0.2">
      <c r="A27" s="122" t="s">
        <v>16</v>
      </c>
      <c r="B27" s="150" t="s">
        <v>17</v>
      </c>
      <c r="C27" s="151">
        <v>1994</v>
      </c>
      <c r="D27" s="152">
        <v>49.9</v>
      </c>
      <c r="E27" s="151">
        <v>341</v>
      </c>
      <c r="F27" s="152">
        <v>37</v>
      </c>
      <c r="G27" s="151">
        <v>1653</v>
      </c>
      <c r="H27" s="152">
        <v>52.6</v>
      </c>
      <c r="I27" s="151">
        <v>585</v>
      </c>
      <c r="J27" s="152">
        <v>38.799999999999997</v>
      </c>
      <c r="K27" s="151">
        <v>1409</v>
      </c>
      <c r="L27" s="241">
        <v>54.5</v>
      </c>
    </row>
    <row r="28" spans="1:12" x14ac:dyDescent="0.2">
      <c r="A28" s="122" t="s">
        <v>18</v>
      </c>
      <c r="B28" s="150" t="s">
        <v>19</v>
      </c>
      <c r="C28" s="151">
        <v>1139</v>
      </c>
      <c r="D28" s="152">
        <v>48.4</v>
      </c>
      <c r="E28" s="151">
        <v>158</v>
      </c>
      <c r="F28" s="152">
        <v>34.1</v>
      </c>
      <c r="G28" s="151">
        <v>981</v>
      </c>
      <c r="H28" s="152">
        <v>50.7</v>
      </c>
      <c r="I28" s="151">
        <v>342</v>
      </c>
      <c r="J28" s="152">
        <v>37.799999999999997</v>
      </c>
      <c r="K28" s="151">
        <v>797</v>
      </c>
      <c r="L28" s="241">
        <v>53</v>
      </c>
    </row>
    <row r="29" spans="1:12" x14ac:dyDescent="0.2">
      <c r="A29" s="122" t="s">
        <v>20</v>
      </c>
      <c r="B29" s="150" t="s">
        <v>21</v>
      </c>
      <c r="C29" s="151">
        <v>1373</v>
      </c>
      <c r="D29" s="152">
        <v>49.3</v>
      </c>
      <c r="E29" s="151">
        <v>379</v>
      </c>
      <c r="F29" s="152">
        <v>40.5</v>
      </c>
      <c r="G29" s="151">
        <v>994</v>
      </c>
      <c r="H29" s="152">
        <v>52.6</v>
      </c>
      <c r="I29" s="151">
        <v>568</v>
      </c>
      <c r="J29" s="152">
        <v>41.9</v>
      </c>
      <c r="K29" s="151">
        <v>805</v>
      </c>
      <c r="L29" s="241">
        <v>54.5</v>
      </c>
    </row>
    <row r="30" spans="1:12" x14ac:dyDescent="0.2">
      <c r="A30" s="122" t="s">
        <v>22</v>
      </c>
      <c r="B30" s="150" t="s">
        <v>23</v>
      </c>
      <c r="C30" s="151">
        <v>2365</v>
      </c>
      <c r="D30" s="152">
        <v>50</v>
      </c>
      <c r="E30" s="151">
        <v>224</v>
      </c>
      <c r="F30" s="152">
        <v>36.700000000000003</v>
      </c>
      <c r="G30" s="151">
        <v>2141</v>
      </c>
      <c r="H30" s="152">
        <v>51.4</v>
      </c>
      <c r="I30" s="151">
        <v>488</v>
      </c>
      <c r="J30" s="152">
        <v>38.299999999999997</v>
      </c>
      <c r="K30" s="151">
        <v>1877</v>
      </c>
      <c r="L30" s="241">
        <v>53.1</v>
      </c>
    </row>
    <row r="31" spans="1:12" x14ac:dyDescent="0.2">
      <c r="A31" s="122" t="s">
        <v>24</v>
      </c>
      <c r="B31" s="150" t="s">
        <v>25</v>
      </c>
      <c r="C31" s="151">
        <v>1754</v>
      </c>
      <c r="D31" s="152">
        <v>50.3</v>
      </c>
      <c r="E31" s="151">
        <v>243</v>
      </c>
      <c r="F31" s="152">
        <v>40.299999999999997</v>
      </c>
      <c r="G31" s="151">
        <v>1511</v>
      </c>
      <c r="H31" s="152">
        <v>51.9</v>
      </c>
      <c r="I31" s="151">
        <v>536</v>
      </c>
      <c r="J31" s="152">
        <v>42.7</v>
      </c>
      <c r="K31" s="151">
        <v>1218</v>
      </c>
      <c r="L31" s="241">
        <v>53.6</v>
      </c>
    </row>
    <row r="32" spans="1:12" x14ac:dyDescent="0.2">
      <c r="A32" s="122" t="s">
        <v>28</v>
      </c>
      <c r="B32" s="150" t="s">
        <v>29</v>
      </c>
      <c r="C32" s="151">
        <v>2255</v>
      </c>
      <c r="D32" s="152">
        <v>47.7</v>
      </c>
      <c r="E32" s="151">
        <v>498</v>
      </c>
      <c r="F32" s="152">
        <v>40</v>
      </c>
      <c r="G32" s="151">
        <v>1757</v>
      </c>
      <c r="H32" s="152">
        <v>49.9</v>
      </c>
      <c r="I32" s="151">
        <v>948</v>
      </c>
      <c r="J32" s="152">
        <v>42.4</v>
      </c>
      <c r="K32" s="151">
        <v>1307</v>
      </c>
      <c r="L32" s="241">
        <v>51.5</v>
      </c>
    </row>
    <row r="33" spans="1:12" x14ac:dyDescent="0.2">
      <c r="A33" s="122" t="s">
        <v>30</v>
      </c>
      <c r="B33" s="150" t="s">
        <v>31</v>
      </c>
      <c r="C33" s="151">
        <v>3346</v>
      </c>
      <c r="D33" s="152">
        <v>52</v>
      </c>
      <c r="E33" s="151">
        <v>331</v>
      </c>
      <c r="F33" s="152">
        <v>42.4</v>
      </c>
      <c r="G33" s="151">
        <v>3015</v>
      </c>
      <c r="H33" s="152">
        <v>53</v>
      </c>
      <c r="I33" s="151">
        <v>657</v>
      </c>
      <c r="J33" s="152">
        <v>43.4</v>
      </c>
      <c r="K33" s="151">
        <v>2689</v>
      </c>
      <c r="L33" s="241">
        <v>54</v>
      </c>
    </row>
    <row r="34" spans="1:12" x14ac:dyDescent="0.2">
      <c r="A34" s="122" t="s">
        <v>32</v>
      </c>
      <c r="B34" s="150" t="s">
        <v>33</v>
      </c>
      <c r="C34" s="151">
        <v>1596</v>
      </c>
      <c r="D34" s="152">
        <v>47.8</v>
      </c>
      <c r="E34" s="151">
        <v>235</v>
      </c>
      <c r="F34" s="152">
        <v>39.1</v>
      </c>
      <c r="G34" s="151">
        <v>1361</v>
      </c>
      <c r="H34" s="152">
        <v>49.3</v>
      </c>
      <c r="I34" s="151">
        <v>540</v>
      </c>
      <c r="J34" s="152">
        <v>40.799999999999997</v>
      </c>
      <c r="K34" s="151">
        <v>1056</v>
      </c>
      <c r="L34" s="241">
        <v>51.4</v>
      </c>
    </row>
    <row r="35" spans="1:12" x14ac:dyDescent="0.2">
      <c r="A35" s="122" t="s">
        <v>34</v>
      </c>
      <c r="B35" s="150" t="s">
        <v>35</v>
      </c>
      <c r="C35" s="151">
        <v>1856</v>
      </c>
      <c r="D35" s="152">
        <v>48.9</v>
      </c>
      <c r="E35" s="151">
        <v>209</v>
      </c>
      <c r="F35" s="152">
        <v>36.799999999999997</v>
      </c>
      <c r="G35" s="151">
        <v>1647</v>
      </c>
      <c r="H35" s="152">
        <v>50.4</v>
      </c>
      <c r="I35" s="151">
        <v>491</v>
      </c>
      <c r="J35" s="152">
        <v>39.700000000000003</v>
      </c>
      <c r="K35" s="151">
        <v>1365</v>
      </c>
      <c r="L35" s="241">
        <v>52.2</v>
      </c>
    </row>
    <row r="36" spans="1:12" x14ac:dyDescent="0.2">
      <c r="A36" s="122" t="s">
        <v>36</v>
      </c>
      <c r="B36" s="150" t="s">
        <v>37</v>
      </c>
      <c r="C36" s="151">
        <v>1585</v>
      </c>
      <c r="D36" s="152">
        <v>53.1</v>
      </c>
      <c r="E36" s="151">
        <v>103</v>
      </c>
      <c r="F36" s="152">
        <v>38.5</v>
      </c>
      <c r="G36" s="151">
        <v>1482</v>
      </c>
      <c r="H36" s="152">
        <v>54.1</v>
      </c>
      <c r="I36" s="151">
        <v>274</v>
      </c>
      <c r="J36" s="152">
        <v>40.6</v>
      </c>
      <c r="K36" s="151">
        <v>1311</v>
      </c>
      <c r="L36" s="241">
        <v>55.7</v>
      </c>
    </row>
    <row r="37" spans="1:12" x14ac:dyDescent="0.2">
      <c r="A37" s="122" t="s">
        <v>40</v>
      </c>
      <c r="B37" s="150" t="s">
        <v>41</v>
      </c>
      <c r="C37" s="151">
        <v>3409</v>
      </c>
      <c r="D37" s="152">
        <v>46.2</v>
      </c>
      <c r="E37" s="151">
        <v>657</v>
      </c>
      <c r="F37" s="152">
        <v>36.700000000000003</v>
      </c>
      <c r="G37" s="151">
        <v>2752</v>
      </c>
      <c r="H37" s="152">
        <v>48.5</v>
      </c>
      <c r="I37" s="151">
        <v>1318</v>
      </c>
      <c r="J37" s="152">
        <v>40</v>
      </c>
      <c r="K37" s="151">
        <v>2091</v>
      </c>
      <c r="L37" s="241">
        <v>50.2</v>
      </c>
    </row>
    <row r="38" spans="1:12" x14ac:dyDescent="0.2">
      <c r="A38" s="122" t="s">
        <v>42</v>
      </c>
      <c r="B38" s="150" t="s">
        <v>43</v>
      </c>
      <c r="C38" s="151">
        <v>489</v>
      </c>
      <c r="D38" s="152">
        <v>55.2</v>
      </c>
      <c r="E38" s="151">
        <v>29</v>
      </c>
      <c r="F38" s="152">
        <v>49</v>
      </c>
      <c r="G38" s="151">
        <v>460</v>
      </c>
      <c r="H38" s="152">
        <v>55.6</v>
      </c>
      <c r="I38" s="151">
        <v>64</v>
      </c>
      <c r="J38" s="152">
        <v>50.5</v>
      </c>
      <c r="K38" s="151">
        <v>425</v>
      </c>
      <c r="L38" s="241">
        <v>56</v>
      </c>
    </row>
    <row r="39" spans="1:12" x14ac:dyDescent="0.2">
      <c r="A39" s="122" t="s">
        <v>44</v>
      </c>
      <c r="B39" s="150" t="s">
        <v>45</v>
      </c>
      <c r="C39" s="151">
        <v>2225</v>
      </c>
      <c r="D39" s="152">
        <v>44.2</v>
      </c>
      <c r="E39" s="151">
        <v>524</v>
      </c>
      <c r="F39" s="152">
        <v>36.299999999999997</v>
      </c>
      <c r="G39" s="151">
        <v>1701</v>
      </c>
      <c r="H39" s="152">
        <v>46.6</v>
      </c>
      <c r="I39" s="151">
        <v>1021</v>
      </c>
      <c r="J39" s="152">
        <v>37.9</v>
      </c>
      <c r="K39" s="151">
        <v>1204</v>
      </c>
      <c r="L39" s="241">
        <v>49.5</v>
      </c>
    </row>
    <row r="40" spans="1:12" x14ac:dyDescent="0.2">
      <c r="A40" s="122" t="s">
        <v>46</v>
      </c>
      <c r="B40" s="150" t="s">
        <v>47</v>
      </c>
      <c r="C40" s="151">
        <v>1732</v>
      </c>
      <c r="D40" s="152">
        <v>49.4</v>
      </c>
      <c r="E40" s="151">
        <v>101</v>
      </c>
      <c r="F40" s="152">
        <v>39.6</v>
      </c>
      <c r="G40" s="151">
        <v>1631</v>
      </c>
      <c r="H40" s="152">
        <v>50</v>
      </c>
      <c r="I40" s="151">
        <v>300</v>
      </c>
      <c r="J40" s="152">
        <v>40.200000000000003</v>
      </c>
      <c r="K40" s="151">
        <v>1432</v>
      </c>
      <c r="L40" s="241">
        <v>51.3</v>
      </c>
    </row>
    <row r="41" spans="1:12" x14ac:dyDescent="0.2">
      <c r="A41" s="122" t="s">
        <v>48</v>
      </c>
      <c r="B41" s="150" t="s">
        <v>49</v>
      </c>
      <c r="C41" s="151">
        <v>2014</v>
      </c>
      <c r="D41" s="152">
        <v>49.5</v>
      </c>
      <c r="E41" s="151">
        <v>285</v>
      </c>
      <c r="F41" s="152">
        <v>36.4</v>
      </c>
      <c r="G41" s="151">
        <v>1729</v>
      </c>
      <c r="H41" s="152">
        <v>51.7</v>
      </c>
      <c r="I41" s="151">
        <v>615</v>
      </c>
      <c r="J41" s="152">
        <v>39.299999999999997</v>
      </c>
      <c r="K41" s="151">
        <v>1399</v>
      </c>
      <c r="L41" s="241">
        <v>54</v>
      </c>
    </row>
    <row r="42" spans="1:12" x14ac:dyDescent="0.2">
      <c r="A42" s="122" t="s">
        <v>52</v>
      </c>
      <c r="B42" s="150" t="s">
        <v>53</v>
      </c>
      <c r="C42" s="151">
        <v>2023</v>
      </c>
      <c r="D42" s="152">
        <v>52</v>
      </c>
      <c r="E42" s="151">
        <v>162</v>
      </c>
      <c r="F42" s="152">
        <v>35.799999999999997</v>
      </c>
      <c r="G42" s="151">
        <v>1861</v>
      </c>
      <c r="H42" s="152">
        <v>53.4</v>
      </c>
      <c r="I42" s="151">
        <v>379</v>
      </c>
      <c r="J42" s="152">
        <v>40</v>
      </c>
      <c r="K42" s="151">
        <v>1644</v>
      </c>
      <c r="L42" s="241">
        <v>54.7</v>
      </c>
    </row>
    <row r="43" spans="1:12" x14ac:dyDescent="0.2">
      <c r="A43" s="122" t="s">
        <v>54</v>
      </c>
      <c r="B43" s="150" t="s">
        <v>55</v>
      </c>
      <c r="C43" s="151">
        <v>3129</v>
      </c>
      <c r="D43" s="152">
        <v>47.8</v>
      </c>
      <c r="E43" s="151">
        <v>552</v>
      </c>
      <c r="F43" s="152">
        <v>36.299999999999997</v>
      </c>
      <c r="G43" s="151">
        <v>2577</v>
      </c>
      <c r="H43" s="152">
        <v>50.3</v>
      </c>
      <c r="I43" s="151">
        <v>1097</v>
      </c>
      <c r="J43" s="152">
        <v>38.299999999999997</v>
      </c>
      <c r="K43" s="151">
        <v>2032</v>
      </c>
      <c r="L43" s="241">
        <v>53</v>
      </c>
    </row>
    <row r="44" spans="1:12" x14ac:dyDescent="0.2">
      <c r="A44" s="122" t="s">
        <v>56</v>
      </c>
      <c r="B44" s="150" t="s">
        <v>57</v>
      </c>
      <c r="C44" s="151">
        <v>2176</v>
      </c>
      <c r="D44" s="152">
        <v>49.9</v>
      </c>
      <c r="E44" s="151">
        <v>188</v>
      </c>
      <c r="F44" s="152">
        <v>36.9</v>
      </c>
      <c r="G44" s="151">
        <v>1988</v>
      </c>
      <c r="H44" s="152">
        <v>51.1</v>
      </c>
      <c r="I44" s="151">
        <v>446</v>
      </c>
      <c r="J44" s="152">
        <v>38.700000000000003</v>
      </c>
      <c r="K44" s="151">
        <v>1730</v>
      </c>
      <c r="L44" s="241">
        <v>52.8</v>
      </c>
    </row>
    <row r="45" spans="1:12" x14ac:dyDescent="0.2">
      <c r="A45" s="122" t="s">
        <v>58</v>
      </c>
      <c r="B45" s="150" t="s">
        <v>59</v>
      </c>
      <c r="C45" s="151">
        <v>2770</v>
      </c>
      <c r="D45" s="152">
        <v>47.9</v>
      </c>
      <c r="E45" s="151">
        <v>225</v>
      </c>
      <c r="F45" s="152">
        <v>33.700000000000003</v>
      </c>
      <c r="G45" s="151">
        <v>2545</v>
      </c>
      <c r="H45" s="152">
        <v>49.1</v>
      </c>
      <c r="I45" s="151">
        <v>490</v>
      </c>
      <c r="J45" s="152">
        <v>35.9</v>
      </c>
      <c r="K45" s="151">
        <v>2280</v>
      </c>
      <c r="L45" s="241">
        <v>50.4</v>
      </c>
    </row>
    <row r="46" spans="1:12" x14ac:dyDescent="0.2">
      <c r="A46" s="122" t="s">
        <v>60</v>
      </c>
      <c r="B46" s="150" t="s">
        <v>61</v>
      </c>
      <c r="C46" s="151">
        <v>2640</v>
      </c>
      <c r="D46" s="152">
        <v>48.4</v>
      </c>
      <c r="E46" s="151">
        <v>395</v>
      </c>
      <c r="F46" s="152">
        <v>35.9</v>
      </c>
      <c r="G46" s="151">
        <v>2245</v>
      </c>
      <c r="H46" s="152">
        <v>50.6</v>
      </c>
      <c r="I46" s="151">
        <v>769</v>
      </c>
      <c r="J46" s="152">
        <v>38.5</v>
      </c>
      <c r="K46" s="151">
        <v>1871</v>
      </c>
      <c r="L46" s="241">
        <v>52.5</v>
      </c>
    </row>
    <row r="47" spans="1:12" x14ac:dyDescent="0.2">
      <c r="A47" s="122" t="s">
        <v>62</v>
      </c>
      <c r="B47" s="150" t="s">
        <v>63</v>
      </c>
      <c r="C47" s="151">
        <v>1511</v>
      </c>
      <c r="D47" s="152">
        <v>50.5</v>
      </c>
      <c r="E47" s="151">
        <v>234</v>
      </c>
      <c r="F47" s="152">
        <v>37.5</v>
      </c>
      <c r="G47" s="151">
        <v>1277</v>
      </c>
      <c r="H47" s="152">
        <v>52.9</v>
      </c>
      <c r="I47" s="151">
        <v>417</v>
      </c>
      <c r="J47" s="152">
        <v>40.5</v>
      </c>
      <c r="K47" s="151">
        <v>1094</v>
      </c>
      <c r="L47" s="241">
        <v>54.3</v>
      </c>
    </row>
    <row r="48" spans="1:12" x14ac:dyDescent="0.2">
      <c r="A48" s="122" t="s">
        <v>64</v>
      </c>
      <c r="B48" s="150" t="s">
        <v>65</v>
      </c>
      <c r="C48" s="151">
        <v>1617</v>
      </c>
      <c r="D48" s="152">
        <v>50.8</v>
      </c>
      <c r="E48" s="151">
        <v>189</v>
      </c>
      <c r="F48" s="152">
        <v>32</v>
      </c>
      <c r="G48" s="151">
        <v>1428</v>
      </c>
      <c r="H48" s="152">
        <v>53.3</v>
      </c>
      <c r="I48" s="151">
        <v>393</v>
      </c>
      <c r="J48" s="152">
        <v>37.299999999999997</v>
      </c>
      <c r="K48" s="151">
        <v>1224</v>
      </c>
      <c r="L48" s="241">
        <v>55.1</v>
      </c>
    </row>
    <row r="49" spans="1:12" x14ac:dyDescent="0.2">
      <c r="A49" s="122" t="s">
        <v>66</v>
      </c>
      <c r="B49" s="150" t="s">
        <v>67</v>
      </c>
      <c r="C49" s="151">
        <v>1438</v>
      </c>
      <c r="D49" s="152">
        <v>52.5</v>
      </c>
      <c r="E49" s="151" t="s">
        <v>1169</v>
      </c>
      <c r="F49" s="152" t="s">
        <v>1169</v>
      </c>
      <c r="G49" s="151" t="s">
        <v>1169</v>
      </c>
      <c r="H49" s="152" t="s">
        <v>1169</v>
      </c>
      <c r="I49" s="151">
        <v>253</v>
      </c>
      <c r="J49" s="152">
        <v>43.4</v>
      </c>
      <c r="K49" s="151">
        <v>1185</v>
      </c>
      <c r="L49" s="241">
        <v>54.4</v>
      </c>
    </row>
    <row r="50" spans="1:12" x14ac:dyDescent="0.2">
      <c r="A50" s="122" t="s">
        <v>68</v>
      </c>
      <c r="B50" s="150" t="s">
        <v>69</v>
      </c>
      <c r="C50" s="151">
        <v>2109</v>
      </c>
      <c r="D50" s="152">
        <v>48</v>
      </c>
      <c r="E50" s="151">
        <v>211</v>
      </c>
      <c r="F50" s="152">
        <v>36.1</v>
      </c>
      <c r="G50" s="151">
        <v>1898</v>
      </c>
      <c r="H50" s="152">
        <v>49.4</v>
      </c>
      <c r="I50" s="151">
        <v>450</v>
      </c>
      <c r="J50" s="152">
        <v>39</v>
      </c>
      <c r="K50" s="151">
        <v>1659</v>
      </c>
      <c r="L50" s="241">
        <v>50.5</v>
      </c>
    </row>
    <row r="51" spans="1:12" x14ac:dyDescent="0.2">
      <c r="A51" s="122" t="s">
        <v>70</v>
      </c>
      <c r="B51" s="150" t="s">
        <v>71</v>
      </c>
      <c r="C51" s="151">
        <v>2292</v>
      </c>
      <c r="D51" s="152">
        <v>46.9</v>
      </c>
      <c r="E51" s="151">
        <v>288</v>
      </c>
      <c r="F51" s="152">
        <v>37.1</v>
      </c>
      <c r="G51" s="151">
        <v>2004</v>
      </c>
      <c r="H51" s="152">
        <v>48.3</v>
      </c>
      <c r="I51" s="151">
        <v>650</v>
      </c>
      <c r="J51" s="152">
        <v>38.5</v>
      </c>
      <c r="K51" s="151">
        <v>1642</v>
      </c>
      <c r="L51" s="241">
        <v>50.3</v>
      </c>
    </row>
    <row r="52" spans="1:12" x14ac:dyDescent="0.2">
      <c r="A52" s="122" t="s">
        <v>72</v>
      </c>
      <c r="B52" s="150" t="s">
        <v>73</v>
      </c>
      <c r="C52" s="151">
        <v>2442</v>
      </c>
      <c r="D52" s="152">
        <v>47.5</v>
      </c>
      <c r="E52" s="151">
        <v>443</v>
      </c>
      <c r="F52" s="152">
        <v>41.4</v>
      </c>
      <c r="G52" s="151">
        <v>1999</v>
      </c>
      <c r="H52" s="152">
        <v>48.8</v>
      </c>
      <c r="I52" s="151">
        <v>930</v>
      </c>
      <c r="J52" s="152">
        <v>42.2</v>
      </c>
      <c r="K52" s="151">
        <v>1512</v>
      </c>
      <c r="L52" s="241">
        <v>50.7</v>
      </c>
    </row>
    <row r="53" spans="1:12" x14ac:dyDescent="0.2">
      <c r="A53" s="122" t="s">
        <v>74</v>
      </c>
      <c r="B53" s="150" t="s">
        <v>75</v>
      </c>
      <c r="C53" s="151">
        <v>2047</v>
      </c>
      <c r="D53" s="152">
        <v>53.5</v>
      </c>
      <c r="E53" s="151">
        <v>174</v>
      </c>
      <c r="F53" s="152">
        <v>38.799999999999997</v>
      </c>
      <c r="G53" s="151">
        <v>1873</v>
      </c>
      <c r="H53" s="152">
        <v>54.9</v>
      </c>
      <c r="I53" s="151">
        <v>495</v>
      </c>
      <c r="J53" s="152">
        <v>39.9</v>
      </c>
      <c r="K53" s="151">
        <v>1552</v>
      </c>
      <c r="L53" s="241">
        <v>57.8</v>
      </c>
    </row>
    <row r="54" spans="1:12" x14ac:dyDescent="0.2">
      <c r="A54" s="122" t="s">
        <v>76</v>
      </c>
      <c r="B54" s="150" t="s">
        <v>77</v>
      </c>
      <c r="C54" s="151">
        <v>1721</v>
      </c>
      <c r="D54" s="152">
        <v>48.3</v>
      </c>
      <c r="E54" s="151">
        <v>219</v>
      </c>
      <c r="F54" s="152">
        <v>36.1</v>
      </c>
      <c r="G54" s="151">
        <v>1502</v>
      </c>
      <c r="H54" s="152">
        <v>50</v>
      </c>
      <c r="I54" s="151">
        <v>453</v>
      </c>
      <c r="J54" s="152">
        <v>38.799999999999997</v>
      </c>
      <c r="K54" s="151">
        <v>1268</v>
      </c>
      <c r="L54" s="241">
        <v>51.6</v>
      </c>
    </row>
    <row r="55" spans="1:12" x14ac:dyDescent="0.2">
      <c r="A55" s="122" t="s">
        <v>78</v>
      </c>
      <c r="B55" s="150" t="s">
        <v>79</v>
      </c>
      <c r="C55" s="151">
        <v>2967</v>
      </c>
      <c r="D55" s="152">
        <v>49.9</v>
      </c>
      <c r="E55" s="151">
        <v>301</v>
      </c>
      <c r="F55" s="152">
        <v>35.6</v>
      </c>
      <c r="G55" s="151">
        <v>2666</v>
      </c>
      <c r="H55" s="152">
        <v>51.5</v>
      </c>
      <c r="I55" s="151">
        <v>723</v>
      </c>
      <c r="J55" s="152">
        <v>39.6</v>
      </c>
      <c r="K55" s="151">
        <v>2244</v>
      </c>
      <c r="L55" s="241">
        <v>53.2</v>
      </c>
    </row>
    <row r="56" spans="1:12" x14ac:dyDescent="0.2">
      <c r="A56" s="122" t="s">
        <v>80</v>
      </c>
      <c r="B56" s="150" t="s">
        <v>81</v>
      </c>
      <c r="C56" s="151">
        <v>1076</v>
      </c>
      <c r="D56" s="152">
        <v>51.4</v>
      </c>
      <c r="E56" s="151">
        <v>62</v>
      </c>
      <c r="F56" s="152">
        <v>42.4</v>
      </c>
      <c r="G56" s="151">
        <v>1014</v>
      </c>
      <c r="H56" s="152">
        <v>51.9</v>
      </c>
      <c r="I56" s="151">
        <v>171</v>
      </c>
      <c r="J56" s="152">
        <v>42.8</v>
      </c>
      <c r="K56" s="151">
        <v>905</v>
      </c>
      <c r="L56" s="241">
        <v>53</v>
      </c>
    </row>
    <row r="57" spans="1:12" x14ac:dyDescent="0.2">
      <c r="A57" s="122" t="s">
        <v>82</v>
      </c>
      <c r="B57" s="150" t="s">
        <v>83</v>
      </c>
      <c r="C57" s="151">
        <v>1906</v>
      </c>
      <c r="D57" s="152">
        <v>51.4</v>
      </c>
      <c r="E57" s="151">
        <v>112</v>
      </c>
      <c r="F57" s="152">
        <v>36</v>
      </c>
      <c r="G57" s="151">
        <v>1794</v>
      </c>
      <c r="H57" s="152">
        <v>52.4</v>
      </c>
      <c r="I57" s="151">
        <v>289</v>
      </c>
      <c r="J57" s="152">
        <v>39.5</v>
      </c>
      <c r="K57" s="151">
        <v>1617</v>
      </c>
      <c r="L57" s="241">
        <v>53.5</v>
      </c>
    </row>
    <row r="58" spans="1:12" x14ac:dyDescent="0.2">
      <c r="A58" s="122" t="s">
        <v>84</v>
      </c>
      <c r="B58" s="150" t="s">
        <v>85</v>
      </c>
      <c r="C58" s="151">
        <v>1169</v>
      </c>
      <c r="D58" s="152">
        <v>51.4</v>
      </c>
      <c r="E58" s="151">
        <v>156</v>
      </c>
      <c r="F58" s="152">
        <v>35.700000000000003</v>
      </c>
      <c r="G58" s="151">
        <v>1013</v>
      </c>
      <c r="H58" s="152">
        <v>53.9</v>
      </c>
      <c r="I58" s="151">
        <v>314</v>
      </c>
      <c r="J58" s="152">
        <v>37.299999999999997</v>
      </c>
      <c r="K58" s="151">
        <v>855</v>
      </c>
      <c r="L58" s="241">
        <v>56.6</v>
      </c>
    </row>
    <row r="59" spans="1:12" x14ac:dyDescent="0.2">
      <c r="A59" s="122" t="s">
        <v>86</v>
      </c>
      <c r="B59" s="150" t="s">
        <v>87</v>
      </c>
      <c r="C59" s="151">
        <v>1613</v>
      </c>
      <c r="D59" s="152">
        <v>55.6</v>
      </c>
      <c r="E59" s="151">
        <v>144</v>
      </c>
      <c r="F59" s="152">
        <v>46.3</v>
      </c>
      <c r="G59" s="151">
        <v>1469</v>
      </c>
      <c r="H59" s="152">
        <v>56.5</v>
      </c>
      <c r="I59" s="151">
        <v>402</v>
      </c>
      <c r="J59" s="152">
        <v>48.2</v>
      </c>
      <c r="K59" s="151">
        <v>1211</v>
      </c>
      <c r="L59" s="241">
        <v>58</v>
      </c>
    </row>
    <row r="60" spans="1:12" x14ac:dyDescent="0.2">
      <c r="A60" s="122" t="s">
        <v>88</v>
      </c>
      <c r="B60" s="150" t="s">
        <v>89</v>
      </c>
      <c r="C60" s="151">
        <v>1470</v>
      </c>
      <c r="D60" s="152">
        <v>53.1</v>
      </c>
      <c r="E60" s="151">
        <v>95</v>
      </c>
      <c r="F60" s="152">
        <v>42.9</v>
      </c>
      <c r="G60" s="151">
        <v>1375</v>
      </c>
      <c r="H60" s="152">
        <v>53.8</v>
      </c>
      <c r="I60" s="151">
        <v>243</v>
      </c>
      <c r="J60" s="152">
        <v>44.4</v>
      </c>
      <c r="K60" s="151">
        <v>1227</v>
      </c>
      <c r="L60" s="241">
        <v>54.9</v>
      </c>
    </row>
    <row r="61" spans="1:12" x14ac:dyDescent="0.2">
      <c r="A61" s="122" t="s">
        <v>90</v>
      </c>
      <c r="B61" s="150" t="s">
        <v>91</v>
      </c>
      <c r="C61" s="151">
        <v>1601</v>
      </c>
      <c r="D61" s="152">
        <v>53.5</v>
      </c>
      <c r="E61" s="151">
        <v>109</v>
      </c>
      <c r="F61" s="152">
        <v>34.6</v>
      </c>
      <c r="G61" s="151">
        <v>1492</v>
      </c>
      <c r="H61" s="152">
        <v>54.9</v>
      </c>
      <c r="I61" s="151">
        <v>232</v>
      </c>
      <c r="J61" s="152">
        <v>38.299999999999997</v>
      </c>
      <c r="K61" s="151">
        <v>1369</v>
      </c>
      <c r="L61" s="241">
        <v>56.1</v>
      </c>
    </row>
    <row r="62" spans="1:12" x14ac:dyDescent="0.2">
      <c r="A62" s="122" t="s">
        <v>92</v>
      </c>
      <c r="B62" s="150" t="s">
        <v>93</v>
      </c>
      <c r="C62" s="151">
        <v>2800</v>
      </c>
      <c r="D62" s="152">
        <v>48.8</v>
      </c>
      <c r="E62" s="151">
        <v>299</v>
      </c>
      <c r="F62" s="152">
        <v>35.9</v>
      </c>
      <c r="G62" s="151">
        <v>2501</v>
      </c>
      <c r="H62" s="152">
        <v>50.4</v>
      </c>
      <c r="I62" s="151">
        <v>743</v>
      </c>
      <c r="J62" s="152">
        <v>39</v>
      </c>
      <c r="K62" s="151">
        <v>2057</v>
      </c>
      <c r="L62" s="241">
        <v>52.4</v>
      </c>
    </row>
    <row r="63" spans="1:12" x14ac:dyDescent="0.2">
      <c r="A63" s="122" t="s">
        <v>94</v>
      </c>
      <c r="B63" s="150" t="s">
        <v>95</v>
      </c>
      <c r="C63" s="151">
        <v>2139</v>
      </c>
      <c r="D63" s="152">
        <v>50.4</v>
      </c>
      <c r="E63" s="151">
        <v>280</v>
      </c>
      <c r="F63" s="152">
        <v>35</v>
      </c>
      <c r="G63" s="151">
        <v>1859</v>
      </c>
      <c r="H63" s="152">
        <v>52.7</v>
      </c>
      <c r="I63" s="151">
        <v>582</v>
      </c>
      <c r="J63" s="152">
        <v>39.799999999999997</v>
      </c>
      <c r="K63" s="151">
        <v>1557</v>
      </c>
      <c r="L63" s="241">
        <v>54.3</v>
      </c>
    </row>
    <row r="64" spans="1:12" x14ac:dyDescent="0.2">
      <c r="A64" s="122" t="s">
        <v>96</v>
      </c>
      <c r="B64" s="150" t="s">
        <v>97</v>
      </c>
      <c r="C64" s="151">
        <v>1729</v>
      </c>
      <c r="D64" s="152">
        <v>46.3</v>
      </c>
      <c r="E64" s="151">
        <v>282</v>
      </c>
      <c r="F64" s="152">
        <v>37.6</v>
      </c>
      <c r="G64" s="151">
        <v>1447</v>
      </c>
      <c r="H64" s="152">
        <v>48</v>
      </c>
      <c r="I64" s="151">
        <v>596</v>
      </c>
      <c r="J64" s="152">
        <v>40</v>
      </c>
      <c r="K64" s="151">
        <v>1133</v>
      </c>
      <c r="L64" s="241">
        <v>49.7</v>
      </c>
    </row>
    <row r="65" spans="1:12" x14ac:dyDescent="0.2">
      <c r="A65" s="122" t="s">
        <v>98</v>
      </c>
      <c r="B65" s="150" t="s">
        <v>99</v>
      </c>
      <c r="C65" s="151">
        <v>1947</v>
      </c>
      <c r="D65" s="152">
        <v>47.6</v>
      </c>
      <c r="E65" s="151">
        <v>339</v>
      </c>
      <c r="F65" s="152">
        <v>37.4</v>
      </c>
      <c r="G65" s="151">
        <v>1608</v>
      </c>
      <c r="H65" s="152">
        <v>49.7</v>
      </c>
      <c r="I65" s="151">
        <v>727</v>
      </c>
      <c r="J65" s="152">
        <v>40</v>
      </c>
      <c r="K65" s="151">
        <v>1220</v>
      </c>
      <c r="L65" s="241">
        <v>52.1</v>
      </c>
    </row>
    <row r="66" spans="1:12" x14ac:dyDescent="0.2">
      <c r="A66" s="122" t="s">
        <v>100</v>
      </c>
      <c r="B66" s="150" t="s">
        <v>101</v>
      </c>
      <c r="C66" s="151">
        <v>1305</v>
      </c>
      <c r="D66" s="152">
        <v>43.6</v>
      </c>
      <c r="E66" s="151">
        <v>155</v>
      </c>
      <c r="F66" s="152">
        <v>30.5</v>
      </c>
      <c r="G66" s="151">
        <v>1150</v>
      </c>
      <c r="H66" s="152">
        <v>45.3</v>
      </c>
      <c r="I66" s="151">
        <v>373</v>
      </c>
      <c r="J66" s="152">
        <v>34.6</v>
      </c>
      <c r="K66" s="151">
        <v>932</v>
      </c>
      <c r="L66" s="241">
        <v>47.1</v>
      </c>
    </row>
    <row r="67" spans="1:12" x14ac:dyDescent="0.2">
      <c r="A67" s="122" t="s">
        <v>102</v>
      </c>
      <c r="B67" s="150" t="s">
        <v>103</v>
      </c>
      <c r="C67" s="151">
        <v>4979</v>
      </c>
      <c r="D67" s="152">
        <v>49.2</v>
      </c>
      <c r="E67" s="151">
        <v>810</v>
      </c>
      <c r="F67" s="152">
        <v>38.5</v>
      </c>
      <c r="G67" s="151">
        <v>4169</v>
      </c>
      <c r="H67" s="152">
        <v>51.2</v>
      </c>
      <c r="I67" s="151">
        <v>1676</v>
      </c>
      <c r="J67" s="152">
        <v>41</v>
      </c>
      <c r="K67" s="151">
        <v>3303</v>
      </c>
      <c r="L67" s="241">
        <v>53.3</v>
      </c>
    </row>
    <row r="68" spans="1:12" x14ac:dyDescent="0.2">
      <c r="A68" s="122" t="s">
        <v>104</v>
      </c>
      <c r="B68" s="150" t="s">
        <v>105</v>
      </c>
      <c r="C68" s="151">
        <v>3744</v>
      </c>
      <c r="D68" s="152">
        <v>51.7</v>
      </c>
      <c r="E68" s="151">
        <v>248</v>
      </c>
      <c r="F68" s="152">
        <v>37</v>
      </c>
      <c r="G68" s="151">
        <v>3496</v>
      </c>
      <c r="H68" s="152">
        <v>52.7</v>
      </c>
      <c r="I68" s="151">
        <v>669</v>
      </c>
      <c r="J68" s="152">
        <v>39.5</v>
      </c>
      <c r="K68" s="151">
        <v>3075</v>
      </c>
      <c r="L68" s="241">
        <v>54.4</v>
      </c>
    </row>
    <row r="69" spans="1:12" x14ac:dyDescent="0.2">
      <c r="A69" s="122" t="s">
        <v>106</v>
      </c>
      <c r="B69" s="150" t="s">
        <v>107</v>
      </c>
      <c r="C69" s="151">
        <v>3443</v>
      </c>
      <c r="D69" s="152">
        <v>51.3</v>
      </c>
      <c r="E69" s="151">
        <v>348</v>
      </c>
      <c r="F69" s="152">
        <v>35.9</v>
      </c>
      <c r="G69" s="151">
        <v>3095</v>
      </c>
      <c r="H69" s="152">
        <v>53</v>
      </c>
      <c r="I69" s="151">
        <v>775</v>
      </c>
      <c r="J69" s="152">
        <v>39.700000000000003</v>
      </c>
      <c r="K69" s="151">
        <v>2668</v>
      </c>
      <c r="L69" s="241">
        <v>54.6</v>
      </c>
    </row>
    <row r="70" spans="1:12" x14ac:dyDescent="0.2">
      <c r="A70" s="122" t="s">
        <v>108</v>
      </c>
      <c r="B70" s="150" t="s">
        <v>109</v>
      </c>
      <c r="C70" s="151">
        <v>2986</v>
      </c>
      <c r="D70" s="152">
        <v>50.6</v>
      </c>
      <c r="E70" s="151">
        <v>251</v>
      </c>
      <c r="F70" s="152">
        <v>39.299999999999997</v>
      </c>
      <c r="G70" s="151">
        <v>2735</v>
      </c>
      <c r="H70" s="152">
        <v>51.6</v>
      </c>
      <c r="I70" s="151">
        <v>606</v>
      </c>
      <c r="J70" s="152">
        <v>41.5</v>
      </c>
      <c r="K70" s="151">
        <v>2380</v>
      </c>
      <c r="L70" s="241">
        <v>52.9</v>
      </c>
    </row>
    <row r="71" spans="1:12" x14ac:dyDescent="0.2">
      <c r="A71" s="122" t="s">
        <v>110</v>
      </c>
      <c r="B71" s="150" t="s">
        <v>111</v>
      </c>
      <c r="C71" s="151">
        <v>5432</v>
      </c>
      <c r="D71" s="152">
        <v>50.1</v>
      </c>
      <c r="E71" s="151">
        <v>599</v>
      </c>
      <c r="F71" s="152">
        <v>38.299999999999997</v>
      </c>
      <c r="G71" s="151">
        <v>4833</v>
      </c>
      <c r="H71" s="152">
        <v>51.6</v>
      </c>
      <c r="I71" s="151">
        <v>1326</v>
      </c>
      <c r="J71" s="152">
        <v>41.6</v>
      </c>
      <c r="K71" s="151">
        <v>4106</v>
      </c>
      <c r="L71" s="241">
        <v>52.9</v>
      </c>
    </row>
    <row r="72" spans="1:12" x14ac:dyDescent="0.2">
      <c r="A72" s="122" t="s">
        <v>112</v>
      </c>
      <c r="B72" s="150" t="s">
        <v>113</v>
      </c>
      <c r="C72" s="151">
        <v>23</v>
      </c>
      <c r="D72" s="152">
        <v>50.4</v>
      </c>
      <c r="E72" s="151" t="s">
        <v>1169</v>
      </c>
      <c r="F72" s="152" t="s">
        <v>1169</v>
      </c>
      <c r="G72" s="151" t="s">
        <v>1169</v>
      </c>
      <c r="H72" s="152" t="s">
        <v>1169</v>
      </c>
      <c r="I72" s="151">
        <v>5</v>
      </c>
      <c r="J72" s="152">
        <v>40.6</v>
      </c>
      <c r="K72" s="151">
        <v>18</v>
      </c>
      <c r="L72" s="241">
        <v>53.1</v>
      </c>
    </row>
    <row r="73" spans="1:12" x14ac:dyDescent="0.2">
      <c r="A73" s="122" t="s">
        <v>114</v>
      </c>
      <c r="B73" s="150" t="s">
        <v>115</v>
      </c>
      <c r="C73" s="151">
        <v>4908</v>
      </c>
      <c r="D73" s="152">
        <v>51.3</v>
      </c>
      <c r="E73" s="151">
        <v>318</v>
      </c>
      <c r="F73" s="152">
        <v>36.1</v>
      </c>
      <c r="G73" s="151">
        <v>4590</v>
      </c>
      <c r="H73" s="152">
        <v>52.4</v>
      </c>
      <c r="I73" s="151">
        <v>816</v>
      </c>
      <c r="J73" s="152">
        <v>38</v>
      </c>
      <c r="K73" s="151">
        <v>4092</v>
      </c>
      <c r="L73" s="241">
        <v>54</v>
      </c>
    </row>
    <row r="74" spans="1:12" x14ac:dyDescent="0.2">
      <c r="A74" s="122" t="s">
        <v>116</v>
      </c>
      <c r="B74" s="150" t="s">
        <v>117</v>
      </c>
      <c r="C74" s="151">
        <v>1862</v>
      </c>
      <c r="D74" s="152">
        <v>49.4</v>
      </c>
      <c r="E74" s="151">
        <v>217</v>
      </c>
      <c r="F74" s="152">
        <v>38.1</v>
      </c>
      <c r="G74" s="151">
        <v>1645</v>
      </c>
      <c r="H74" s="152">
        <v>50.9</v>
      </c>
      <c r="I74" s="151">
        <v>488</v>
      </c>
      <c r="J74" s="152">
        <v>41.5</v>
      </c>
      <c r="K74" s="151">
        <v>1374</v>
      </c>
      <c r="L74" s="241">
        <v>52.2</v>
      </c>
    </row>
    <row r="75" spans="1:12" x14ac:dyDescent="0.2">
      <c r="A75" s="122" t="s">
        <v>118</v>
      </c>
      <c r="B75" s="150" t="s">
        <v>119</v>
      </c>
      <c r="C75" s="151">
        <v>2596</v>
      </c>
      <c r="D75" s="152">
        <v>49.3</v>
      </c>
      <c r="E75" s="151">
        <v>220</v>
      </c>
      <c r="F75" s="152">
        <v>34.9</v>
      </c>
      <c r="G75" s="151">
        <v>2376</v>
      </c>
      <c r="H75" s="152">
        <v>50.6</v>
      </c>
      <c r="I75" s="151">
        <v>472</v>
      </c>
      <c r="J75" s="152">
        <v>38.299999999999997</v>
      </c>
      <c r="K75" s="151">
        <v>2124</v>
      </c>
      <c r="L75" s="241">
        <v>51.7</v>
      </c>
    </row>
    <row r="76" spans="1:12" x14ac:dyDescent="0.2">
      <c r="A76" s="122" t="s">
        <v>120</v>
      </c>
      <c r="B76" s="150" t="s">
        <v>121</v>
      </c>
      <c r="C76" s="151">
        <v>3198</v>
      </c>
      <c r="D76" s="152">
        <v>48.1</v>
      </c>
      <c r="E76" s="151">
        <v>348</v>
      </c>
      <c r="F76" s="152">
        <v>33.299999999999997</v>
      </c>
      <c r="G76" s="151">
        <v>2850</v>
      </c>
      <c r="H76" s="152">
        <v>49.9</v>
      </c>
      <c r="I76" s="151">
        <v>756</v>
      </c>
      <c r="J76" s="152">
        <v>36.4</v>
      </c>
      <c r="K76" s="151">
        <v>2442</v>
      </c>
      <c r="L76" s="241">
        <v>51.8</v>
      </c>
    </row>
    <row r="77" spans="1:12" x14ac:dyDescent="0.2">
      <c r="A77" s="122" t="s">
        <v>122</v>
      </c>
      <c r="B77" s="150" t="s">
        <v>123</v>
      </c>
      <c r="C77" s="151">
        <v>1973</v>
      </c>
      <c r="D77" s="152">
        <v>54.4</v>
      </c>
      <c r="E77" s="151">
        <v>99</v>
      </c>
      <c r="F77" s="152">
        <v>35.5</v>
      </c>
      <c r="G77" s="151">
        <v>1874</v>
      </c>
      <c r="H77" s="152">
        <v>55.4</v>
      </c>
      <c r="I77" s="151">
        <v>260</v>
      </c>
      <c r="J77" s="152">
        <v>38.200000000000003</v>
      </c>
      <c r="K77" s="151">
        <v>1713</v>
      </c>
      <c r="L77" s="241">
        <v>56.8</v>
      </c>
    </row>
    <row r="78" spans="1:12" x14ac:dyDescent="0.2">
      <c r="A78" s="122" t="s">
        <v>126</v>
      </c>
      <c r="B78" s="150" t="s">
        <v>127</v>
      </c>
      <c r="C78" s="151">
        <v>1393</v>
      </c>
      <c r="D78" s="152">
        <v>55.9</v>
      </c>
      <c r="E78" s="151">
        <v>68</v>
      </c>
      <c r="F78" s="152">
        <v>32.700000000000003</v>
      </c>
      <c r="G78" s="151">
        <v>1325</v>
      </c>
      <c r="H78" s="152">
        <v>57.1</v>
      </c>
      <c r="I78" s="151">
        <v>186</v>
      </c>
      <c r="J78" s="152">
        <v>38.299999999999997</v>
      </c>
      <c r="K78" s="151">
        <v>1207</v>
      </c>
      <c r="L78" s="241">
        <v>58.6</v>
      </c>
    </row>
    <row r="79" spans="1:12" x14ac:dyDescent="0.2">
      <c r="A79" s="122" t="s">
        <v>128</v>
      </c>
      <c r="B79" s="150" t="s">
        <v>129</v>
      </c>
      <c r="C79" s="151">
        <v>557</v>
      </c>
      <c r="D79" s="152">
        <v>55.7</v>
      </c>
      <c r="E79" s="151">
        <v>28</v>
      </c>
      <c r="F79" s="152">
        <v>38.5</v>
      </c>
      <c r="G79" s="151">
        <v>529</v>
      </c>
      <c r="H79" s="152">
        <v>56.6</v>
      </c>
      <c r="I79" s="151">
        <v>71</v>
      </c>
      <c r="J79" s="152">
        <v>36.799999999999997</v>
      </c>
      <c r="K79" s="151">
        <v>486</v>
      </c>
      <c r="L79" s="241">
        <v>58.4</v>
      </c>
    </row>
    <row r="80" spans="1:12" x14ac:dyDescent="0.2">
      <c r="A80" s="122" t="s">
        <v>130</v>
      </c>
      <c r="B80" s="150" t="s">
        <v>131</v>
      </c>
      <c r="C80" s="151">
        <v>1718</v>
      </c>
      <c r="D80" s="152">
        <v>55.5</v>
      </c>
      <c r="E80" s="151">
        <v>101</v>
      </c>
      <c r="F80" s="152">
        <v>37.200000000000003</v>
      </c>
      <c r="G80" s="151">
        <v>1617</v>
      </c>
      <c r="H80" s="152">
        <v>56.7</v>
      </c>
      <c r="I80" s="151">
        <v>272</v>
      </c>
      <c r="J80" s="152">
        <v>41.8</v>
      </c>
      <c r="K80" s="151">
        <v>1446</v>
      </c>
      <c r="L80" s="241">
        <v>58.1</v>
      </c>
    </row>
    <row r="81" spans="1:12" x14ac:dyDescent="0.2">
      <c r="A81" s="122" t="s">
        <v>132</v>
      </c>
      <c r="B81" s="150" t="s">
        <v>133</v>
      </c>
      <c r="C81" s="151">
        <v>904</v>
      </c>
      <c r="D81" s="152">
        <v>53.8</v>
      </c>
      <c r="E81" s="151">
        <v>85</v>
      </c>
      <c r="F81" s="152">
        <v>41.3</v>
      </c>
      <c r="G81" s="151">
        <v>819</v>
      </c>
      <c r="H81" s="152">
        <v>55.1</v>
      </c>
      <c r="I81" s="151">
        <v>194</v>
      </c>
      <c r="J81" s="152">
        <v>41.7</v>
      </c>
      <c r="K81" s="151">
        <v>710</v>
      </c>
      <c r="L81" s="241">
        <v>57.2</v>
      </c>
    </row>
    <row r="82" spans="1:12" x14ac:dyDescent="0.2">
      <c r="A82" s="122" t="s">
        <v>140</v>
      </c>
      <c r="B82" s="150" t="s">
        <v>141</v>
      </c>
      <c r="C82" s="151">
        <v>1607</v>
      </c>
      <c r="D82" s="152">
        <v>49.9</v>
      </c>
      <c r="E82" s="151">
        <v>128</v>
      </c>
      <c r="F82" s="152">
        <v>33.9</v>
      </c>
      <c r="G82" s="151">
        <v>1479</v>
      </c>
      <c r="H82" s="152">
        <v>51.3</v>
      </c>
      <c r="I82" s="151">
        <v>299</v>
      </c>
      <c r="J82" s="152">
        <v>39.1</v>
      </c>
      <c r="K82" s="151">
        <v>1308</v>
      </c>
      <c r="L82" s="241">
        <v>52.4</v>
      </c>
    </row>
    <row r="83" spans="1:12" x14ac:dyDescent="0.2">
      <c r="A83" s="122" t="s">
        <v>142</v>
      </c>
      <c r="B83" s="150" t="s">
        <v>143</v>
      </c>
      <c r="C83" s="151">
        <v>1476</v>
      </c>
      <c r="D83" s="152">
        <v>55.5</v>
      </c>
      <c r="E83" s="151">
        <v>82</v>
      </c>
      <c r="F83" s="152">
        <v>35.5</v>
      </c>
      <c r="G83" s="151">
        <v>1394</v>
      </c>
      <c r="H83" s="152">
        <v>56.7</v>
      </c>
      <c r="I83" s="151">
        <v>207</v>
      </c>
      <c r="J83" s="152">
        <v>39.9</v>
      </c>
      <c r="K83" s="151">
        <v>1269</v>
      </c>
      <c r="L83" s="241">
        <v>58.1</v>
      </c>
    </row>
    <row r="84" spans="1:12" x14ac:dyDescent="0.2">
      <c r="A84" s="122" t="s">
        <v>144</v>
      </c>
      <c r="B84" s="150" t="s">
        <v>145</v>
      </c>
      <c r="C84" s="151">
        <v>1156</v>
      </c>
      <c r="D84" s="152">
        <v>48.5</v>
      </c>
      <c r="E84" s="151">
        <v>111</v>
      </c>
      <c r="F84" s="152">
        <v>32.1</v>
      </c>
      <c r="G84" s="151">
        <v>1045</v>
      </c>
      <c r="H84" s="152">
        <v>50.2</v>
      </c>
      <c r="I84" s="151">
        <v>251</v>
      </c>
      <c r="J84" s="152">
        <v>35.6</v>
      </c>
      <c r="K84" s="151">
        <v>905</v>
      </c>
      <c r="L84" s="241">
        <v>52</v>
      </c>
    </row>
    <row r="85" spans="1:12" x14ac:dyDescent="0.2">
      <c r="A85" s="122" t="s">
        <v>148</v>
      </c>
      <c r="B85" s="150" t="s">
        <v>149</v>
      </c>
      <c r="C85" s="151">
        <v>750</v>
      </c>
      <c r="D85" s="152">
        <v>46.4</v>
      </c>
      <c r="E85" s="151">
        <v>104</v>
      </c>
      <c r="F85" s="152">
        <v>34.1</v>
      </c>
      <c r="G85" s="151">
        <v>646</v>
      </c>
      <c r="H85" s="152">
        <v>48.4</v>
      </c>
      <c r="I85" s="151">
        <v>203</v>
      </c>
      <c r="J85" s="152">
        <v>34.700000000000003</v>
      </c>
      <c r="K85" s="151">
        <v>547</v>
      </c>
      <c r="L85" s="241">
        <v>50.8</v>
      </c>
    </row>
    <row r="86" spans="1:12" x14ac:dyDescent="0.2">
      <c r="A86" s="122" t="s">
        <v>150</v>
      </c>
      <c r="B86" s="150" t="s">
        <v>151</v>
      </c>
      <c r="C86" s="151">
        <v>995</v>
      </c>
      <c r="D86" s="152">
        <v>48.7</v>
      </c>
      <c r="E86" s="151">
        <v>96</v>
      </c>
      <c r="F86" s="152">
        <v>33.6</v>
      </c>
      <c r="G86" s="151">
        <v>899</v>
      </c>
      <c r="H86" s="152">
        <v>50.3</v>
      </c>
      <c r="I86" s="151">
        <v>218</v>
      </c>
      <c r="J86" s="152">
        <v>36.9</v>
      </c>
      <c r="K86" s="151">
        <v>777</v>
      </c>
      <c r="L86" s="241">
        <v>52</v>
      </c>
    </row>
    <row r="87" spans="1:12" x14ac:dyDescent="0.2">
      <c r="A87" s="122" t="s">
        <v>152</v>
      </c>
      <c r="B87" s="150" t="s">
        <v>153</v>
      </c>
      <c r="C87" s="151">
        <v>541</v>
      </c>
      <c r="D87" s="152">
        <v>45</v>
      </c>
      <c r="E87" s="151">
        <v>72</v>
      </c>
      <c r="F87" s="152">
        <v>30.9</v>
      </c>
      <c r="G87" s="151">
        <v>469</v>
      </c>
      <c r="H87" s="152">
        <v>47.2</v>
      </c>
      <c r="I87" s="151">
        <v>141</v>
      </c>
      <c r="J87" s="152">
        <v>31.9</v>
      </c>
      <c r="K87" s="151">
        <v>400</v>
      </c>
      <c r="L87" s="241">
        <v>49.6</v>
      </c>
    </row>
    <row r="88" spans="1:12" x14ac:dyDescent="0.2">
      <c r="A88" s="122" t="s">
        <v>154</v>
      </c>
      <c r="B88" s="150" t="s">
        <v>155</v>
      </c>
      <c r="C88" s="151">
        <v>567</v>
      </c>
      <c r="D88" s="152">
        <v>51.9</v>
      </c>
      <c r="E88" s="151">
        <v>20</v>
      </c>
      <c r="F88" s="152">
        <v>38</v>
      </c>
      <c r="G88" s="151">
        <v>547</v>
      </c>
      <c r="H88" s="152">
        <v>52.4</v>
      </c>
      <c r="I88" s="151">
        <v>74</v>
      </c>
      <c r="J88" s="152">
        <v>39.6</v>
      </c>
      <c r="K88" s="151">
        <v>493</v>
      </c>
      <c r="L88" s="241">
        <v>53.8</v>
      </c>
    </row>
    <row r="89" spans="1:12" x14ac:dyDescent="0.2">
      <c r="A89" s="122" t="s">
        <v>156</v>
      </c>
      <c r="B89" s="150" t="s">
        <v>157</v>
      </c>
      <c r="C89" s="151">
        <v>1125</v>
      </c>
      <c r="D89" s="152">
        <v>52</v>
      </c>
      <c r="E89" s="151">
        <v>44</v>
      </c>
      <c r="F89" s="152">
        <v>37.4</v>
      </c>
      <c r="G89" s="151">
        <v>1081</v>
      </c>
      <c r="H89" s="152">
        <v>52.6</v>
      </c>
      <c r="I89" s="151">
        <v>131</v>
      </c>
      <c r="J89" s="152">
        <v>42</v>
      </c>
      <c r="K89" s="151">
        <v>994</v>
      </c>
      <c r="L89" s="241">
        <v>53.4</v>
      </c>
    </row>
    <row r="90" spans="1:12" x14ac:dyDescent="0.2">
      <c r="A90" s="122" t="s">
        <v>158</v>
      </c>
      <c r="B90" s="150" t="s">
        <v>159</v>
      </c>
      <c r="C90" s="151">
        <v>1342</v>
      </c>
      <c r="D90" s="152">
        <v>48.8</v>
      </c>
      <c r="E90" s="151">
        <v>144</v>
      </c>
      <c r="F90" s="152">
        <v>31.4</v>
      </c>
      <c r="G90" s="151">
        <v>1198</v>
      </c>
      <c r="H90" s="152">
        <v>50.8</v>
      </c>
      <c r="I90" s="151">
        <v>322</v>
      </c>
      <c r="J90" s="152">
        <v>36.1</v>
      </c>
      <c r="K90" s="151">
        <v>1020</v>
      </c>
      <c r="L90" s="241">
        <v>52.7</v>
      </c>
    </row>
    <row r="91" spans="1:12" x14ac:dyDescent="0.2">
      <c r="A91" s="122" t="s">
        <v>162</v>
      </c>
      <c r="B91" s="150" t="s">
        <v>163</v>
      </c>
      <c r="C91" s="151">
        <v>750</v>
      </c>
      <c r="D91" s="152">
        <v>45.2</v>
      </c>
      <c r="E91" s="151">
        <v>126</v>
      </c>
      <c r="F91" s="152">
        <v>35.299999999999997</v>
      </c>
      <c r="G91" s="151">
        <v>624</v>
      </c>
      <c r="H91" s="152">
        <v>47.2</v>
      </c>
      <c r="I91" s="151">
        <v>253</v>
      </c>
      <c r="J91" s="152">
        <v>38.4</v>
      </c>
      <c r="K91" s="151">
        <v>497</v>
      </c>
      <c r="L91" s="241">
        <v>48.7</v>
      </c>
    </row>
    <row r="92" spans="1:12" x14ac:dyDescent="0.2">
      <c r="A92" s="122" t="s">
        <v>164</v>
      </c>
      <c r="B92" s="150" t="s">
        <v>165</v>
      </c>
      <c r="C92" s="151">
        <v>1245</v>
      </c>
      <c r="D92" s="152">
        <v>51.1</v>
      </c>
      <c r="E92" s="151">
        <v>181</v>
      </c>
      <c r="F92" s="152">
        <v>39.5</v>
      </c>
      <c r="G92" s="151">
        <v>1064</v>
      </c>
      <c r="H92" s="152">
        <v>53</v>
      </c>
      <c r="I92" s="151">
        <v>337</v>
      </c>
      <c r="J92" s="152">
        <v>42.3</v>
      </c>
      <c r="K92" s="151">
        <v>908</v>
      </c>
      <c r="L92" s="241">
        <v>54.3</v>
      </c>
    </row>
    <row r="93" spans="1:12" x14ac:dyDescent="0.2">
      <c r="A93" s="122" t="s">
        <v>166</v>
      </c>
      <c r="B93" s="150" t="s">
        <v>167</v>
      </c>
      <c r="C93" s="151">
        <v>770</v>
      </c>
      <c r="D93" s="152">
        <v>53.7</v>
      </c>
      <c r="E93" s="151">
        <v>42</v>
      </c>
      <c r="F93" s="152">
        <v>36.5</v>
      </c>
      <c r="G93" s="151">
        <v>728</v>
      </c>
      <c r="H93" s="152">
        <v>54.6</v>
      </c>
      <c r="I93" s="151">
        <v>115</v>
      </c>
      <c r="J93" s="152">
        <v>40.6</v>
      </c>
      <c r="K93" s="151">
        <v>655</v>
      </c>
      <c r="L93" s="241">
        <v>56</v>
      </c>
    </row>
    <row r="94" spans="1:12" x14ac:dyDescent="0.2">
      <c r="A94" s="122" t="s">
        <v>168</v>
      </c>
      <c r="B94" s="150" t="s">
        <v>169</v>
      </c>
      <c r="C94" s="151">
        <v>1037</v>
      </c>
      <c r="D94" s="152">
        <v>46.7</v>
      </c>
      <c r="E94" s="151">
        <v>127</v>
      </c>
      <c r="F94" s="152">
        <v>35.700000000000003</v>
      </c>
      <c r="G94" s="151">
        <v>910</v>
      </c>
      <c r="H94" s="152">
        <v>48.3</v>
      </c>
      <c r="I94" s="151">
        <v>280</v>
      </c>
      <c r="J94" s="152">
        <v>37.5</v>
      </c>
      <c r="K94" s="151">
        <v>757</v>
      </c>
      <c r="L94" s="241">
        <v>50.1</v>
      </c>
    </row>
    <row r="95" spans="1:12" x14ac:dyDescent="0.2">
      <c r="A95" s="122" t="s">
        <v>170</v>
      </c>
      <c r="B95" s="150" t="s">
        <v>171</v>
      </c>
      <c r="C95" s="151">
        <v>990</v>
      </c>
      <c r="D95" s="152">
        <v>50</v>
      </c>
      <c r="E95" s="151">
        <v>98</v>
      </c>
      <c r="F95" s="152">
        <v>33.9</v>
      </c>
      <c r="G95" s="151">
        <v>892</v>
      </c>
      <c r="H95" s="152">
        <v>51.8</v>
      </c>
      <c r="I95" s="151">
        <v>185</v>
      </c>
      <c r="J95" s="152">
        <v>37.799999999999997</v>
      </c>
      <c r="K95" s="151">
        <v>805</v>
      </c>
      <c r="L95" s="241">
        <v>52.8</v>
      </c>
    </row>
    <row r="96" spans="1:12" x14ac:dyDescent="0.2">
      <c r="A96" s="122" t="s">
        <v>172</v>
      </c>
      <c r="B96" s="150" t="s">
        <v>173</v>
      </c>
      <c r="C96" s="151">
        <v>727</v>
      </c>
      <c r="D96" s="152">
        <v>50.9</v>
      </c>
      <c r="E96" s="151">
        <v>71</v>
      </c>
      <c r="F96" s="152">
        <v>38.1</v>
      </c>
      <c r="G96" s="151">
        <v>656</v>
      </c>
      <c r="H96" s="152">
        <v>52.3</v>
      </c>
      <c r="I96" s="151">
        <v>152</v>
      </c>
      <c r="J96" s="152">
        <v>41.8</v>
      </c>
      <c r="K96" s="151">
        <v>575</v>
      </c>
      <c r="L96" s="241">
        <v>53.3</v>
      </c>
    </row>
    <row r="97" spans="1:12" x14ac:dyDescent="0.2">
      <c r="A97" s="122" t="s">
        <v>174</v>
      </c>
      <c r="B97" s="150" t="s">
        <v>175</v>
      </c>
      <c r="C97" s="151">
        <v>767</v>
      </c>
      <c r="D97" s="152">
        <v>45.9</v>
      </c>
      <c r="E97" s="151">
        <v>65</v>
      </c>
      <c r="F97" s="152">
        <v>33</v>
      </c>
      <c r="G97" s="151">
        <v>702</v>
      </c>
      <c r="H97" s="152">
        <v>47.1</v>
      </c>
      <c r="I97" s="151">
        <v>170</v>
      </c>
      <c r="J97" s="152">
        <v>35.6</v>
      </c>
      <c r="K97" s="151">
        <v>597</v>
      </c>
      <c r="L97" s="241">
        <v>48.8</v>
      </c>
    </row>
    <row r="98" spans="1:12" x14ac:dyDescent="0.2">
      <c r="A98" s="122" t="s">
        <v>176</v>
      </c>
      <c r="B98" s="150" t="s">
        <v>177</v>
      </c>
      <c r="C98" s="151">
        <v>1296</v>
      </c>
      <c r="D98" s="152">
        <v>51.5</v>
      </c>
      <c r="E98" s="151">
        <v>129</v>
      </c>
      <c r="F98" s="152">
        <v>38.1</v>
      </c>
      <c r="G98" s="151">
        <v>1167</v>
      </c>
      <c r="H98" s="152">
        <v>53</v>
      </c>
      <c r="I98" s="151">
        <v>231</v>
      </c>
      <c r="J98" s="152">
        <v>40.6</v>
      </c>
      <c r="K98" s="151">
        <v>1065</v>
      </c>
      <c r="L98" s="241">
        <v>53.9</v>
      </c>
    </row>
    <row r="99" spans="1:12" x14ac:dyDescent="0.2">
      <c r="A99" s="122" t="s">
        <v>180</v>
      </c>
      <c r="B99" s="150" t="s">
        <v>181</v>
      </c>
      <c r="C99" s="151">
        <v>970</v>
      </c>
      <c r="D99" s="152">
        <v>49.4</v>
      </c>
      <c r="E99" s="151">
        <v>137</v>
      </c>
      <c r="F99" s="152">
        <v>36.799999999999997</v>
      </c>
      <c r="G99" s="151">
        <v>833</v>
      </c>
      <c r="H99" s="152">
        <v>51.4</v>
      </c>
      <c r="I99" s="151">
        <v>241</v>
      </c>
      <c r="J99" s="152">
        <v>39.299999999999997</v>
      </c>
      <c r="K99" s="151">
        <v>729</v>
      </c>
      <c r="L99" s="241">
        <v>52.7</v>
      </c>
    </row>
    <row r="100" spans="1:12" x14ac:dyDescent="0.2">
      <c r="A100" s="122" t="s">
        <v>182</v>
      </c>
      <c r="B100" s="150" t="s">
        <v>183</v>
      </c>
      <c r="C100" s="151">
        <v>740</v>
      </c>
      <c r="D100" s="152">
        <v>52.1</v>
      </c>
      <c r="E100" s="151">
        <v>82</v>
      </c>
      <c r="F100" s="152">
        <v>39.700000000000003</v>
      </c>
      <c r="G100" s="151">
        <v>658</v>
      </c>
      <c r="H100" s="152">
        <v>53.6</v>
      </c>
      <c r="I100" s="151">
        <v>146</v>
      </c>
      <c r="J100" s="152">
        <v>42.4</v>
      </c>
      <c r="K100" s="151">
        <v>594</v>
      </c>
      <c r="L100" s="241">
        <v>54.4</v>
      </c>
    </row>
    <row r="101" spans="1:12" x14ac:dyDescent="0.2">
      <c r="A101" s="122" t="s">
        <v>184</v>
      </c>
      <c r="B101" s="150" t="s">
        <v>185</v>
      </c>
      <c r="C101" s="151">
        <v>1040</v>
      </c>
      <c r="D101" s="152">
        <v>48.8</v>
      </c>
      <c r="E101" s="151">
        <v>121</v>
      </c>
      <c r="F101" s="152">
        <v>38.200000000000003</v>
      </c>
      <c r="G101" s="151">
        <v>919</v>
      </c>
      <c r="H101" s="152">
        <v>50.2</v>
      </c>
      <c r="I101" s="151">
        <v>231</v>
      </c>
      <c r="J101" s="152">
        <v>39.4</v>
      </c>
      <c r="K101" s="151">
        <v>809</v>
      </c>
      <c r="L101" s="241">
        <v>51.5</v>
      </c>
    </row>
    <row r="102" spans="1:12" x14ac:dyDescent="0.2">
      <c r="A102" s="122" t="s">
        <v>186</v>
      </c>
      <c r="B102" s="150" t="s">
        <v>187</v>
      </c>
      <c r="C102" s="151">
        <v>842</v>
      </c>
      <c r="D102" s="152">
        <v>54.2</v>
      </c>
      <c r="E102" s="151">
        <v>71</v>
      </c>
      <c r="F102" s="152">
        <v>40.6</v>
      </c>
      <c r="G102" s="151">
        <v>771</v>
      </c>
      <c r="H102" s="152">
        <v>55.5</v>
      </c>
      <c r="I102" s="151">
        <v>135</v>
      </c>
      <c r="J102" s="152">
        <v>43.1</v>
      </c>
      <c r="K102" s="151">
        <v>707</v>
      </c>
      <c r="L102" s="241">
        <v>56.4</v>
      </c>
    </row>
    <row r="103" spans="1:12" x14ac:dyDescent="0.2">
      <c r="A103" s="122" t="s">
        <v>188</v>
      </c>
      <c r="B103" s="150" t="s">
        <v>189</v>
      </c>
      <c r="C103" s="151">
        <v>1135</v>
      </c>
      <c r="D103" s="152">
        <v>49.8</v>
      </c>
      <c r="E103" s="151">
        <v>132</v>
      </c>
      <c r="F103" s="152">
        <v>39.5</v>
      </c>
      <c r="G103" s="151">
        <v>1003</v>
      </c>
      <c r="H103" s="152">
        <v>51.2</v>
      </c>
      <c r="I103" s="151">
        <v>249</v>
      </c>
      <c r="J103" s="152">
        <v>40.799999999999997</v>
      </c>
      <c r="K103" s="151">
        <v>886</v>
      </c>
      <c r="L103" s="241">
        <v>52.4</v>
      </c>
    </row>
    <row r="104" spans="1:12" x14ac:dyDescent="0.2">
      <c r="A104" s="122" t="s">
        <v>190</v>
      </c>
      <c r="B104" s="150" t="s">
        <v>191</v>
      </c>
      <c r="C104" s="151">
        <v>547</v>
      </c>
      <c r="D104" s="152">
        <v>46.7</v>
      </c>
      <c r="E104" s="151">
        <v>75</v>
      </c>
      <c r="F104" s="152">
        <v>34.200000000000003</v>
      </c>
      <c r="G104" s="151">
        <v>472</v>
      </c>
      <c r="H104" s="152">
        <v>48.6</v>
      </c>
      <c r="I104" s="151">
        <v>139</v>
      </c>
      <c r="J104" s="152">
        <v>36.6</v>
      </c>
      <c r="K104" s="151">
        <v>408</v>
      </c>
      <c r="L104" s="241">
        <v>50.1</v>
      </c>
    </row>
    <row r="105" spans="1:12" x14ac:dyDescent="0.2">
      <c r="A105" s="122" t="s">
        <v>192</v>
      </c>
      <c r="B105" s="150" t="s">
        <v>193</v>
      </c>
      <c r="C105" s="151">
        <v>401</v>
      </c>
      <c r="D105" s="152">
        <v>50.3</v>
      </c>
      <c r="E105" s="151">
        <v>45</v>
      </c>
      <c r="F105" s="152">
        <v>37.4</v>
      </c>
      <c r="G105" s="151">
        <v>356</v>
      </c>
      <c r="H105" s="152">
        <v>51.9</v>
      </c>
      <c r="I105" s="151">
        <v>81</v>
      </c>
      <c r="J105" s="152">
        <v>42.6</v>
      </c>
      <c r="K105" s="151">
        <v>320</v>
      </c>
      <c r="L105" s="241">
        <v>52.2</v>
      </c>
    </row>
    <row r="106" spans="1:12" x14ac:dyDescent="0.2">
      <c r="A106" s="122" t="s">
        <v>194</v>
      </c>
      <c r="B106" s="150" t="s">
        <v>195</v>
      </c>
      <c r="C106" s="151">
        <v>597</v>
      </c>
      <c r="D106" s="152">
        <v>51.1</v>
      </c>
      <c r="E106" s="151">
        <v>72</v>
      </c>
      <c r="F106" s="152">
        <v>41.7</v>
      </c>
      <c r="G106" s="151">
        <v>525</v>
      </c>
      <c r="H106" s="152">
        <v>52.4</v>
      </c>
      <c r="I106" s="151">
        <v>110</v>
      </c>
      <c r="J106" s="152">
        <v>42.5</v>
      </c>
      <c r="K106" s="151">
        <v>487</v>
      </c>
      <c r="L106" s="241">
        <v>53</v>
      </c>
    </row>
    <row r="107" spans="1:12" x14ac:dyDescent="0.2">
      <c r="A107" s="122" t="s">
        <v>198</v>
      </c>
      <c r="B107" s="150" t="s">
        <v>199</v>
      </c>
      <c r="C107" s="151">
        <v>567</v>
      </c>
      <c r="D107" s="152">
        <v>47.7</v>
      </c>
      <c r="E107" s="151">
        <v>54</v>
      </c>
      <c r="F107" s="152">
        <v>32.299999999999997</v>
      </c>
      <c r="G107" s="151">
        <v>513</v>
      </c>
      <c r="H107" s="152">
        <v>49.4</v>
      </c>
      <c r="I107" s="151">
        <v>86</v>
      </c>
      <c r="J107" s="152">
        <v>34.299999999999997</v>
      </c>
      <c r="K107" s="151">
        <v>481</v>
      </c>
      <c r="L107" s="241">
        <v>50.1</v>
      </c>
    </row>
    <row r="108" spans="1:12" x14ac:dyDescent="0.2">
      <c r="A108" s="122" t="s">
        <v>200</v>
      </c>
      <c r="B108" s="150" t="s">
        <v>201</v>
      </c>
      <c r="C108" s="151">
        <v>699</v>
      </c>
      <c r="D108" s="152">
        <v>49.9</v>
      </c>
      <c r="E108" s="151">
        <v>72</v>
      </c>
      <c r="F108" s="152">
        <v>40.700000000000003</v>
      </c>
      <c r="G108" s="151">
        <v>627</v>
      </c>
      <c r="H108" s="152">
        <v>50.9</v>
      </c>
      <c r="I108" s="151">
        <v>138</v>
      </c>
      <c r="J108" s="152">
        <v>40</v>
      </c>
      <c r="K108" s="151">
        <v>561</v>
      </c>
      <c r="L108" s="241">
        <v>52.3</v>
      </c>
    </row>
    <row r="109" spans="1:12" x14ac:dyDescent="0.2">
      <c r="A109" s="122" t="s">
        <v>202</v>
      </c>
      <c r="B109" s="150" t="s">
        <v>203</v>
      </c>
      <c r="C109" s="151">
        <v>421</v>
      </c>
      <c r="D109" s="152">
        <v>50.7</v>
      </c>
      <c r="E109" s="151">
        <v>49</v>
      </c>
      <c r="F109" s="152">
        <v>41.7</v>
      </c>
      <c r="G109" s="151">
        <v>372</v>
      </c>
      <c r="H109" s="152">
        <v>51.9</v>
      </c>
      <c r="I109" s="151">
        <v>87</v>
      </c>
      <c r="J109" s="152">
        <v>45.6</v>
      </c>
      <c r="K109" s="151">
        <v>334</v>
      </c>
      <c r="L109" s="241">
        <v>52</v>
      </c>
    </row>
    <row r="110" spans="1:12" x14ac:dyDescent="0.2">
      <c r="A110" s="122" t="s">
        <v>204</v>
      </c>
      <c r="B110" s="150" t="s">
        <v>205</v>
      </c>
      <c r="C110" s="151">
        <v>1400</v>
      </c>
      <c r="D110" s="152">
        <v>53</v>
      </c>
      <c r="E110" s="151">
        <v>141</v>
      </c>
      <c r="F110" s="152">
        <v>42.9</v>
      </c>
      <c r="G110" s="151">
        <v>1259</v>
      </c>
      <c r="H110" s="152">
        <v>54.2</v>
      </c>
      <c r="I110" s="151">
        <v>232</v>
      </c>
      <c r="J110" s="152">
        <v>43.7</v>
      </c>
      <c r="K110" s="151">
        <v>1168</v>
      </c>
      <c r="L110" s="241">
        <v>54.9</v>
      </c>
    </row>
    <row r="111" spans="1:12" x14ac:dyDescent="0.2">
      <c r="A111" s="122" t="s">
        <v>206</v>
      </c>
      <c r="B111" s="150" t="s">
        <v>207</v>
      </c>
      <c r="C111" s="151">
        <v>469</v>
      </c>
      <c r="D111" s="152">
        <v>43</v>
      </c>
      <c r="E111" s="151">
        <v>93</v>
      </c>
      <c r="F111" s="152">
        <v>32.4</v>
      </c>
      <c r="G111" s="151">
        <v>376</v>
      </c>
      <c r="H111" s="152">
        <v>45.6</v>
      </c>
      <c r="I111" s="151">
        <v>131</v>
      </c>
      <c r="J111" s="152">
        <v>33.700000000000003</v>
      </c>
      <c r="K111" s="151">
        <v>338</v>
      </c>
      <c r="L111" s="241">
        <v>46.6</v>
      </c>
    </row>
    <row r="112" spans="1:12" x14ac:dyDescent="0.2">
      <c r="A112" s="122" t="s">
        <v>208</v>
      </c>
      <c r="B112" s="150" t="s">
        <v>209</v>
      </c>
      <c r="C112" s="151">
        <v>906</v>
      </c>
      <c r="D112" s="152">
        <v>48.1</v>
      </c>
      <c r="E112" s="151">
        <v>125</v>
      </c>
      <c r="F112" s="152">
        <v>36.4</v>
      </c>
      <c r="G112" s="151">
        <v>781</v>
      </c>
      <c r="H112" s="152">
        <v>50</v>
      </c>
      <c r="I112" s="151">
        <v>245</v>
      </c>
      <c r="J112" s="152">
        <v>38</v>
      </c>
      <c r="K112" s="151">
        <v>661</v>
      </c>
      <c r="L112" s="241">
        <v>51.9</v>
      </c>
    </row>
    <row r="113" spans="1:12" x14ac:dyDescent="0.2">
      <c r="A113" s="122" t="s">
        <v>214</v>
      </c>
      <c r="B113" s="150" t="s">
        <v>215</v>
      </c>
      <c r="C113" s="151">
        <v>992</v>
      </c>
      <c r="D113" s="152">
        <v>50.1</v>
      </c>
      <c r="E113" s="151">
        <v>101</v>
      </c>
      <c r="F113" s="152">
        <v>35.299999999999997</v>
      </c>
      <c r="G113" s="151">
        <v>891</v>
      </c>
      <c r="H113" s="152">
        <v>51.7</v>
      </c>
      <c r="I113" s="151">
        <v>222</v>
      </c>
      <c r="J113" s="152">
        <v>38</v>
      </c>
      <c r="K113" s="151">
        <v>770</v>
      </c>
      <c r="L113" s="241">
        <v>53.5</v>
      </c>
    </row>
    <row r="114" spans="1:12" x14ac:dyDescent="0.2">
      <c r="A114" s="122" t="s">
        <v>216</v>
      </c>
      <c r="B114" s="150" t="s">
        <v>217</v>
      </c>
      <c r="C114" s="151">
        <v>963</v>
      </c>
      <c r="D114" s="152">
        <v>50</v>
      </c>
      <c r="E114" s="151">
        <v>100</v>
      </c>
      <c r="F114" s="152">
        <v>35.200000000000003</v>
      </c>
      <c r="G114" s="151">
        <v>863</v>
      </c>
      <c r="H114" s="152">
        <v>51.7</v>
      </c>
      <c r="I114" s="151">
        <v>231</v>
      </c>
      <c r="J114" s="152">
        <v>38</v>
      </c>
      <c r="K114" s="151">
        <v>732</v>
      </c>
      <c r="L114" s="241">
        <v>53.8</v>
      </c>
    </row>
    <row r="115" spans="1:12" x14ac:dyDescent="0.2">
      <c r="A115" s="122" t="s">
        <v>218</v>
      </c>
      <c r="B115" s="150" t="s">
        <v>219</v>
      </c>
      <c r="C115" s="151">
        <v>1269</v>
      </c>
      <c r="D115" s="152">
        <v>52</v>
      </c>
      <c r="E115" s="151">
        <v>82</v>
      </c>
      <c r="F115" s="152">
        <v>33.799999999999997</v>
      </c>
      <c r="G115" s="151">
        <v>1187</v>
      </c>
      <c r="H115" s="152">
        <v>53.2</v>
      </c>
      <c r="I115" s="151">
        <v>202</v>
      </c>
      <c r="J115" s="152">
        <v>38.799999999999997</v>
      </c>
      <c r="K115" s="151">
        <v>1067</v>
      </c>
      <c r="L115" s="241">
        <v>54.5</v>
      </c>
    </row>
    <row r="116" spans="1:12" x14ac:dyDescent="0.2">
      <c r="A116" s="122" t="s">
        <v>220</v>
      </c>
      <c r="B116" s="150" t="s">
        <v>221</v>
      </c>
      <c r="C116" s="151">
        <v>1765</v>
      </c>
      <c r="D116" s="152">
        <v>48</v>
      </c>
      <c r="E116" s="151">
        <v>219</v>
      </c>
      <c r="F116" s="152">
        <v>38</v>
      </c>
      <c r="G116" s="151">
        <v>1546</v>
      </c>
      <c r="H116" s="152">
        <v>49.4</v>
      </c>
      <c r="I116" s="151">
        <v>518</v>
      </c>
      <c r="J116" s="152">
        <v>39.299999999999997</v>
      </c>
      <c r="K116" s="151">
        <v>1247</v>
      </c>
      <c r="L116" s="241">
        <v>51.6</v>
      </c>
    </row>
    <row r="117" spans="1:12" x14ac:dyDescent="0.2">
      <c r="A117" s="122" t="s">
        <v>224</v>
      </c>
      <c r="B117" s="150" t="s">
        <v>225</v>
      </c>
      <c r="C117" s="151">
        <v>1400</v>
      </c>
      <c r="D117" s="152">
        <v>48</v>
      </c>
      <c r="E117" s="151">
        <v>125</v>
      </c>
      <c r="F117" s="152">
        <v>37.9</v>
      </c>
      <c r="G117" s="151">
        <v>1275</v>
      </c>
      <c r="H117" s="152">
        <v>49</v>
      </c>
      <c r="I117" s="151">
        <v>312</v>
      </c>
      <c r="J117" s="152">
        <v>40.200000000000003</v>
      </c>
      <c r="K117" s="151">
        <v>1088</v>
      </c>
      <c r="L117" s="241">
        <v>50.3</v>
      </c>
    </row>
    <row r="118" spans="1:12" x14ac:dyDescent="0.2">
      <c r="A118" s="122" t="s">
        <v>226</v>
      </c>
      <c r="B118" s="150" t="s">
        <v>227</v>
      </c>
      <c r="C118" s="151">
        <v>1101</v>
      </c>
      <c r="D118" s="152">
        <v>53.6</v>
      </c>
      <c r="E118" s="151">
        <v>56</v>
      </c>
      <c r="F118" s="152">
        <v>41.9</v>
      </c>
      <c r="G118" s="151">
        <v>1045</v>
      </c>
      <c r="H118" s="152">
        <v>54.2</v>
      </c>
      <c r="I118" s="151">
        <v>138</v>
      </c>
      <c r="J118" s="152">
        <v>43.5</v>
      </c>
      <c r="K118" s="151">
        <v>963</v>
      </c>
      <c r="L118" s="241">
        <v>55</v>
      </c>
    </row>
    <row r="119" spans="1:12" x14ac:dyDescent="0.2">
      <c r="A119" s="122" t="s">
        <v>228</v>
      </c>
      <c r="B119" s="150" t="s">
        <v>229</v>
      </c>
      <c r="C119" s="151">
        <v>1054</v>
      </c>
      <c r="D119" s="152">
        <v>48.3</v>
      </c>
      <c r="E119" s="151">
        <v>93</v>
      </c>
      <c r="F119" s="152">
        <v>39.1</v>
      </c>
      <c r="G119" s="151">
        <v>961</v>
      </c>
      <c r="H119" s="152">
        <v>49.2</v>
      </c>
      <c r="I119" s="151">
        <v>222</v>
      </c>
      <c r="J119" s="152">
        <v>40.6</v>
      </c>
      <c r="K119" s="151">
        <v>832</v>
      </c>
      <c r="L119" s="241">
        <v>50.4</v>
      </c>
    </row>
    <row r="120" spans="1:12" x14ac:dyDescent="0.2">
      <c r="A120" s="122" t="s">
        <v>230</v>
      </c>
      <c r="B120" s="150" t="s">
        <v>231</v>
      </c>
      <c r="C120" s="151">
        <v>1959</v>
      </c>
      <c r="D120" s="152">
        <v>54.6</v>
      </c>
      <c r="E120" s="151">
        <v>128</v>
      </c>
      <c r="F120" s="152">
        <v>41.2</v>
      </c>
      <c r="G120" s="151">
        <v>1831</v>
      </c>
      <c r="H120" s="152">
        <v>55.5</v>
      </c>
      <c r="I120" s="151">
        <v>309</v>
      </c>
      <c r="J120" s="152">
        <v>43.6</v>
      </c>
      <c r="K120" s="151">
        <v>1650</v>
      </c>
      <c r="L120" s="241">
        <v>56.6</v>
      </c>
    </row>
    <row r="121" spans="1:12" x14ac:dyDescent="0.2">
      <c r="A121" s="122" t="s">
        <v>232</v>
      </c>
      <c r="B121" s="150" t="s">
        <v>233</v>
      </c>
      <c r="C121" s="151">
        <v>1806</v>
      </c>
      <c r="D121" s="152">
        <v>52.9</v>
      </c>
      <c r="E121" s="151">
        <v>164</v>
      </c>
      <c r="F121" s="152">
        <v>39.200000000000003</v>
      </c>
      <c r="G121" s="151">
        <v>1642</v>
      </c>
      <c r="H121" s="152">
        <v>54.2</v>
      </c>
      <c r="I121" s="151">
        <v>418</v>
      </c>
      <c r="J121" s="152">
        <v>43.5</v>
      </c>
      <c r="K121" s="151">
        <v>1388</v>
      </c>
      <c r="L121" s="241">
        <v>55.7</v>
      </c>
    </row>
    <row r="122" spans="1:12" x14ac:dyDescent="0.2">
      <c r="A122" s="122" t="s">
        <v>234</v>
      </c>
      <c r="B122" s="150" t="s">
        <v>235</v>
      </c>
      <c r="C122" s="151">
        <v>1011</v>
      </c>
      <c r="D122" s="152">
        <v>50.6</v>
      </c>
      <c r="E122" s="151">
        <v>84</v>
      </c>
      <c r="F122" s="152">
        <v>41.2</v>
      </c>
      <c r="G122" s="151">
        <v>927</v>
      </c>
      <c r="H122" s="152">
        <v>51.4</v>
      </c>
      <c r="I122" s="151">
        <v>247</v>
      </c>
      <c r="J122" s="152">
        <v>43.7</v>
      </c>
      <c r="K122" s="151">
        <v>764</v>
      </c>
      <c r="L122" s="241">
        <v>52.8</v>
      </c>
    </row>
    <row r="123" spans="1:12" x14ac:dyDescent="0.2">
      <c r="A123" s="122" t="s">
        <v>236</v>
      </c>
      <c r="B123" s="150" t="s">
        <v>237</v>
      </c>
      <c r="C123" s="151">
        <v>917</v>
      </c>
      <c r="D123" s="152">
        <v>48</v>
      </c>
      <c r="E123" s="151">
        <v>105</v>
      </c>
      <c r="F123" s="152">
        <v>40.5</v>
      </c>
      <c r="G123" s="151">
        <v>812</v>
      </c>
      <c r="H123" s="152">
        <v>48.9</v>
      </c>
      <c r="I123" s="151">
        <v>238</v>
      </c>
      <c r="J123" s="152">
        <v>41.9</v>
      </c>
      <c r="K123" s="151">
        <v>679</v>
      </c>
      <c r="L123" s="241">
        <v>50.1</v>
      </c>
    </row>
    <row r="124" spans="1:12" x14ac:dyDescent="0.2">
      <c r="A124" s="122" t="s">
        <v>238</v>
      </c>
      <c r="B124" s="150" t="s">
        <v>239</v>
      </c>
      <c r="C124" s="151">
        <v>395</v>
      </c>
      <c r="D124" s="152">
        <v>52.2</v>
      </c>
      <c r="E124" s="151">
        <v>47</v>
      </c>
      <c r="F124" s="152">
        <v>40.4</v>
      </c>
      <c r="G124" s="151">
        <v>348</v>
      </c>
      <c r="H124" s="152">
        <v>53.8</v>
      </c>
      <c r="I124" s="151">
        <v>91</v>
      </c>
      <c r="J124" s="152">
        <v>42.3</v>
      </c>
      <c r="K124" s="151">
        <v>304</v>
      </c>
      <c r="L124" s="241">
        <v>55.1</v>
      </c>
    </row>
    <row r="125" spans="1:12" x14ac:dyDescent="0.2">
      <c r="A125" s="122" t="s">
        <v>240</v>
      </c>
      <c r="B125" s="150" t="s">
        <v>241</v>
      </c>
      <c r="C125" s="151">
        <v>1041</v>
      </c>
      <c r="D125" s="152">
        <v>50.3</v>
      </c>
      <c r="E125" s="151">
        <v>57</v>
      </c>
      <c r="F125" s="152">
        <v>40.1</v>
      </c>
      <c r="G125" s="151">
        <v>984</v>
      </c>
      <c r="H125" s="152">
        <v>50.8</v>
      </c>
      <c r="I125" s="151">
        <v>170</v>
      </c>
      <c r="J125" s="152">
        <v>40.200000000000003</v>
      </c>
      <c r="K125" s="151">
        <v>871</v>
      </c>
      <c r="L125" s="241">
        <v>52.2</v>
      </c>
    </row>
    <row r="126" spans="1:12" x14ac:dyDescent="0.2">
      <c r="A126" s="122" t="s">
        <v>242</v>
      </c>
      <c r="B126" s="150" t="s">
        <v>243</v>
      </c>
      <c r="C126" s="151">
        <v>1472</v>
      </c>
      <c r="D126" s="152">
        <v>45.5</v>
      </c>
      <c r="E126" s="151">
        <v>203</v>
      </c>
      <c r="F126" s="152">
        <v>36.6</v>
      </c>
      <c r="G126" s="151">
        <v>1269</v>
      </c>
      <c r="H126" s="152">
        <v>47</v>
      </c>
      <c r="I126" s="151">
        <v>476</v>
      </c>
      <c r="J126" s="152">
        <v>37.200000000000003</v>
      </c>
      <c r="K126" s="151">
        <v>996</v>
      </c>
      <c r="L126" s="241">
        <v>49.6</v>
      </c>
    </row>
    <row r="127" spans="1:12" x14ac:dyDescent="0.2">
      <c r="A127" s="122" t="s">
        <v>244</v>
      </c>
      <c r="B127" s="150" t="s">
        <v>245</v>
      </c>
      <c r="C127" s="151">
        <v>686</v>
      </c>
      <c r="D127" s="152">
        <v>54.1</v>
      </c>
      <c r="E127" s="151">
        <v>25</v>
      </c>
      <c r="F127" s="152">
        <v>48.3</v>
      </c>
      <c r="G127" s="151">
        <v>661</v>
      </c>
      <c r="H127" s="152">
        <v>54.3</v>
      </c>
      <c r="I127" s="151">
        <v>79</v>
      </c>
      <c r="J127" s="152">
        <v>46.6</v>
      </c>
      <c r="K127" s="151">
        <v>607</v>
      </c>
      <c r="L127" s="241">
        <v>55.1</v>
      </c>
    </row>
    <row r="128" spans="1:12" x14ac:dyDescent="0.2">
      <c r="A128" s="122" t="s">
        <v>246</v>
      </c>
      <c r="B128" s="150" t="s">
        <v>247</v>
      </c>
      <c r="C128" s="151">
        <v>882</v>
      </c>
      <c r="D128" s="152">
        <v>54</v>
      </c>
      <c r="E128" s="151">
        <v>85</v>
      </c>
      <c r="F128" s="152">
        <v>34.1</v>
      </c>
      <c r="G128" s="151">
        <v>797</v>
      </c>
      <c r="H128" s="152">
        <v>56.2</v>
      </c>
      <c r="I128" s="151">
        <v>182</v>
      </c>
      <c r="J128" s="152">
        <v>38.200000000000003</v>
      </c>
      <c r="K128" s="151">
        <v>700</v>
      </c>
      <c r="L128" s="241">
        <v>58.2</v>
      </c>
    </row>
    <row r="129" spans="1:12" x14ac:dyDescent="0.2">
      <c r="A129" s="122" t="s">
        <v>250</v>
      </c>
      <c r="B129" s="150" t="s">
        <v>251</v>
      </c>
      <c r="C129" s="151">
        <v>985</v>
      </c>
      <c r="D129" s="152">
        <v>55</v>
      </c>
      <c r="E129" s="151">
        <v>44</v>
      </c>
      <c r="F129" s="152">
        <v>39.299999999999997</v>
      </c>
      <c r="G129" s="151">
        <v>941</v>
      </c>
      <c r="H129" s="152">
        <v>55.7</v>
      </c>
      <c r="I129" s="151">
        <v>126</v>
      </c>
      <c r="J129" s="152">
        <v>42.6</v>
      </c>
      <c r="K129" s="151">
        <v>859</v>
      </c>
      <c r="L129" s="241">
        <v>56.8</v>
      </c>
    </row>
    <row r="130" spans="1:12" x14ac:dyDescent="0.2">
      <c r="A130" s="122" t="s">
        <v>252</v>
      </c>
      <c r="B130" s="150" t="s">
        <v>253</v>
      </c>
      <c r="C130" s="151">
        <v>874</v>
      </c>
      <c r="D130" s="152">
        <v>47.4</v>
      </c>
      <c r="E130" s="151">
        <v>72</v>
      </c>
      <c r="F130" s="152">
        <v>34.700000000000003</v>
      </c>
      <c r="G130" s="151">
        <v>802</v>
      </c>
      <c r="H130" s="152">
        <v>48.6</v>
      </c>
      <c r="I130" s="151">
        <v>164</v>
      </c>
      <c r="J130" s="152">
        <v>36.200000000000003</v>
      </c>
      <c r="K130" s="151">
        <v>710</v>
      </c>
      <c r="L130" s="241">
        <v>50</v>
      </c>
    </row>
    <row r="131" spans="1:12" x14ac:dyDescent="0.2">
      <c r="A131" s="122" t="s">
        <v>254</v>
      </c>
      <c r="B131" s="150" t="s">
        <v>255</v>
      </c>
      <c r="C131" s="151">
        <v>1404</v>
      </c>
      <c r="D131" s="152">
        <v>51.5</v>
      </c>
      <c r="E131" s="151">
        <v>154</v>
      </c>
      <c r="F131" s="152">
        <v>34.4</v>
      </c>
      <c r="G131" s="151">
        <v>1250</v>
      </c>
      <c r="H131" s="152">
        <v>53.6</v>
      </c>
      <c r="I131" s="151">
        <v>295</v>
      </c>
      <c r="J131" s="152">
        <v>36.4</v>
      </c>
      <c r="K131" s="151">
        <v>1109</v>
      </c>
      <c r="L131" s="241">
        <v>55.5</v>
      </c>
    </row>
    <row r="132" spans="1:12" x14ac:dyDescent="0.2">
      <c r="A132" s="122" t="s">
        <v>256</v>
      </c>
      <c r="B132" s="150" t="s">
        <v>257</v>
      </c>
      <c r="C132" s="151">
        <v>1136</v>
      </c>
      <c r="D132" s="152">
        <v>55.6</v>
      </c>
      <c r="E132" s="151">
        <v>68</v>
      </c>
      <c r="F132" s="152">
        <v>39.1</v>
      </c>
      <c r="G132" s="151">
        <v>1068</v>
      </c>
      <c r="H132" s="152">
        <v>56.7</v>
      </c>
      <c r="I132" s="151">
        <v>183</v>
      </c>
      <c r="J132" s="152">
        <v>44.1</v>
      </c>
      <c r="K132" s="151">
        <v>953</v>
      </c>
      <c r="L132" s="241">
        <v>57.8</v>
      </c>
    </row>
    <row r="133" spans="1:12" x14ac:dyDescent="0.2">
      <c r="A133" s="122" t="s">
        <v>258</v>
      </c>
      <c r="B133" s="150" t="s">
        <v>259</v>
      </c>
      <c r="C133" s="151">
        <v>1104</v>
      </c>
      <c r="D133" s="152">
        <v>49.2</v>
      </c>
      <c r="E133" s="151">
        <v>79</v>
      </c>
      <c r="F133" s="152">
        <v>37.799999999999997</v>
      </c>
      <c r="G133" s="151">
        <v>1025</v>
      </c>
      <c r="H133" s="152">
        <v>50.1</v>
      </c>
      <c r="I133" s="151">
        <v>201</v>
      </c>
      <c r="J133" s="152">
        <v>39.9</v>
      </c>
      <c r="K133" s="151">
        <v>903</v>
      </c>
      <c r="L133" s="241">
        <v>51.3</v>
      </c>
    </row>
    <row r="134" spans="1:12" x14ac:dyDescent="0.2">
      <c r="A134" s="122" t="s">
        <v>260</v>
      </c>
      <c r="B134" s="150" t="s">
        <v>261</v>
      </c>
      <c r="C134" s="151">
        <v>1641</v>
      </c>
      <c r="D134" s="152">
        <v>47.5</v>
      </c>
      <c r="E134" s="151">
        <v>153</v>
      </c>
      <c r="F134" s="152">
        <v>34.5</v>
      </c>
      <c r="G134" s="151">
        <v>1488</v>
      </c>
      <c r="H134" s="152">
        <v>48.8</v>
      </c>
      <c r="I134" s="151">
        <v>306</v>
      </c>
      <c r="J134" s="152">
        <v>35.6</v>
      </c>
      <c r="K134" s="151">
        <v>1335</v>
      </c>
      <c r="L134" s="241">
        <v>50.2</v>
      </c>
    </row>
    <row r="135" spans="1:12" x14ac:dyDescent="0.2">
      <c r="A135" s="122" t="s">
        <v>264</v>
      </c>
      <c r="B135" s="150" t="s">
        <v>265</v>
      </c>
      <c r="C135" s="151">
        <v>1184</v>
      </c>
      <c r="D135" s="152">
        <v>53.4</v>
      </c>
      <c r="E135" s="151">
        <v>69</v>
      </c>
      <c r="F135" s="152">
        <v>41.1</v>
      </c>
      <c r="G135" s="151">
        <v>1115</v>
      </c>
      <c r="H135" s="152">
        <v>54.1</v>
      </c>
      <c r="I135" s="151">
        <v>169</v>
      </c>
      <c r="J135" s="152">
        <v>41.7</v>
      </c>
      <c r="K135" s="151">
        <v>1015</v>
      </c>
      <c r="L135" s="241">
        <v>55.3</v>
      </c>
    </row>
    <row r="136" spans="1:12" x14ac:dyDescent="0.2">
      <c r="A136" s="122" t="s">
        <v>266</v>
      </c>
      <c r="B136" s="150" t="s">
        <v>267</v>
      </c>
      <c r="C136" s="151">
        <v>1465</v>
      </c>
      <c r="D136" s="152">
        <v>52.8</v>
      </c>
      <c r="E136" s="151">
        <v>103</v>
      </c>
      <c r="F136" s="152">
        <v>36.200000000000003</v>
      </c>
      <c r="G136" s="151">
        <v>1362</v>
      </c>
      <c r="H136" s="152">
        <v>54.1</v>
      </c>
      <c r="I136" s="151">
        <v>238</v>
      </c>
      <c r="J136" s="152">
        <v>39.799999999999997</v>
      </c>
      <c r="K136" s="151">
        <v>1227</v>
      </c>
      <c r="L136" s="241">
        <v>55.4</v>
      </c>
    </row>
    <row r="137" spans="1:12" x14ac:dyDescent="0.2">
      <c r="A137" s="122" t="s">
        <v>268</v>
      </c>
      <c r="B137" s="150" t="s">
        <v>269</v>
      </c>
      <c r="C137" s="151">
        <v>1248</v>
      </c>
      <c r="D137" s="152">
        <v>50.7</v>
      </c>
      <c r="E137" s="151">
        <v>95</v>
      </c>
      <c r="F137" s="152">
        <v>37.6</v>
      </c>
      <c r="G137" s="151">
        <v>1153</v>
      </c>
      <c r="H137" s="152">
        <v>51.8</v>
      </c>
      <c r="I137" s="151">
        <v>219</v>
      </c>
      <c r="J137" s="152">
        <v>38.700000000000003</v>
      </c>
      <c r="K137" s="151">
        <v>1029</v>
      </c>
      <c r="L137" s="241">
        <v>53.3</v>
      </c>
    </row>
    <row r="138" spans="1:12" x14ac:dyDescent="0.2">
      <c r="A138" s="122" t="s">
        <v>270</v>
      </c>
      <c r="B138" s="150" t="s">
        <v>271</v>
      </c>
      <c r="C138" s="151">
        <v>766</v>
      </c>
      <c r="D138" s="152">
        <v>46.8</v>
      </c>
      <c r="E138" s="151">
        <v>83</v>
      </c>
      <c r="F138" s="152">
        <v>33.5</v>
      </c>
      <c r="G138" s="151">
        <v>683</v>
      </c>
      <c r="H138" s="152">
        <v>48.4</v>
      </c>
      <c r="I138" s="151">
        <v>233</v>
      </c>
      <c r="J138" s="152">
        <v>37.4</v>
      </c>
      <c r="K138" s="151">
        <v>533</v>
      </c>
      <c r="L138" s="241">
        <v>50.9</v>
      </c>
    </row>
    <row r="139" spans="1:12" x14ac:dyDescent="0.2">
      <c r="A139" s="122" t="s">
        <v>272</v>
      </c>
      <c r="B139" s="150" t="s">
        <v>273</v>
      </c>
      <c r="C139" s="151">
        <v>1026</v>
      </c>
      <c r="D139" s="152">
        <v>56.8</v>
      </c>
      <c r="E139" s="151">
        <v>27</v>
      </c>
      <c r="F139" s="152">
        <v>44.1</v>
      </c>
      <c r="G139" s="151">
        <v>999</v>
      </c>
      <c r="H139" s="152">
        <v>57.1</v>
      </c>
      <c r="I139" s="151">
        <v>84</v>
      </c>
      <c r="J139" s="152">
        <v>46.3</v>
      </c>
      <c r="K139" s="151">
        <v>942</v>
      </c>
      <c r="L139" s="241">
        <v>57.7</v>
      </c>
    </row>
    <row r="140" spans="1:12" x14ac:dyDescent="0.2">
      <c r="A140" s="122" t="s">
        <v>274</v>
      </c>
      <c r="B140" s="150" t="s">
        <v>275</v>
      </c>
      <c r="C140" s="151">
        <v>1179</v>
      </c>
      <c r="D140" s="152">
        <v>47.3</v>
      </c>
      <c r="E140" s="151">
        <v>166</v>
      </c>
      <c r="F140" s="152">
        <v>35.700000000000003</v>
      </c>
      <c r="G140" s="151">
        <v>1013</v>
      </c>
      <c r="H140" s="152">
        <v>49.2</v>
      </c>
      <c r="I140" s="151">
        <v>353</v>
      </c>
      <c r="J140" s="152">
        <v>39.200000000000003</v>
      </c>
      <c r="K140" s="151">
        <v>826</v>
      </c>
      <c r="L140" s="241">
        <v>50.7</v>
      </c>
    </row>
    <row r="141" spans="1:12" x14ac:dyDescent="0.2">
      <c r="A141" s="122" t="s">
        <v>276</v>
      </c>
      <c r="B141" s="150" t="s">
        <v>277</v>
      </c>
      <c r="C141" s="151">
        <v>1589</v>
      </c>
      <c r="D141" s="152">
        <v>51.6</v>
      </c>
      <c r="E141" s="151">
        <v>110</v>
      </c>
      <c r="F141" s="152">
        <v>37.299999999999997</v>
      </c>
      <c r="G141" s="151">
        <v>1479</v>
      </c>
      <c r="H141" s="152">
        <v>52.7</v>
      </c>
      <c r="I141" s="151">
        <v>282</v>
      </c>
      <c r="J141" s="152">
        <v>40.5</v>
      </c>
      <c r="K141" s="151">
        <v>1307</v>
      </c>
      <c r="L141" s="241">
        <v>54.1</v>
      </c>
    </row>
    <row r="142" spans="1:12" x14ac:dyDescent="0.2">
      <c r="A142" s="122" t="s">
        <v>278</v>
      </c>
      <c r="B142" s="150" t="s">
        <v>279</v>
      </c>
      <c r="C142" s="151">
        <v>681</v>
      </c>
      <c r="D142" s="152">
        <v>45.6</v>
      </c>
      <c r="E142" s="151">
        <v>80</v>
      </c>
      <c r="F142" s="152">
        <v>33.200000000000003</v>
      </c>
      <c r="G142" s="151">
        <v>601</v>
      </c>
      <c r="H142" s="152">
        <v>47.3</v>
      </c>
      <c r="I142" s="151">
        <v>165</v>
      </c>
      <c r="J142" s="152">
        <v>35.700000000000003</v>
      </c>
      <c r="K142" s="151">
        <v>516</v>
      </c>
      <c r="L142" s="241">
        <v>48.8</v>
      </c>
    </row>
    <row r="143" spans="1:12" x14ac:dyDescent="0.2">
      <c r="A143" s="122" t="s">
        <v>280</v>
      </c>
      <c r="B143" s="150" t="s">
        <v>281</v>
      </c>
      <c r="C143" s="151">
        <v>1102</v>
      </c>
      <c r="D143" s="152">
        <v>51.1</v>
      </c>
      <c r="E143" s="151">
        <v>83</v>
      </c>
      <c r="F143" s="152">
        <v>36.5</v>
      </c>
      <c r="G143" s="151">
        <v>1019</v>
      </c>
      <c r="H143" s="152">
        <v>52.2</v>
      </c>
      <c r="I143" s="151">
        <v>206</v>
      </c>
      <c r="J143" s="152">
        <v>38.700000000000003</v>
      </c>
      <c r="K143" s="151">
        <v>896</v>
      </c>
      <c r="L143" s="241">
        <v>53.9</v>
      </c>
    </row>
    <row r="144" spans="1:12" x14ac:dyDescent="0.2">
      <c r="A144" s="122" t="s">
        <v>282</v>
      </c>
      <c r="B144" s="150" t="s">
        <v>283</v>
      </c>
      <c r="C144" s="151">
        <v>1225</v>
      </c>
      <c r="D144" s="152">
        <v>55.8</v>
      </c>
      <c r="E144" s="151">
        <v>72</v>
      </c>
      <c r="F144" s="152">
        <v>38.4</v>
      </c>
      <c r="G144" s="151">
        <v>1153</v>
      </c>
      <c r="H144" s="152">
        <v>56.9</v>
      </c>
      <c r="I144" s="151">
        <v>152</v>
      </c>
      <c r="J144" s="152">
        <v>41.8</v>
      </c>
      <c r="K144" s="151">
        <v>1073</v>
      </c>
      <c r="L144" s="241">
        <v>57.8</v>
      </c>
    </row>
    <row r="145" spans="1:12" x14ac:dyDescent="0.2">
      <c r="A145" s="122" t="s">
        <v>284</v>
      </c>
      <c r="B145" s="150" t="s">
        <v>285</v>
      </c>
      <c r="C145" s="151">
        <v>1098</v>
      </c>
      <c r="D145" s="152">
        <v>50.6</v>
      </c>
      <c r="E145" s="151">
        <v>109</v>
      </c>
      <c r="F145" s="152">
        <v>43.7</v>
      </c>
      <c r="G145" s="151">
        <v>989</v>
      </c>
      <c r="H145" s="152">
        <v>51.3</v>
      </c>
      <c r="I145" s="151">
        <v>252</v>
      </c>
      <c r="J145" s="152">
        <v>44.3</v>
      </c>
      <c r="K145" s="151">
        <v>846</v>
      </c>
      <c r="L145" s="241">
        <v>52.5</v>
      </c>
    </row>
    <row r="146" spans="1:12" x14ac:dyDescent="0.2">
      <c r="A146" s="122" t="s">
        <v>288</v>
      </c>
      <c r="B146" s="150" t="s">
        <v>289</v>
      </c>
      <c r="C146" s="151">
        <v>1470</v>
      </c>
      <c r="D146" s="152">
        <v>49.7</v>
      </c>
      <c r="E146" s="151">
        <v>116</v>
      </c>
      <c r="F146" s="152">
        <v>36.1</v>
      </c>
      <c r="G146" s="151">
        <v>1354</v>
      </c>
      <c r="H146" s="152">
        <v>50.8</v>
      </c>
      <c r="I146" s="151">
        <v>283</v>
      </c>
      <c r="J146" s="152">
        <v>38</v>
      </c>
      <c r="K146" s="151">
        <v>1187</v>
      </c>
      <c r="L146" s="241">
        <v>52.4</v>
      </c>
    </row>
    <row r="147" spans="1:12" x14ac:dyDescent="0.2">
      <c r="A147" s="122" t="s">
        <v>290</v>
      </c>
      <c r="B147" s="150" t="s">
        <v>291</v>
      </c>
      <c r="C147" s="151">
        <v>1328</v>
      </c>
      <c r="D147" s="152">
        <v>54.2</v>
      </c>
      <c r="E147" s="151">
        <v>111</v>
      </c>
      <c r="F147" s="152">
        <v>40.200000000000003</v>
      </c>
      <c r="G147" s="151">
        <v>1217</v>
      </c>
      <c r="H147" s="152">
        <v>55.5</v>
      </c>
      <c r="I147" s="151">
        <v>274</v>
      </c>
      <c r="J147" s="152">
        <v>43.1</v>
      </c>
      <c r="K147" s="151">
        <v>1054</v>
      </c>
      <c r="L147" s="241">
        <v>57.1</v>
      </c>
    </row>
    <row r="148" spans="1:12" x14ac:dyDescent="0.2">
      <c r="A148" s="122" t="s">
        <v>292</v>
      </c>
      <c r="B148" s="150" t="s">
        <v>293</v>
      </c>
      <c r="C148" s="151">
        <v>1085</v>
      </c>
      <c r="D148" s="152">
        <v>53.1</v>
      </c>
      <c r="E148" s="151">
        <v>78</v>
      </c>
      <c r="F148" s="152">
        <v>36.6</v>
      </c>
      <c r="G148" s="151">
        <v>1007</v>
      </c>
      <c r="H148" s="152">
        <v>54.4</v>
      </c>
      <c r="I148" s="151">
        <v>201</v>
      </c>
      <c r="J148" s="152">
        <v>41.7</v>
      </c>
      <c r="K148" s="151">
        <v>884</v>
      </c>
      <c r="L148" s="241">
        <v>55.7</v>
      </c>
    </row>
    <row r="149" spans="1:12" x14ac:dyDescent="0.2">
      <c r="A149" s="122" t="s">
        <v>294</v>
      </c>
      <c r="B149" s="150" t="s">
        <v>295</v>
      </c>
      <c r="C149" s="151">
        <v>995</v>
      </c>
      <c r="D149" s="152">
        <v>56.3</v>
      </c>
      <c r="E149" s="151">
        <v>39</v>
      </c>
      <c r="F149" s="152">
        <v>33.299999999999997</v>
      </c>
      <c r="G149" s="151">
        <v>956</v>
      </c>
      <c r="H149" s="152">
        <v>57.3</v>
      </c>
      <c r="I149" s="151">
        <v>83</v>
      </c>
      <c r="J149" s="152">
        <v>36.4</v>
      </c>
      <c r="K149" s="151">
        <v>912</v>
      </c>
      <c r="L149" s="241">
        <v>58.1</v>
      </c>
    </row>
    <row r="150" spans="1:12" x14ac:dyDescent="0.2">
      <c r="A150" s="122" t="s">
        <v>296</v>
      </c>
      <c r="B150" s="150" t="s">
        <v>297</v>
      </c>
      <c r="C150" s="151">
        <v>741</v>
      </c>
      <c r="D150" s="152">
        <v>55.4</v>
      </c>
      <c r="E150" s="151">
        <v>62</v>
      </c>
      <c r="F150" s="152">
        <v>39.299999999999997</v>
      </c>
      <c r="G150" s="151">
        <v>679</v>
      </c>
      <c r="H150" s="152">
        <v>56.8</v>
      </c>
      <c r="I150" s="151">
        <v>133</v>
      </c>
      <c r="J150" s="152">
        <v>41</v>
      </c>
      <c r="K150" s="151">
        <v>608</v>
      </c>
      <c r="L150" s="241">
        <v>58.5</v>
      </c>
    </row>
    <row r="151" spans="1:12" x14ac:dyDescent="0.2">
      <c r="A151" s="122" t="s">
        <v>298</v>
      </c>
      <c r="B151" s="150" t="s">
        <v>299</v>
      </c>
      <c r="C151" s="151">
        <v>1301</v>
      </c>
      <c r="D151" s="152">
        <v>47.5</v>
      </c>
      <c r="E151" s="151">
        <v>144</v>
      </c>
      <c r="F151" s="152">
        <v>33.4</v>
      </c>
      <c r="G151" s="151">
        <v>1157</v>
      </c>
      <c r="H151" s="152">
        <v>49.2</v>
      </c>
      <c r="I151" s="151">
        <v>338</v>
      </c>
      <c r="J151" s="152">
        <v>34.6</v>
      </c>
      <c r="K151" s="151">
        <v>963</v>
      </c>
      <c r="L151" s="241">
        <v>52</v>
      </c>
    </row>
    <row r="152" spans="1:12" x14ac:dyDescent="0.2">
      <c r="A152" s="122" t="s">
        <v>302</v>
      </c>
      <c r="B152" s="150" t="s">
        <v>303</v>
      </c>
      <c r="C152" s="151">
        <v>1488</v>
      </c>
      <c r="D152" s="152">
        <v>50.3</v>
      </c>
      <c r="E152" s="151">
        <v>156</v>
      </c>
      <c r="F152" s="152">
        <v>35.299999999999997</v>
      </c>
      <c r="G152" s="151">
        <v>1332</v>
      </c>
      <c r="H152" s="152">
        <v>52.1</v>
      </c>
      <c r="I152" s="151">
        <v>340</v>
      </c>
      <c r="J152" s="152">
        <v>36.9</v>
      </c>
      <c r="K152" s="151">
        <v>1148</v>
      </c>
      <c r="L152" s="241">
        <v>54.3</v>
      </c>
    </row>
    <row r="153" spans="1:12" x14ac:dyDescent="0.2">
      <c r="A153" s="122" t="s">
        <v>304</v>
      </c>
      <c r="B153" s="150" t="s">
        <v>305</v>
      </c>
      <c r="C153" s="151">
        <v>1369</v>
      </c>
      <c r="D153" s="152">
        <v>55.4</v>
      </c>
      <c r="E153" s="151">
        <v>105</v>
      </c>
      <c r="F153" s="152">
        <v>40.799999999999997</v>
      </c>
      <c r="G153" s="151">
        <v>1264</v>
      </c>
      <c r="H153" s="152">
        <v>56.7</v>
      </c>
      <c r="I153" s="151">
        <v>240</v>
      </c>
      <c r="J153" s="152">
        <v>40.9</v>
      </c>
      <c r="K153" s="151">
        <v>1129</v>
      </c>
      <c r="L153" s="241">
        <v>58.5</v>
      </c>
    </row>
    <row r="154" spans="1:12" x14ac:dyDescent="0.2">
      <c r="A154" s="122" t="s">
        <v>306</v>
      </c>
      <c r="B154" s="150" t="s">
        <v>307</v>
      </c>
      <c r="C154" s="151">
        <v>1267</v>
      </c>
      <c r="D154" s="152">
        <v>48.8</v>
      </c>
      <c r="E154" s="151">
        <v>148</v>
      </c>
      <c r="F154" s="152">
        <v>40.1</v>
      </c>
      <c r="G154" s="151">
        <v>1119</v>
      </c>
      <c r="H154" s="152">
        <v>50</v>
      </c>
      <c r="I154" s="151">
        <v>335</v>
      </c>
      <c r="J154" s="152">
        <v>38.700000000000003</v>
      </c>
      <c r="K154" s="151">
        <v>932</v>
      </c>
      <c r="L154" s="241">
        <v>52.5</v>
      </c>
    </row>
    <row r="155" spans="1:12" x14ac:dyDescent="0.2">
      <c r="A155" s="122" t="s">
        <v>308</v>
      </c>
      <c r="B155" s="150" t="s">
        <v>309</v>
      </c>
      <c r="C155" s="151">
        <v>1163</v>
      </c>
      <c r="D155" s="152">
        <v>50.9</v>
      </c>
      <c r="E155" s="151">
        <v>135</v>
      </c>
      <c r="F155" s="152">
        <v>37.299999999999997</v>
      </c>
      <c r="G155" s="151">
        <v>1028</v>
      </c>
      <c r="H155" s="152">
        <v>52.7</v>
      </c>
      <c r="I155" s="151">
        <v>285</v>
      </c>
      <c r="J155" s="152">
        <v>40.799999999999997</v>
      </c>
      <c r="K155" s="151">
        <v>878</v>
      </c>
      <c r="L155" s="241">
        <v>54.2</v>
      </c>
    </row>
    <row r="156" spans="1:12" x14ac:dyDescent="0.2">
      <c r="A156" s="122" t="s">
        <v>310</v>
      </c>
      <c r="B156" s="150" t="s">
        <v>311</v>
      </c>
      <c r="C156" s="151">
        <v>1800</v>
      </c>
      <c r="D156" s="152">
        <v>53</v>
      </c>
      <c r="E156" s="151">
        <v>138</v>
      </c>
      <c r="F156" s="152">
        <v>36.9</v>
      </c>
      <c r="G156" s="151">
        <v>1662</v>
      </c>
      <c r="H156" s="152">
        <v>54.3</v>
      </c>
      <c r="I156" s="151">
        <v>308</v>
      </c>
      <c r="J156" s="152">
        <v>38</v>
      </c>
      <c r="K156" s="151">
        <v>1492</v>
      </c>
      <c r="L156" s="241">
        <v>56.1</v>
      </c>
    </row>
    <row r="157" spans="1:12" x14ac:dyDescent="0.2">
      <c r="A157" s="122" t="s">
        <v>312</v>
      </c>
      <c r="B157" s="150" t="s">
        <v>313</v>
      </c>
      <c r="C157" s="151">
        <v>396</v>
      </c>
      <c r="D157" s="152">
        <v>41.3</v>
      </c>
      <c r="E157" s="151">
        <v>60</v>
      </c>
      <c r="F157" s="152">
        <v>32.799999999999997</v>
      </c>
      <c r="G157" s="151">
        <v>336</v>
      </c>
      <c r="H157" s="152">
        <v>42.8</v>
      </c>
      <c r="I157" s="151">
        <v>129</v>
      </c>
      <c r="J157" s="152">
        <v>34.299999999999997</v>
      </c>
      <c r="K157" s="151">
        <v>267</v>
      </c>
      <c r="L157" s="241">
        <v>44.6</v>
      </c>
    </row>
    <row r="158" spans="1:12" x14ac:dyDescent="0.2">
      <c r="A158" s="122" t="s">
        <v>314</v>
      </c>
      <c r="B158" s="150" t="s">
        <v>315</v>
      </c>
      <c r="C158" s="151">
        <v>1020</v>
      </c>
      <c r="D158" s="152">
        <v>47.6</v>
      </c>
      <c r="E158" s="151">
        <v>138</v>
      </c>
      <c r="F158" s="152">
        <v>36.200000000000003</v>
      </c>
      <c r="G158" s="151">
        <v>882</v>
      </c>
      <c r="H158" s="152">
        <v>49.4</v>
      </c>
      <c r="I158" s="151">
        <v>298</v>
      </c>
      <c r="J158" s="152">
        <v>38.4</v>
      </c>
      <c r="K158" s="151">
        <v>722</v>
      </c>
      <c r="L158" s="241">
        <v>51.4</v>
      </c>
    </row>
    <row r="159" spans="1:12" x14ac:dyDescent="0.2">
      <c r="A159" s="122" t="s">
        <v>316</v>
      </c>
      <c r="B159" s="150" t="s">
        <v>317</v>
      </c>
      <c r="C159" s="151">
        <v>1516</v>
      </c>
      <c r="D159" s="152">
        <v>48.4</v>
      </c>
      <c r="E159" s="151">
        <v>194</v>
      </c>
      <c r="F159" s="152">
        <v>34.5</v>
      </c>
      <c r="G159" s="151">
        <v>1322</v>
      </c>
      <c r="H159" s="152">
        <v>50.5</v>
      </c>
      <c r="I159" s="151">
        <v>396</v>
      </c>
      <c r="J159" s="152">
        <v>37.5</v>
      </c>
      <c r="K159" s="151">
        <v>1120</v>
      </c>
      <c r="L159" s="241">
        <v>52.3</v>
      </c>
    </row>
    <row r="160" spans="1:12" x14ac:dyDescent="0.2">
      <c r="A160" s="122" t="s">
        <v>318</v>
      </c>
      <c r="B160" s="150" t="s">
        <v>319</v>
      </c>
      <c r="C160" s="151">
        <v>1514</v>
      </c>
      <c r="D160" s="152">
        <v>44.3</v>
      </c>
      <c r="E160" s="151">
        <v>223</v>
      </c>
      <c r="F160" s="152">
        <v>32</v>
      </c>
      <c r="G160" s="151">
        <v>1291</v>
      </c>
      <c r="H160" s="152">
        <v>46.4</v>
      </c>
      <c r="I160" s="151">
        <v>495</v>
      </c>
      <c r="J160" s="152">
        <v>33.799999999999997</v>
      </c>
      <c r="K160" s="151">
        <v>1019</v>
      </c>
      <c r="L160" s="241">
        <v>49.4</v>
      </c>
    </row>
    <row r="161" spans="1:12" x14ac:dyDescent="0.2">
      <c r="A161" s="122" t="s">
        <v>320</v>
      </c>
      <c r="B161" s="150" t="s">
        <v>321</v>
      </c>
      <c r="C161" s="151">
        <v>1520</v>
      </c>
      <c r="D161" s="152">
        <v>51.9</v>
      </c>
      <c r="E161" s="151">
        <v>122</v>
      </c>
      <c r="F161" s="152">
        <v>36.1</v>
      </c>
      <c r="G161" s="151">
        <v>1398</v>
      </c>
      <c r="H161" s="152">
        <v>53.3</v>
      </c>
      <c r="I161" s="151">
        <v>276</v>
      </c>
      <c r="J161" s="152">
        <v>37.5</v>
      </c>
      <c r="K161" s="151">
        <v>1244</v>
      </c>
      <c r="L161" s="241">
        <v>55.1</v>
      </c>
    </row>
    <row r="162" spans="1:12" x14ac:dyDescent="0.2">
      <c r="A162" s="122" t="s">
        <v>322</v>
      </c>
      <c r="B162" s="150" t="s">
        <v>323</v>
      </c>
      <c r="C162" s="151">
        <v>1392</v>
      </c>
      <c r="D162" s="152">
        <v>57.3</v>
      </c>
      <c r="E162" s="151">
        <v>65</v>
      </c>
      <c r="F162" s="152">
        <v>38.9</v>
      </c>
      <c r="G162" s="151">
        <v>1327</v>
      </c>
      <c r="H162" s="152">
        <v>58.2</v>
      </c>
      <c r="I162" s="151">
        <v>167</v>
      </c>
      <c r="J162" s="152">
        <v>42</v>
      </c>
      <c r="K162" s="151">
        <v>1225</v>
      </c>
      <c r="L162" s="241">
        <v>59.4</v>
      </c>
    </row>
    <row r="163" spans="1:12" x14ac:dyDescent="0.2">
      <c r="A163" s="122" t="s">
        <v>324</v>
      </c>
      <c r="B163" s="150" t="s">
        <v>325</v>
      </c>
      <c r="C163" s="151">
        <v>822</v>
      </c>
      <c r="D163" s="152">
        <v>45</v>
      </c>
      <c r="E163" s="151">
        <v>154</v>
      </c>
      <c r="F163" s="152">
        <v>36.6</v>
      </c>
      <c r="G163" s="151">
        <v>668</v>
      </c>
      <c r="H163" s="152">
        <v>46.9</v>
      </c>
      <c r="I163" s="151">
        <v>302</v>
      </c>
      <c r="J163" s="152">
        <v>38.1</v>
      </c>
      <c r="K163" s="151">
        <v>520</v>
      </c>
      <c r="L163" s="241">
        <v>49</v>
      </c>
    </row>
    <row r="164" spans="1:12" x14ac:dyDescent="0.2">
      <c r="A164" s="122" t="s">
        <v>328</v>
      </c>
      <c r="B164" s="150" t="s">
        <v>329</v>
      </c>
      <c r="C164" s="151">
        <v>1337</v>
      </c>
      <c r="D164" s="152">
        <v>51.8</v>
      </c>
      <c r="E164" s="151">
        <v>125</v>
      </c>
      <c r="F164" s="152">
        <v>39.299999999999997</v>
      </c>
      <c r="G164" s="151">
        <v>1212</v>
      </c>
      <c r="H164" s="152">
        <v>53.1</v>
      </c>
      <c r="I164" s="151">
        <v>286</v>
      </c>
      <c r="J164" s="152">
        <v>41.3</v>
      </c>
      <c r="K164" s="151">
        <v>1051</v>
      </c>
      <c r="L164" s="241">
        <v>54.7</v>
      </c>
    </row>
    <row r="165" spans="1:12" x14ac:dyDescent="0.2">
      <c r="A165" s="122" t="s">
        <v>330</v>
      </c>
      <c r="B165" s="150" t="s">
        <v>331</v>
      </c>
      <c r="C165" s="151">
        <v>591</v>
      </c>
      <c r="D165" s="152">
        <v>49.6</v>
      </c>
      <c r="E165" s="151">
        <v>49</v>
      </c>
      <c r="F165" s="152">
        <v>36.299999999999997</v>
      </c>
      <c r="G165" s="151">
        <v>542</v>
      </c>
      <c r="H165" s="152">
        <v>50.9</v>
      </c>
      <c r="I165" s="151">
        <v>101</v>
      </c>
      <c r="J165" s="152">
        <v>38.4</v>
      </c>
      <c r="K165" s="151">
        <v>490</v>
      </c>
      <c r="L165" s="241">
        <v>52</v>
      </c>
    </row>
    <row r="166" spans="1:12" x14ac:dyDescent="0.2">
      <c r="A166" s="122" t="s">
        <v>332</v>
      </c>
      <c r="B166" s="150" t="s">
        <v>333</v>
      </c>
      <c r="C166" s="151">
        <v>941</v>
      </c>
      <c r="D166" s="152">
        <v>45.6</v>
      </c>
      <c r="E166" s="151">
        <v>125</v>
      </c>
      <c r="F166" s="152">
        <v>38.200000000000003</v>
      </c>
      <c r="G166" s="151">
        <v>816</v>
      </c>
      <c r="H166" s="152">
        <v>46.8</v>
      </c>
      <c r="I166" s="151">
        <v>265</v>
      </c>
      <c r="J166" s="152">
        <v>37.299999999999997</v>
      </c>
      <c r="K166" s="151">
        <v>676</v>
      </c>
      <c r="L166" s="241">
        <v>48.9</v>
      </c>
    </row>
    <row r="167" spans="1:12" x14ac:dyDescent="0.2">
      <c r="A167" s="122" t="s">
        <v>334</v>
      </c>
      <c r="B167" s="150" t="s">
        <v>335</v>
      </c>
      <c r="C167" s="151">
        <v>1325</v>
      </c>
      <c r="D167" s="152">
        <v>51.1</v>
      </c>
      <c r="E167" s="151">
        <v>177</v>
      </c>
      <c r="F167" s="152">
        <v>35</v>
      </c>
      <c r="G167" s="151">
        <v>1148</v>
      </c>
      <c r="H167" s="152">
        <v>53.6</v>
      </c>
      <c r="I167" s="151">
        <v>357</v>
      </c>
      <c r="J167" s="152">
        <v>39.1</v>
      </c>
      <c r="K167" s="151">
        <v>968</v>
      </c>
      <c r="L167" s="241">
        <v>55.6</v>
      </c>
    </row>
    <row r="168" spans="1:12" x14ac:dyDescent="0.2">
      <c r="A168" s="122" t="s">
        <v>336</v>
      </c>
      <c r="B168" s="150" t="s">
        <v>337</v>
      </c>
      <c r="C168" s="151">
        <v>842</v>
      </c>
      <c r="D168" s="152">
        <v>44.5</v>
      </c>
      <c r="E168" s="151">
        <v>130</v>
      </c>
      <c r="F168" s="152">
        <v>33.799999999999997</v>
      </c>
      <c r="G168" s="151">
        <v>712</v>
      </c>
      <c r="H168" s="152">
        <v>46.5</v>
      </c>
      <c r="I168" s="151">
        <v>271</v>
      </c>
      <c r="J168" s="152">
        <v>36.799999999999997</v>
      </c>
      <c r="K168" s="151">
        <v>571</v>
      </c>
      <c r="L168" s="241">
        <v>48.2</v>
      </c>
    </row>
    <row r="169" spans="1:12" x14ac:dyDescent="0.2">
      <c r="A169" s="122" t="s">
        <v>338</v>
      </c>
      <c r="B169" s="150" t="s">
        <v>339</v>
      </c>
      <c r="C169" s="151">
        <v>1142</v>
      </c>
      <c r="D169" s="152">
        <v>49.6</v>
      </c>
      <c r="E169" s="151">
        <v>156</v>
      </c>
      <c r="F169" s="152">
        <v>35.4</v>
      </c>
      <c r="G169" s="151">
        <v>986</v>
      </c>
      <c r="H169" s="152">
        <v>51.8</v>
      </c>
      <c r="I169" s="151">
        <v>286</v>
      </c>
      <c r="J169" s="152">
        <v>37.5</v>
      </c>
      <c r="K169" s="151">
        <v>856</v>
      </c>
      <c r="L169" s="241">
        <v>53.6</v>
      </c>
    </row>
    <row r="170" spans="1:12" x14ac:dyDescent="0.2">
      <c r="A170" s="122" t="s">
        <v>340</v>
      </c>
      <c r="B170" s="150" t="s">
        <v>341</v>
      </c>
      <c r="C170" s="151">
        <v>894</v>
      </c>
      <c r="D170" s="152">
        <v>53.7</v>
      </c>
      <c r="E170" s="151">
        <v>43</v>
      </c>
      <c r="F170" s="152">
        <v>41</v>
      </c>
      <c r="G170" s="151">
        <v>851</v>
      </c>
      <c r="H170" s="152">
        <v>54.3</v>
      </c>
      <c r="I170" s="151">
        <v>113</v>
      </c>
      <c r="J170" s="152">
        <v>41.6</v>
      </c>
      <c r="K170" s="151">
        <v>781</v>
      </c>
      <c r="L170" s="241">
        <v>55.4</v>
      </c>
    </row>
    <row r="171" spans="1:12" x14ac:dyDescent="0.2">
      <c r="A171" s="122" t="s">
        <v>342</v>
      </c>
      <c r="B171" s="150" t="s">
        <v>343</v>
      </c>
      <c r="C171" s="151">
        <v>846</v>
      </c>
      <c r="D171" s="152">
        <v>50.5</v>
      </c>
      <c r="E171" s="151">
        <v>85</v>
      </c>
      <c r="F171" s="152">
        <v>34</v>
      </c>
      <c r="G171" s="151">
        <v>761</v>
      </c>
      <c r="H171" s="152">
        <v>52.4</v>
      </c>
      <c r="I171" s="151">
        <v>191</v>
      </c>
      <c r="J171" s="152">
        <v>37</v>
      </c>
      <c r="K171" s="151">
        <v>655</v>
      </c>
      <c r="L171" s="241">
        <v>54.5</v>
      </c>
    </row>
    <row r="172" spans="1:12" x14ac:dyDescent="0.2">
      <c r="A172" s="122" t="s">
        <v>344</v>
      </c>
      <c r="B172" s="150" t="s">
        <v>345</v>
      </c>
      <c r="C172" s="151">
        <v>1395</v>
      </c>
      <c r="D172" s="152">
        <v>51.4</v>
      </c>
      <c r="E172" s="151">
        <v>127</v>
      </c>
      <c r="F172" s="152">
        <v>41</v>
      </c>
      <c r="G172" s="151">
        <v>1268</v>
      </c>
      <c r="H172" s="152">
        <v>52.5</v>
      </c>
      <c r="I172" s="151">
        <v>283</v>
      </c>
      <c r="J172" s="152">
        <v>41.5</v>
      </c>
      <c r="K172" s="151">
        <v>1112</v>
      </c>
      <c r="L172" s="241">
        <v>54</v>
      </c>
    </row>
    <row r="173" spans="1:12" x14ac:dyDescent="0.2">
      <c r="A173" s="122" t="s">
        <v>346</v>
      </c>
      <c r="B173" s="150" t="s">
        <v>347</v>
      </c>
      <c r="C173" s="151">
        <v>1103</v>
      </c>
      <c r="D173" s="152">
        <v>50.9</v>
      </c>
      <c r="E173" s="151">
        <v>133</v>
      </c>
      <c r="F173" s="152">
        <v>38</v>
      </c>
      <c r="G173" s="151">
        <v>970</v>
      </c>
      <c r="H173" s="152">
        <v>52.7</v>
      </c>
      <c r="I173" s="151">
        <v>253</v>
      </c>
      <c r="J173" s="152">
        <v>40.799999999999997</v>
      </c>
      <c r="K173" s="151">
        <v>850</v>
      </c>
      <c r="L173" s="241">
        <v>53.9</v>
      </c>
    </row>
    <row r="174" spans="1:12" x14ac:dyDescent="0.2">
      <c r="A174" s="122" t="s">
        <v>348</v>
      </c>
      <c r="B174" s="150" t="s">
        <v>349</v>
      </c>
      <c r="C174" s="151">
        <v>1173</v>
      </c>
      <c r="D174" s="152">
        <v>49.4</v>
      </c>
      <c r="E174" s="151">
        <v>138</v>
      </c>
      <c r="F174" s="152">
        <v>36.200000000000003</v>
      </c>
      <c r="G174" s="151">
        <v>1035</v>
      </c>
      <c r="H174" s="152">
        <v>51.2</v>
      </c>
      <c r="I174" s="151">
        <v>278</v>
      </c>
      <c r="J174" s="152">
        <v>39.299999999999997</v>
      </c>
      <c r="K174" s="151">
        <v>895</v>
      </c>
      <c r="L174" s="241">
        <v>52.6</v>
      </c>
    </row>
    <row r="175" spans="1:12" x14ac:dyDescent="0.2">
      <c r="A175" s="122" t="s">
        <v>350</v>
      </c>
      <c r="B175" s="150" t="s">
        <v>351</v>
      </c>
      <c r="C175" s="151">
        <v>487</v>
      </c>
      <c r="D175" s="152">
        <v>46.6</v>
      </c>
      <c r="E175" s="151">
        <v>50</v>
      </c>
      <c r="F175" s="152">
        <v>30.5</v>
      </c>
      <c r="G175" s="151">
        <v>437</v>
      </c>
      <c r="H175" s="152">
        <v>48.4</v>
      </c>
      <c r="I175" s="151">
        <v>108</v>
      </c>
      <c r="J175" s="152">
        <v>34</v>
      </c>
      <c r="K175" s="151">
        <v>379</v>
      </c>
      <c r="L175" s="241">
        <v>50.2</v>
      </c>
    </row>
    <row r="176" spans="1:12" x14ac:dyDescent="0.2">
      <c r="A176" s="122" t="s">
        <v>354</v>
      </c>
      <c r="B176" s="150" t="s">
        <v>355</v>
      </c>
      <c r="C176" s="151">
        <v>1802</v>
      </c>
      <c r="D176" s="152">
        <v>48.3</v>
      </c>
      <c r="E176" s="151">
        <v>146</v>
      </c>
      <c r="F176" s="152">
        <v>38.200000000000003</v>
      </c>
      <c r="G176" s="151">
        <v>1656</v>
      </c>
      <c r="H176" s="152">
        <v>49.2</v>
      </c>
      <c r="I176" s="151">
        <v>359</v>
      </c>
      <c r="J176" s="152">
        <v>38.700000000000003</v>
      </c>
      <c r="K176" s="151">
        <v>1443</v>
      </c>
      <c r="L176" s="241">
        <v>50.7</v>
      </c>
    </row>
    <row r="177" spans="1:12" x14ac:dyDescent="0.2">
      <c r="A177" s="122" t="s">
        <v>356</v>
      </c>
      <c r="B177" s="150" t="s">
        <v>357</v>
      </c>
      <c r="C177" s="151">
        <v>969</v>
      </c>
      <c r="D177" s="152">
        <v>53</v>
      </c>
      <c r="E177" s="151">
        <v>37</v>
      </c>
      <c r="F177" s="152">
        <v>40.200000000000003</v>
      </c>
      <c r="G177" s="151">
        <v>932</v>
      </c>
      <c r="H177" s="152">
        <v>53.5</v>
      </c>
      <c r="I177" s="151">
        <v>100</v>
      </c>
      <c r="J177" s="152">
        <v>42.5</v>
      </c>
      <c r="K177" s="151">
        <v>869</v>
      </c>
      <c r="L177" s="241">
        <v>54.2</v>
      </c>
    </row>
    <row r="178" spans="1:12" x14ac:dyDescent="0.2">
      <c r="A178" s="122" t="s">
        <v>358</v>
      </c>
      <c r="B178" s="150" t="s">
        <v>359</v>
      </c>
      <c r="C178" s="151">
        <v>1430</v>
      </c>
      <c r="D178" s="152">
        <v>49</v>
      </c>
      <c r="E178" s="151">
        <v>94</v>
      </c>
      <c r="F178" s="152">
        <v>34.4</v>
      </c>
      <c r="G178" s="151">
        <v>1336</v>
      </c>
      <c r="H178" s="152">
        <v>50</v>
      </c>
      <c r="I178" s="151">
        <v>254</v>
      </c>
      <c r="J178" s="152">
        <v>37.200000000000003</v>
      </c>
      <c r="K178" s="151">
        <v>1176</v>
      </c>
      <c r="L178" s="241">
        <v>51.5</v>
      </c>
    </row>
    <row r="179" spans="1:12" x14ac:dyDescent="0.2">
      <c r="A179" s="122" t="s">
        <v>360</v>
      </c>
      <c r="B179" s="150" t="s">
        <v>361</v>
      </c>
      <c r="C179" s="151">
        <v>457</v>
      </c>
      <c r="D179" s="152">
        <v>50.3</v>
      </c>
      <c r="E179" s="151">
        <v>34</v>
      </c>
      <c r="F179" s="152">
        <v>35.9</v>
      </c>
      <c r="G179" s="151">
        <v>423</v>
      </c>
      <c r="H179" s="152">
        <v>51.5</v>
      </c>
      <c r="I179" s="151">
        <v>87</v>
      </c>
      <c r="J179" s="152">
        <v>37.5</v>
      </c>
      <c r="K179" s="151">
        <v>370</v>
      </c>
      <c r="L179" s="241">
        <v>53.4</v>
      </c>
    </row>
    <row r="180" spans="1:12" x14ac:dyDescent="0.2">
      <c r="A180" s="122" t="s">
        <v>362</v>
      </c>
      <c r="B180" s="150" t="s">
        <v>363</v>
      </c>
      <c r="C180" s="151">
        <v>896</v>
      </c>
      <c r="D180" s="152">
        <v>48.2</v>
      </c>
      <c r="E180" s="151">
        <v>85</v>
      </c>
      <c r="F180" s="152">
        <v>31.3</v>
      </c>
      <c r="G180" s="151">
        <v>811</v>
      </c>
      <c r="H180" s="152">
        <v>50</v>
      </c>
      <c r="I180" s="151">
        <v>190</v>
      </c>
      <c r="J180" s="152">
        <v>36.6</v>
      </c>
      <c r="K180" s="151">
        <v>706</v>
      </c>
      <c r="L180" s="241">
        <v>51.3</v>
      </c>
    </row>
    <row r="181" spans="1:12" x14ac:dyDescent="0.2">
      <c r="A181" s="122" t="s">
        <v>364</v>
      </c>
      <c r="B181" s="150" t="s">
        <v>365</v>
      </c>
      <c r="C181" s="151">
        <v>976</v>
      </c>
      <c r="D181" s="152">
        <v>51.7</v>
      </c>
      <c r="E181" s="151">
        <v>69</v>
      </c>
      <c r="F181" s="152">
        <v>36.1</v>
      </c>
      <c r="G181" s="151">
        <v>907</v>
      </c>
      <c r="H181" s="152">
        <v>52.9</v>
      </c>
      <c r="I181" s="151">
        <v>181</v>
      </c>
      <c r="J181" s="152">
        <v>40.1</v>
      </c>
      <c r="K181" s="151">
        <v>795</v>
      </c>
      <c r="L181" s="241">
        <v>54.3</v>
      </c>
    </row>
    <row r="182" spans="1:12" x14ac:dyDescent="0.2">
      <c r="A182" s="122" t="s">
        <v>366</v>
      </c>
      <c r="B182" s="150" t="s">
        <v>367</v>
      </c>
      <c r="C182" s="151">
        <v>661</v>
      </c>
      <c r="D182" s="152">
        <v>46.5</v>
      </c>
      <c r="E182" s="151">
        <v>69</v>
      </c>
      <c r="F182" s="152">
        <v>36.299999999999997</v>
      </c>
      <c r="G182" s="151">
        <v>592</v>
      </c>
      <c r="H182" s="152">
        <v>47.6</v>
      </c>
      <c r="I182" s="151">
        <v>142</v>
      </c>
      <c r="J182" s="152">
        <v>38.1</v>
      </c>
      <c r="K182" s="151">
        <v>519</v>
      </c>
      <c r="L182" s="241">
        <v>48.7</v>
      </c>
    </row>
    <row r="183" spans="1:12" x14ac:dyDescent="0.2">
      <c r="A183" s="122" t="s">
        <v>370</v>
      </c>
      <c r="B183" s="150" t="s">
        <v>371</v>
      </c>
      <c r="C183" s="151">
        <v>1333</v>
      </c>
      <c r="D183" s="152">
        <v>47.4</v>
      </c>
      <c r="E183" s="151">
        <v>204</v>
      </c>
      <c r="F183" s="152">
        <v>35.9</v>
      </c>
      <c r="G183" s="151">
        <v>1129</v>
      </c>
      <c r="H183" s="152">
        <v>49.5</v>
      </c>
      <c r="I183" s="151">
        <v>389</v>
      </c>
      <c r="J183" s="152">
        <v>36.5</v>
      </c>
      <c r="K183" s="151">
        <v>944</v>
      </c>
      <c r="L183" s="241">
        <v>51.9</v>
      </c>
    </row>
    <row r="184" spans="1:12" x14ac:dyDescent="0.2">
      <c r="A184" s="122" t="s">
        <v>372</v>
      </c>
      <c r="B184" s="150" t="s">
        <v>373</v>
      </c>
      <c r="C184" s="151">
        <v>987</v>
      </c>
      <c r="D184" s="152">
        <v>47</v>
      </c>
      <c r="E184" s="151">
        <v>136</v>
      </c>
      <c r="F184" s="152">
        <v>34.200000000000003</v>
      </c>
      <c r="G184" s="151">
        <v>851</v>
      </c>
      <c r="H184" s="152">
        <v>49.1</v>
      </c>
      <c r="I184" s="151">
        <v>261</v>
      </c>
      <c r="J184" s="152">
        <v>36</v>
      </c>
      <c r="K184" s="151">
        <v>726</v>
      </c>
      <c r="L184" s="241">
        <v>51</v>
      </c>
    </row>
    <row r="185" spans="1:12" x14ac:dyDescent="0.2">
      <c r="A185" s="122" t="s">
        <v>374</v>
      </c>
      <c r="B185" s="150" t="s">
        <v>375</v>
      </c>
      <c r="C185" s="151">
        <v>1356</v>
      </c>
      <c r="D185" s="152">
        <v>52.9</v>
      </c>
      <c r="E185" s="151">
        <v>84</v>
      </c>
      <c r="F185" s="152">
        <v>44.6</v>
      </c>
      <c r="G185" s="151">
        <v>1272</v>
      </c>
      <c r="H185" s="152">
        <v>53.4</v>
      </c>
      <c r="I185" s="151">
        <v>213</v>
      </c>
      <c r="J185" s="152">
        <v>44.5</v>
      </c>
      <c r="K185" s="151">
        <v>1143</v>
      </c>
      <c r="L185" s="241">
        <v>54.5</v>
      </c>
    </row>
    <row r="186" spans="1:12" x14ac:dyDescent="0.2">
      <c r="A186" s="122" t="s">
        <v>376</v>
      </c>
      <c r="B186" s="150" t="s">
        <v>377</v>
      </c>
      <c r="C186" s="151">
        <v>972</v>
      </c>
      <c r="D186" s="152">
        <v>48.6</v>
      </c>
      <c r="E186" s="151">
        <v>94</v>
      </c>
      <c r="F186" s="152">
        <v>35.9</v>
      </c>
      <c r="G186" s="151">
        <v>878</v>
      </c>
      <c r="H186" s="152">
        <v>49.9</v>
      </c>
      <c r="I186" s="151">
        <v>207</v>
      </c>
      <c r="J186" s="152">
        <v>40.1</v>
      </c>
      <c r="K186" s="151">
        <v>765</v>
      </c>
      <c r="L186" s="241">
        <v>50.9</v>
      </c>
    </row>
    <row r="187" spans="1:12" x14ac:dyDescent="0.2">
      <c r="A187" s="122" t="s">
        <v>378</v>
      </c>
      <c r="B187" s="150" t="s">
        <v>379</v>
      </c>
      <c r="C187" s="151">
        <v>1538</v>
      </c>
      <c r="D187" s="152">
        <v>52.5</v>
      </c>
      <c r="E187" s="151">
        <v>115</v>
      </c>
      <c r="F187" s="152">
        <v>37.200000000000003</v>
      </c>
      <c r="G187" s="151">
        <v>1423</v>
      </c>
      <c r="H187" s="152">
        <v>53.7</v>
      </c>
      <c r="I187" s="151">
        <v>270</v>
      </c>
      <c r="J187" s="152">
        <v>40.700000000000003</v>
      </c>
      <c r="K187" s="151">
        <v>1268</v>
      </c>
      <c r="L187" s="241">
        <v>55</v>
      </c>
    </row>
    <row r="188" spans="1:12" x14ac:dyDescent="0.2">
      <c r="A188" s="122" t="s">
        <v>380</v>
      </c>
      <c r="B188" s="150" t="s">
        <v>381</v>
      </c>
      <c r="C188" s="151">
        <v>960</v>
      </c>
      <c r="D188" s="152">
        <v>51.8</v>
      </c>
      <c r="E188" s="151">
        <v>93</v>
      </c>
      <c r="F188" s="152">
        <v>33.9</v>
      </c>
      <c r="G188" s="151">
        <v>867</v>
      </c>
      <c r="H188" s="152">
        <v>53.7</v>
      </c>
      <c r="I188" s="151">
        <v>197</v>
      </c>
      <c r="J188" s="152">
        <v>37.200000000000003</v>
      </c>
      <c r="K188" s="151">
        <v>763</v>
      </c>
      <c r="L188" s="241">
        <v>55.6</v>
      </c>
    </row>
    <row r="189" spans="1:12" x14ac:dyDescent="0.2">
      <c r="A189" s="122" t="s">
        <v>382</v>
      </c>
      <c r="B189" s="150" t="s">
        <v>383</v>
      </c>
      <c r="C189" s="151">
        <v>1190</v>
      </c>
      <c r="D189" s="152">
        <v>47.5</v>
      </c>
      <c r="E189" s="151">
        <v>122</v>
      </c>
      <c r="F189" s="152">
        <v>38.200000000000003</v>
      </c>
      <c r="G189" s="151">
        <v>1068</v>
      </c>
      <c r="H189" s="152">
        <v>48.6</v>
      </c>
      <c r="I189" s="151">
        <v>241</v>
      </c>
      <c r="J189" s="152">
        <v>37.700000000000003</v>
      </c>
      <c r="K189" s="151">
        <v>949</v>
      </c>
      <c r="L189" s="241">
        <v>50</v>
      </c>
    </row>
    <row r="190" spans="1:12" x14ac:dyDescent="0.2">
      <c r="A190" s="122" t="s">
        <v>386</v>
      </c>
      <c r="B190" s="150" t="s">
        <v>387</v>
      </c>
      <c r="C190" s="151">
        <v>1401</v>
      </c>
      <c r="D190" s="152">
        <v>51.9</v>
      </c>
      <c r="E190" s="151">
        <v>89</v>
      </c>
      <c r="F190" s="152">
        <v>32.700000000000003</v>
      </c>
      <c r="G190" s="151">
        <v>1312</v>
      </c>
      <c r="H190" s="152">
        <v>53.2</v>
      </c>
      <c r="I190" s="151">
        <v>228</v>
      </c>
      <c r="J190" s="152">
        <v>40.700000000000003</v>
      </c>
      <c r="K190" s="151">
        <v>1173</v>
      </c>
      <c r="L190" s="241">
        <v>54</v>
      </c>
    </row>
    <row r="191" spans="1:12" x14ac:dyDescent="0.2">
      <c r="A191" s="122" t="s">
        <v>388</v>
      </c>
      <c r="B191" s="150" t="s">
        <v>389</v>
      </c>
      <c r="C191" s="151">
        <v>978</v>
      </c>
      <c r="D191" s="152">
        <v>46.9</v>
      </c>
      <c r="E191" s="151">
        <v>177</v>
      </c>
      <c r="F191" s="152">
        <v>37.6</v>
      </c>
      <c r="G191" s="151">
        <v>801</v>
      </c>
      <c r="H191" s="152">
        <v>49</v>
      </c>
      <c r="I191" s="151">
        <v>321</v>
      </c>
      <c r="J191" s="152">
        <v>39.799999999999997</v>
      </c>
      <c r="K191" s="151">
        <v>657</v>
      </c>
      <c r="L191" s="241">
        <v>50.4</v>
      </c>
    </row>
    <row r="192" spans="1:12" x14ac:dyDescent="0.2">
      <c r="A192" s="122" t="s">
        <v>390</v>
      </c>
      <c r="B192" s="150" t="s">
        <v>391</v>
      </c>
      <c r="C192" s="151">
        <v>1337</v>
      </c>
      <c r="D192" s="152">
        <v>46.9</v>
      </c>
      <c r="E192" s="151">
        <v>155</v>
      </c>
      <c r="F192" s="152">
        <v>32.5</v>
      </c>
      <c r="G192" s="151">
        <v>1182</v>
      </c>
      <c r="H192" s="152">
        <v>48.8</v>
      </c>
      <c r="I192" s="151">
        <v>315</v>
      </c>
      <c r="J192" s="152">
        <v>36.799999999999997</v>
      </c>
      <c r="K192" s="151">
        <v>1022</v>
      </c>
      <c r="L192" s="241">
        <v>50</v>
      </c>
    </row>
    <row r="193" spans="1:12" x14ac:dyDescent="0.2">
      <c r="A193" s="122" t="s">
        <v>392</v>
      </c>
      <c r="B193" s="150" t="s">
        <v>393</v>
      </c>
      <c r="C193" s="151">
        <v>745</v>
      </c>
      <c r="D193" s="152">
        <v>48.9</v>
      </c>
      <c r="E193" s="151">
        <v>66</v>
      </c>
      <c r="F193" s="152">
        <v>32.200000000000003</v>
      </c>
      <c r="G193" s="151">
        <v>679</v>
      </c>
      <c r="H193" s="152">
        <v>50.5</v>
      </c>
      <c r="I193" s="151">
        <v>173</v>
      </c>
      <c r="J193" s="152">
        <v>38.5</v>
      </c>
      <c r="K193" s="151">
        <v>572</v>
      </c>
      <c r="L193" s="241">
        <v>52</v>
      </c>
    </row>
    <row r="194" spans="1:12" x14ac:dyDescent="0.2">
      <c r="A194" s="122" t="s">
        <v>396</v>
      </c>
      <c r="B194" s="150" t="s">
        <v>397</v>
      </c>
      <c r="C194" s="151">
        <v>1318</v>
      </c>
      <c r="D194" s="152">
        <v>53.3</v>
      </c>
      <c r="E194" s="151">
        <v>96</v>
      </c>
      <c r="F194" s="152">
        <v>40.299999999999997</v>
      </c>
      <c r="G194" s="151">
        <v>1222</v>
      </c>
      <c r="H194" s="152">
        <v>54.3</v>
      </c>
      <c r="I194" s="151">
        <v>208</v>
      </c>
      <c r="J194" s="152">
        <v>43.4</v>
      </c>
      <c r="K194" s="151">
        <v>1110</v>
      </c>
      <c r="L194" s="241">
        <v>55.2</v>
      </c>
    </row>
    <row r="195" spans="1:12" x14ac:dyDescent="0.2">
      <c r="A195" s="122" t="s">
        <v>398</v>
      </c>
      <c r="B195" s="150" t="s">
        <v>399</v>
      </c>
      <c r="C195" s="151">
        <v>770</v>
      </c>
      <c r="D195" s="152">
        <v>45</v>
      </c>
      <c r="E195" s="151">
        <v>121</v>
      </c>
      <c r="F195" s="152">
        <v>33</v>
      </c>
      <c r="G195" s="151">
        <v>649</v>
      </c>
      <c r="H195" s="152">
        <v>47.2</v>
      </c>
      <c r="I195" s="151">
        <v>216</v>
      </c>
      <c r="J195" s="152">
        <v>34.6</v>
      </c>
      <c r="K195" s="151">
        <v>554</v>
      </c>
      <c r="L195" s="241">
        <v>49</v>
      </c>
    </row>
    <row r="196" spans="1:12" x14ac:dyDescent="0.2">
      <c r="A196" s="122" t="s">
        <v>402</v>
      </c>
      <c r="B196" s="150" t="s">
        <v>403</v>
      </c>
      <c r="C196" s="151">
        <v>806</v>
      </c>
      <c r="D196" s="152">
        <v>47.5</v>
      </c>
      <c r="E196" s="151">
        <v>61</v>
      </c>
      <c r="F196" s="152">
        <v>36.5</v>
      </c>
      <c r="G196" s="151">
        <v>745</v>
      </c>
      <c r="H196" s="152">
        <v>48.5</v>
      </c>
      <c r="I196" s="151">
        <v>156</v>
      </c>
      <c r="J196" s="152">
        <v>38</v>
      </c>
      <c r="K196" s="151">
        <v>650</v>
      </c>
      <c r="L196" s="241">
        <v>49.8</v>
      </c>
    </row>
    <row r="197" spans="1:12" x14ac:dyDescent="0.2">
      <c r="A197" s="122" t="s">
        <v>404</v>
      </c>
      <c r="B197" s="150" t="s">
        <v>405</v>
      </c>
      <c r="C197" s="151">
        <v>851</v>
      </c>
      <c r="D197" s="152">
        <v>46.7</v>
      </c>
      <c r="E197" s="151">
        <v>79</v>
      </c>
      <c r="F197" s="152">
        <v>34.4</v>
      </c>
      <c r="G197" s="151">
        <v>772</v>
      </c>
      <c r="H197" s="152">
        <v>47.9</v>
      </c>
      <c r="I197" s="151">
        <v>178</v>
      </c>
      <c r="J197" s="152">
        <v>36.5</v>
      </c>
      <c r="K197" s="151">
        <v>673</v>
      </c>
      <c r="L197" s="241">
        <v>49.4</v>
      </c>
    </row>
    <row r="198" spans="1:12" x14ac:dyDescent="0.2">
      <c r="A198" s="122" t="s">
        <v>406</v>
      </c>
      <c r="B198" s="150" t="s">
        <v>407</v>
      </c>
      <c r="C198" s="151">
        <v>1132</v>
      </c>
      <c r="D198" s="152">
        <v>47.5</v>
      </c>
      <c r="E198" s="151">
        <v>131</v>
      </c>
      <c r="F198" s="152">
        <v>31.9</v>
      </c>
      <c r="G198" s="151">
        <v>1001</v>
      </c>
      <c r="H198" s="152">
        <v>49.5</v>
      </c>
      <c r="I198" s="151">
        <v>247</v>
      </c>
      <c r="J198" s="152">
        <v>35.5</v>
      </c>
      <c r="K198" s="151">
        <v>885</v>
      </c>
      <c r="L198" s="241">
        <v>50.8</v>
      </c>
    </row>
    <row r="199" spans="1:12" x14ac:dyDescent="0.2">
      <c r="A199" s="122" t="s">
        <v>408</v>
      </c>
      <c r="B199" s="150" t="s">
        <v>409</v>
      </c>
      <c r="C199" s="151">
        <v>1926</v>
      </c>
      <c r="D199" s="152">
        <v>47.4</v>
      </c>
      <c r="E199" s="151">
        <v>279</v>
      </c>
      <c r="F199" s="152">
        <v>36.200000000000003</v>
      </c>
      <c r="G199" s="151">
        <v>1647</v>
      </c>
      <c r="H199" s="152">
        <v>49.3</v>
      </c>
      <c r="I199" s="151">
        <v>549</v>
      </c>
      <c r="J199" s="152">
        <v>38.5</v>
      </c>
      <c r="K199" s="151">
        <v>1377</v>
      </c>
      <c r="L199" s="241">
        <v>50.9</v>
      </c>
    </row>
    <row r="200" spans="1:12" x14ac:dyDescent="0.2">
      <c r="A200" s="122" t="s">
        <v>410</v>
      </c>
      <c r="B200" s="150" t="s">
        <v>411</v>
      </c>
      <c r="C200" s="151">
        <v>1348</v>
      </c>
      <c r="D200" s="152">
        <v>52</v>
      </c>
      <c r="E200" s="151">
        <v>60</v>
      </c>
      <c r="F200" s="152">
        <v>39.700000000000003</v>
      </c>
      <c r="G200" s="151">
        <v>1288</v>
      </c>
      <c r="H200" s="152">
        <v>52.6</v>
      </c>
      <c r="I200" s="151">
        <v>154</v>
      </c>
      <c r="J200" s="152">
        <v>42.3</v>
      </c>
      <c r="K200" s="151">
        <v>1194</v>
      </c>
      <c r="L200" s="241">
        <v>53.3</v>
      </c>
    </row>
    <row r="201" spans="1:12" x14ac:dyDescent="0.2">
      <c r="A201" s="122" t="s">
        <v>412</v>
      </c>
      <c r="B201" s="150" t="s">
        <v>413</v>
      </c>
      <c r="C201" s="151">
        <v>817</v>
      </c>
      <c r="D201" s="152">
        <v>47.5</v>
      </c>
      <c r="E201" s="151">
        <v>102</v>
      </c>
      <c r="F201" s="152">
        <v>39.1</v>
      </c>
      <c r="G201" s="151">
        <v>715</v>
      </c>
      <c r="H201" s="152">
        <v>48.7</v>
      </c>
      <c r="I201" s="151">
        <v>182</v>
      </c>
      <c r="J201" s="152">
        <v>38.9</v>
      </c>
      <c r="K201" s="151">
        <v>635</v>
      </c>
      <c r="L201" s="241">
        <v>50</v>
      </c>
    </row>
    <row r="202" spans="1:12" x14ac:dyDescent="0.2">
      <c r="A202" s="122" t="s">
        <v>414</v>
      </c>
      <c r="B202" s="150" t="s">
        <v>415</v>
      </c>
      <c r="C202" s="151">
        <v>764</v>
      </c>
      <c r="D202" s="152">
        <v>56.6</v>
      </c>
      <c r="E202" s="151">
        <v>33</v>
      </c>
      <c r="F202" s="152">
        <v>48.1</v>
      </c>
      <c r="G202" s="151">
        <v>731</v>
      </c>
      <c r="H202" s="152">
        <v>57</v>
      </c>
      <c r="I202" s="151">
        <v>93</v>
      </c>
      <c r="J202" s="152">
        <v>47.6</v>
      </c>
      <c r="K202" s="151">
        <v>671</v>
      </c>
      <c r="L202" s="241">
        <v>57.8</v>
      </c>
    </row>
    <row r="203" spans="1:12" x14ac:dyDescent="0.2">
      <c r="A203" s="122" t="s">
        <v>418</v>
      </c>
      <c r="B203" s="150" t="s">
        <v>419</v>
      </c>
      <c r="C203" s="151">
        <v>876</v>
      </c>
      <c r="D203" s="152">
        <v>50.7</v>
      </c>
      <c r="E203" s="151">
        <v>37</v>
      </c>
      <c r="F203" s="152">
        <v>38.6</v>
      </c>
      <c r="G203" s="151">
        <v>839</v>
      </c>
      <c r="H203" s="152">
        <v>51.2</v>
      </c>
      <c r="I203" s="151">
        <v>133</v>
      </c>
      <c r="J203" s="152">
        <v>38.5</v>
      </c>
      <c r="K203" s="151">
        <v>743</v>
      </c>
      <c r="L203" s="241">
        <v>52.9</v>
      </c>
    </row>
    <row r="204" spans="1:12" x14ac:dyDescent="0.2">
      <c r="A204" s="122" t="s">
        <v>420</v>
      </c>
      <c r="B204" s="150" t="s">
        <v>421</v>
      </c>
      <c r="C204" s="151">
        <v>1683</v>
      </c>
      <c r="D204" s="152">
        <v>54.6</v>
      </c>
      <c r="E204" s="151">
        <v>79</v>
      </c>
      <c r="F204" s="152">
        <v>39</v>
      </c>
      <c r="G204" s="151">
        <v>1604</v>
      </c>
      <c r="H204" s="152">
        <v>55.4</v>
      </c>
      <c r="I204" s="151">
        <v>234</v>
      </c>
      <c r="J204" s="152">
        <v>40.200000000000003</v>
      </c>
      <c r="K204" s="151">
        <v>1449</v>
      </c>
      <c r="L204" s="241">
        <v>56.9</v>
      </c>
    </row>
    <row r="205" spans="1:12" x14ac:dyDescent="0.2">
      <c r="A205" s="122" t="s">
        <v>422</v>
      </c>
      <c r="B205" s="150" t="s">
        <v>423</v>
      </c>
      <c r="C205" s="151">
        <v>489</v>
      </c>
      <c r="D205" s="152">
        <v>51.3</v>
      </c>
      <c r="E205" s="151">
        <v>43</v>
      </c>
      <c r="F205" s="152">
        <v>36.1</v>
      </c>
      <c r="G205" s="151">
        <v>446</v>
      </c>
      <c r="H205" s="152">
        <v>52.7</v>
      </c>
      <c r="I205" s="151">
        <v>92</v>
      </c>
      <c r="J205" s="152">
        <v>41.5</v>
      </c>
      <c r="K205" s="151">
        <v>397</v>
      </c>
      <c r="L205" s="241">
        <v>53.5</v>
      </c>
    </row>
    <row r="206" spans="1:12" x14ac:dyDescent="0.2">
      <c r="A206" s="122" t="s">
        <v>424</v>
      </c>
      <c r="B206" s="150" t="s">
        <v>425</v>
      </c>
      <c r="C206" s="151">
        <v>485</v>
      </c>
      <c r="D206" s="152">
        <v>51.1</v>
      </c>
      <c r="E206" s="151">
        <v>24</v>
      </c>
      <c r="F206" s="152">
        <v>38.299999999999997</v>
      </c>
      <c r="G206" s="151">
        <v>461</v>
      </c>
      <c r="H206" s="152">
        <v>51.7</v>
      </c>
      <c r="I206" s="151">
        <v>74</v>
      </c>
      <c r="J206" s="152">
        <v>40.299999999999997</v>
      </c>
      <c r="K206" s="151">
        <v>411</v>
      </c>
      <c r="L206" s="241">
        <v>53</v>
      </c>
    </row>
    <row r="207" spans="1:12" x14ac:dyDescent="0.2">
      <c r="A207" s="122" t="s">
        <v>428</v>
      </c>
      <c r="B207" s="150" t="s">
        <v>429</v>
      </c>
      <c r="C207" s="151">
        <v>853</v>
      </c>
      <c r="D207" s="152">
        <v>51.5</v>
      </c>
      <c r="E207" s="151">
        <v>51</v>
      </c>
      <c r="F207" s="152">
        <v>40</v>
      </c>
      <c r="G207" s="151">
        <v>802</v>
      </c>
      <c r="H207" s="152">
        <v>52.2</v>
      </c>
      <c r="I207" s="151">
        <v>140</v>
      </c>
      <c r="J207" s="152">
        <v>39.6</v>
      </c>
      <c r="K207" s="151">
        <v>713</v>
      </c>
      <c r="L207" s="241">
        <v>53.8</v>
      </c>
    </row>
    <row r="208" spans="1:12" x14ac:dyDescent="0.2">
      <c r="A208" s="122" t="s">
        <v>430</v>
      </c>
      <c r="B208" s="150" t="s">
        <v>431</v>
      </c>
      <c r="C208" s="151">
        <v>1264</v>
      </c>
      <c r="D208" s="152">
        <v>47.4</v>
      </c>
      <c r="E208" s="151">
        <v>197</v>
      </c>
      <c r="F208" s="152">
        <v>33.299999999999997</v>
      </c>
      <c r="G208" s="151">
        <v>1067</v>
      </c>
      <c r="H208" s="152">
        <v>50</v>
      </c>
      <c r="I208" s="151">
        <v>381</v>
      </c>
      <c r="J208" s="152">
        <v>38.5</v>
      </c>
      <c r="K208" s="151">
        <v>883</v>
      </c>
      <c r="L208" s="241">
        <v>51.3</v>
      </c>
    </row>
    <row r="209" spans="1:12" x14ac:dyDescent="0.2">
      <c r="A209" s="122" t="s">
        <v>434</v>
      </c>
      <c r="B209" s="150" t="s">
        <v>435</v>
      </c>
      <c r="C209" s="151">
        <v>1124</v>
      </c>
      <c r="D209" s="152">
        <v>52.1</v>
      </c>
      <c r="E209" s="151">
        <v>135</v>
      </c>
      <c r="F209" s="152">
        <v>42.6</v>
      </c>
      <c r="G209" s="151">
        <v>989</v>
      </c>
      <c r="H209" s="152">
        <v>53.3</v>
      </c>
      <c r="I209" s="151">
        <v>266</v>
      </c>
      <c r="J209" s="152">
        <v>44.6</v>
      </c>
      <c r="K209" s="151">
        <v>858</v>
      </c>
      <c r="L209" s="241">
        <v>54.4</v>
      </c>
    </row>
    <row r="210" spans="1:12" x14ac:dyDescent="0.2">
      <c r="A210" s="122" t="s">
        <v>436</v>
      </c>
      <c r="B210" s="150" t="s">
        <v>437</v>
      </c>
      <c r="C210" s="151">
        <v>918</v>
      </c>
      <c r="D210" s="152">
        <v>51.3</v>
      </c>
      <c r="E210" s="151">
        <v>87</v>
      </c>
      <c r="F210" s="152">
        <v>36.5</v>
      </c>
      <c r="G210" s="151">
        <v>831</v>
      </c>
      <c r="H210" s="152">
        <v>52.8</v>
      </c>
      <c r="I210" s="151">
        <v>185</v>
      </c>
      <c r="J210" s="152">
        <v>39.9</v>
      </c>
      <c r="K210" s="151">
        <v>733</v>
      </c>
      <c r="L210" s="241">
        <v>54.1</v>
      </c>
    </row>
    <row r="211" spans="1:12" x14ac:dyDescent="0.2">
      <c r="A211" s="122" t="s">
        <v>438</v>
      </c>
      <c r="B211" s="150" t="s">
        <v>439</v>
      </c>
      <c r="C211" s="151">
        <v>1302</v>
      </c>
      <c r="D211" s="152">
        <v>51.3</v>
      </c>
      <c r="E211" s="151">
        <v>139</v>
      </c>
      <c r="F211" s="152">
        <v>41.1</v>
      </c>
      <c r="G211" s="151">
        <v>1163</v>
      </c>
      <c r="H211" s="152">
        <v>52.5</v>
      </c>
      <c r="I211" s="151">
        <v>306</v>
      </c>
      <c r="J211" s="152">
        <v>42.8</v>
      </c>
      <c r="K211" s="151">
        <v>996</v>
      </c>
      <c r="L211" s="241">
        <v>53.9</v>
      </c>
    </row>
    <row r="212" spans="1:12" x14ac:dyDescent="0.2">
      <c r="A212" s="122" t="s">
        <v>440</v>
      </c>
      <c r="B212" s="150" t="s">
        <v>441</v>
      </c>
      <c r="C212" s="151">
        <v>1202</v>
      </c>
      <c r="D212" s="152">
        <v>47</v>
      </c>
      <c r="E212" s="151">
        <v>212</v>
      </c>
      <c r="F212" s="152">
        <v>37.6</v>
      </c>
      <c r="G212" s="151">
        <v>990</v>
      </c>
      <c r="H212" s="152">
        <v>49</v>
      </c>
      <c r="I212" s="151">
        <v>397</v>
      </c>
      <c r="J212" s="152">
        <v>38</v>
      </c>
      <c r="K212" s="151">
        <v>805</v>
      </c>
      <c r="L212" s="241">
        <v>51.5</v>
      </c>
    </row>
    <row r="213" spans="1:12" x14ac:dyDescent="0.2">
      <c r="A213" s="122" t="s">
        <v>442</v>
      </c>
      <c r="B213" s="150" t="s">
        <v>443</v>
      </c>
      <c r="C213" s="151">
        <v>915</v>
      </c>
      <c r="D213" s="152">
        <v>49.8</v>
      </c>
      <c r="E213" s="151">
        <v>106</v>
      </c>
      <c r="F213" s="152">
        <v>35.4</v>
      </c>
      <c r="G213" s="151">
        <v>809</v>
      </c>
      <c r="H213" s="152">
        <v>51.7</v>
      </c>
      <c r="I213" s="151">
        <v>225</v>
      </c>
      <c r="J213" s="152">
        <v>39.299999999999997</v>
      </c>
      <c r="K213" s="151">
        <v>690</v>
      </c>
      <c r="L213" s="241">
        <v>53.2</v>
      </c>
    </row>
    <row r="214" spans="1:12" x14ac:dyDescent="0.2">
      <c r="A214" s="122" t="s">
        <v>444</v>
      </c>
      <c r="B214" s="150" t="s">
        <v>445</v>
      </c>
      <c r="C214" s="151">
        <v>1467</v>
      </c>
      <c r="D214" s="152">
        <v>55.4</v>
      </c>
      <c r="E214" s="151">
        <v>112</v>
      </c>
      <c r="F214" s="152">
        <v>43.2</v>
      </c>
      <c r="G214" s="151">
        <v>1355</v>
      </c>
      <c r="H214" s="152">
        <v>56.4</v>
      </c>
      <c r="I214" s="151">
        <v>248</v>
      </c>
      <c r="J214" s="152">
        <v>45</v>
      </c>
      <c r="K214" s="151">
        <v>1219</v>
      </c>
      <c r="L214" s="241">
        <v>57.5</v>
      </c>
    </row>
    <row r="215" spans="1:12" x14ac:dyDescent="0.2">
      <c r="A215" s="122" t="s">
        <v>446</v>
      </c>
      <c r="B215" s="150" t="s">
        <v>447</v>
      </c>
      <c r="C215" s="151">
        <v>1233</v>
      </c>
      <c r="D215" s="152">
        <v>49.1</v>
      </c>
      <c r="E215" s="151">
        <v>93</v>
      </c>
      <c r="F215" s="152">
        <v>36.200000000000003</v>
      </c>
      <c r="G215" s="151">
        <v>1140</v>
      </c>
      <c r="H215" s="152">
        <v>50.1</v>
      </c>
      <c r="I215" s="151">
        <v>236</v>
      </c>
      <c r="J215" s="152">
        <v>40.5</v>
      </c>
      <c r="K215" s="151">
        <v>997</v>
      </c>
      <c r="L215" s="241">
        <v>51.1</v>
      </c>
    </row>
    <row r="216" spans="1:12" x14ac:dyDescent="0.2">
      <c r="A216" s="122" t="s">
        <v>450</v>
      </c>
      <c r="B216" s="150" t="s">
        <v>451</v>
      </c>
      <c r="C216" s="151">
        <v>942</v>
      </c>
      <c r="D216" s="152">
        <v>47.7</v>
      </c>
      <c r="E216" s="151">
        <v>147</v>
      </c>
      <c r="F216" s="152">
        <v>37.799999999999997</v>
      </c>
      <c r="G216" s="151">
        <v>795</v>
      </c>
      <c r="H216" s="152">
        <v>49.6</v>
      </c>
      <c r="I216" s="151">
        <v>293</v>
      </c>
      <c r="J216" s="152">
        <v>37.799999999999997</v>
      </c>
      <c r="K216" s="151">
        <v>649</v>
      </c>
      <c r="L216" s="241">
        <v>52.2</v>
      </c>
    </row>
    <row r="217" spans="1:12" x14ac:dyDescent="0.2">
      <c r="A217" s="122" t="s">
        <v>452</v>
      </c>
      <c r="B217" s="150" t="s">
        <v>453</v>
      </c>
      <c r="C217" s="151">
        <v>1535</v>
      </c>
      <c r="D217" s="152">
        <v>52.9</v>
      </c>
      <c r="E217" s="151">
        <v>103</v>
      </c>
      <c r="F217" s="152">
        <v>35.799999999999997</v>
      </c>
      <c r="G217" s="151">
        <v>1432</v>
      </c>
      <c r="H217" s="152">
        <v>54.1</v>
      </c>
      <c r="I217" s="151">
        <v>214</v>
      </c>
      <c r="J217" s="152">
        <v>38.299999999999997</v>
      </c>
      <c r="K217" s="151">
        <v>1321</v>
      </c>
      <c r="L217" s="241">
        <v>55.2</v>
      </c>
    </row>
    <row r="218" spans="1:12" x14ac:dyDescent="0.2">
      <c r="A218" s="122" t="s">
        <v>454</v>
      </c>
      <c r="B218" s="150" t="s">
        <v>455</v>
      </c>
      <c r="C218" s="151">
        <v>1083</v>
      </c>
      <c r="D218" s="152">
        <v>50.2</v>
      </c>
      <c r="E218" s="151">
        <v>50</v>
      </c>
      <c r="F218" s="152">
        <v>35.4</v>
      </c>
      <c r="G218" s="151">
        <v>1033</v>
      </c>
      <c r="H218" s="152">
        <v>50.9</v>
      </c>
      <c r="I218" s="151">
        <v>168</v>
      </c>
      <c r="J218" s="152">
        <v>37.700000000000003</v>
      </c>
      <c r="K218" s="151">
        <v>915</v>
      </c>
      <c r="L218" s="241">
        <v>52.5</v>
      </c>
    </row>
    <row r="219" spans="1:12" x14ac:dyDescent="0.2">
      <c r="A219" s="122" t="s">
        <v>456</v>
      </c>
      <c r="B219" s="150" t="s">
        <v>457</v>
      </c>
      <c r="C219" s="151">
        <v>1182</v>
      </c>
      <c r="D219" s="152">
        <v>50.6</v>
      </c>
      <c r="E219" s="151">
        <v>54</v>
      </c>
      <c r="F219" s="152">
        <v>36.9</v>
      </c>
      <c r="G219" s="151">
        <v>1128</v>
      </c>
      <c r="H219" s="152">
        <v>51.3</v>
      </c>
      <c r="I219" s="151">
        <v>154</v>
      </c>
      <c r="J219" s="152">
        <v>37.6</v>
      </c>
      <c r="K219" s="151">
        <v>1028</v>
      </c>
      <c r="L219" s="241">
        <v>52.6</v>
      </c>
    </row>
    <row r="220" spans="1:12" x14ac:dyDescent="0.2">
      <c r="A220" s="122" t="s">
        <v>458</v>
      </c>
      <c r="B220" s="150" t="s">
        <v>459</v>
      </c>
      <c r="C220" s="151">
        <v>957</v>
      </c>
      <c r="D220" s="152">
        <v>50.6</v>
      </c>
      <c r="E220" s="151">
        <v>95</v>
      </c>
      <c r="F220" s="152">
        <v>35.9</v>
      </c>
      <c r="G220" s="151">
        <v>862</v>
      </c>
      <c r="H220" s="152">
        <v>52.3</v>
      </c>
      <c r="I220" s="151">
        <v>202</v>
      </c>
      <c r="J220" s="152">
        <v>38.6</v>
      </c>
      <c r="K220" s="151">
        <v>755</v>
      </c>
      <c r="L220" s="241">
        <v>53.9</v>
      </c>
    </row>
    <row r="221" spans="1:12" x14ac:dyDescent="0.2">
      <c r="A221" s="122" t="s">
        <v>462</v>
      </c>
      <c r="B221" s="150" t="s">
        <v>463</v>
      </c>
      <c r="C221" s="151">
        <v>1224</v>
      </c>
      <c r="D221" s="152">
        <v>48.1</v>
      </c>
      <c r="E221" s="151">
        <v>119</v>
      </c>
      <c r="F221" s="152">
        <v>34.299999999999997</v>
      </c>
      <c r="G221" s="151">
        <v>1105</v>
      </c>
      <c r="H221" s="152">
        <v>49.6</v>
      </c>
      <c r="I221" s="151">
        <v>289</v>
      </c>
      <c r="J221" s="152">
        <v>38.1</v>
      </c>
      <c r="K221" s="151">
        <v>935</v>
      </c>
      <c r="L221" s="241">
        <v>51.2</v>
      </c>
    </row>
    <row r="222" spans="1:12" x14ac:dyDescent="0.2">
      <c r="A222" s="122" t="s">
        <v>464</v>
      </c>
      <c r="B222" s="150" t="s">
        <v>465</v>
      </c>
      <c r="C222" s="151">
        <v>1627</v>
      </c>
      <c r="D222" s="152">
        <v>50.8</v>
      </c>
      <c r="E222" s="151">
        <v>124</v>
      </c>
      <c r="F222" s="152">
        <v>38.6</v>
      </c>
      <c r="G222" s="151">
        <v>1503</v>
      </c>
      <c r="H222" s="152">
        <v>51.8</v>
      </c>
      <c r="I222" s="151">
        <v>299</v>
      </c>
      <c r="J222" s="152">
        <v>40.9</v>
      </c>
      <c r="K222" s="151">
        <v>1328</v>
      </c>
      <c r="L222" s="241">
        <v>53</v>
      </c>
    </row>
    <row r="223" spans="1:12" x14ac:dyDescent="0.2">
      <c r="A223" s="122" t="s">
        <v>466</v>
      </c>
      <c r="B223" s="150" t="s">
        <v>467</v>
      </c>
      <c r="C223" s="151">
        <v>1116</v>
      </c>
      <c r="D223" s="152">
        <v>51.7</v>
      </c>
      <c r="E223" s="151">
        <v>90</v>
      </c>
      <c r="F223" s="152">
        <v>37.5</v>
      </c>
      <c r="G223" s="151">
        <v>1026</v>
      </c>
      <c r="H223" s="152">
        <v>53</v>
      </c>
      <c r="I223" s="151">
        <v>230</v>
      </c>
      <c r="J223" s="152">
        <v>41.8</v>
      </c>
      <c r="K223" s="151">
        <v>886</v>
      </c>
      <c r="L223" s="241">
        <v>54.3</v>
      </c>
    </row>
    <row r="224" spans="1:12" x14ac:dyDescent="0.2">
      <c r="A224" s="122" t="s">
        <v>470</v>
      </c>
      <c r="B224" s="150" t="s">
        <v>471</v>
      </c>
      <c r="C224" s="151">
        <v>975</v>
      </c>
      <c r="D224" s="152">
        <v>46.9</v>
      </c>
      <c r="E224" s="151">
        <v>113</v>
      </c>
      <c r="F224" s="152">
        <v>37.4</v>
      </c>
      <c r="G224" s="151">
        <v>862</v>
      </c>
      <c r="H224" s="152">
        <v>48.1</v>
      </c>
      <c r="I224" s="151">
        <v>276</v>
      </c>
      <c r="J224" s="152">
        <v>38.9</v>
      </c>
      <c r="K224" s="151">
        <v>699</v>
      </c>
      <c r="L224" s="241">
        <v>50</v>
      </c>
    </row>
    <row r="225" spans="1:12" x14ac:dyDescent="0.2">
      <c r="A225" s="122" t="s">
        <v>474</v>
      </c>
      <c r="B225" s="150" t="s">
        <v>475</v>
      </c>
      <c r="C225" s="151">
        <v>1481</v>
      </c>
      <c r="D225" s="152">
        <v>50</v>
      </c>
      <c r="E225" s="151">
        <v>126</v>
      </c>
      <c r="F225" s="152">
        <v>36</v>
      </c>
      <c r="G225" s="151">
        <v>1355</v>
      </c>
      <c r="H225" s="152">
        <v>51.3</v>
      </c>
      <c r="I225" s="151">
        <v>309</v>
      </c>
      <c r="J225" s="152">
        <v>40</v>
      </c>
      <c r="K225" s="151">
        <v>1172</v>
      </c>
      <c r="L225" s="241">
        <v>52.6</v>
      </c>
    </row>
    <row r="226" spans="1:12" x14ac:dyDescent="0.2">
      <c r="A226" s="122" t="s">
        <v>476</v>
      </c>
      <c r="B226" s="150" t="s">
        <v>477</v>
      </c>
      <c r="C226" s="151">
        <v>1090</v>
      </c>
      <c r="D226" s="152">
        <v>50.2</v>
      </c>
      <c r="E226" s="151">
        <v>84</v>
      </c>
      <c r="F226" s="152">
        <v>38.299999999999997</v>
      </c>
      <c r="G226" s="151">
        <v>1006</v>
      </c>
      <c r="H226" s="152">
        <v>51.2</v>
      </c>
      <c r="I226" s="151">
        <v>226</v>
      </c>
      <c r="J226" s="152">
        <v>39.6</v>
      </c>
      <c r="K226" s="151">
        <v>864</v>
      </c>
      <c r="L226" s="241">
        <v>52.9</v>
      </c>
    </row>
    <row r="227" spans="1:12" x14ac:dyDescent="0.2">
      <c r="A227" s="122" t="s">
        <v>478</v>
      </c>
      <c r="B227" s="150" t="s">
        <v>479</v>
      </c>
      <c r="C227" s="151">
        <v>1279</v>
      </c>
      <c r="D227" s="152">
        <v>46.9</v>
      </c>
      <c r="E227" s="151">
        <v>169</v>
      </c>
      <c r="F227" s="152">
        <v>37.200000000000003</v>
      </c>
      <c r="G227" s="151">
        <v>1110</v>
      </c>
      <c r="H227" s="152">
        <v>48.4</v>
      </c>
      <c r="I227" s="151">
        <v>343</v>
      </c>
      <c r="J227" s="152">
        <v>37.1</v>
      </c>
      <c r="K227" s="151">
        <v>936</v>
      </c>
      <c r="L227" s="241">
        <v>50.5</v>
      </c>
    </row>
    <row r="228" spans="1:12" x14ac:dyDescent="0.2">
      <c r="A228" s="122" t="s">
        <v>480</v>
      </c>
      <c r="B228" s="150" t="s">
        <v>481</v>
      </c>
      <c r="C228" s="151">
        <v>1089</v>
      </c>
      <c r="D228" s="152">
        <v>49</v>
      </c>
      <c r="E228" s="151">
        <v>87</v>
      </c>
      <c r="F228" s="152">
        <v>40.299999999999997</v>
      </c>
      <c r="G228" s="151">
        <v>1002</v>
      </c>
      <c r="H228" s="152">
        <v>49.8</v>
      </c>
      <c r="I228" s="151">
        <v>201</v>
      </c>
      <c r="J228" s="152">
        <v>39.4</v>
      </c>
      <c r="K228" s="151">
        <v>888</v>
      </c>
      <c r="L228" s="241">
        <v>51.2</v>
      </c>
    </row>
    <row r="229" spans="1:12" x14ac:dyDescent="0.2">
      <c r="A229" s="122" t="s">
        <v>482</v>
      </c>
      <c r="B229" s="150" t="s">
        <v>483</v>
      </c>
      <c r="C229" s="151">
        <v>1008</v>
      </c>
      <c r="D229" s="152">
        <v>50.2</v>
      </c>
      <c r="E229" s="151">
        <v>65</v>
      </c>
      <c r="F229" s="152">
        <v>35.6</v>
      </c>
      <c r="G229" s="151">
        <v>943</v>
      </c>
      <c r="H229" s="152">
        <v>51.2</v>
      </c>
      <c r="I229" s="151">
        <v>194</v>
      </c>
      <c r="J229" s="152">
        <v>38.700000000000003</v>
      </c>
      <c r="K229" s="151">
        <v>814</v>
      </c>
      <c r="L229" s="241">
        <v>53</v>
      </c>
    </row>
    <row r="230" spans="1:12" x14ac:dyDescent="0.2">
      <c r="A230" s="122" t="s">
        <v>484</v>
      </c>
      <c r="B230" s="150" t="s">
        <v>485</v>
      </c>
      <c r="C230" s="151">
        <v>1184</v>
      </c>
      <c r="D230" s="152">
        <v>50.9</v>
      </c>
      <c r="E230" s="151">
        <v>90</v>
      </c>
      <c r="F230" s="152">
        <v>39.299999999999997</v>
      </c>
      <c r="G230" s="151">
        <v>1094</v>
      </c>
      <c r="H230" s="152">
        <v>51.9</v>
      </c>
      <c r="I230" s="151">
        <v>203</v>
      </c>
      <c r="J230" s="152">
        <v>39.6</v>
      </c>
      <c r="K230" s="151">
        <v>981</v>
      </c>
      <c r="L230" s="241">
        <v>53.3</v>
      </c>
    </row>
    <row r="231" spans="1:12" x14ac:dyDescent="0.2">
      <c r="A231" s="122" t="s">
        <v>486</v>
      </c>
      <c r="B231" s="150" t="s">
        <v>487</v>
      </c>
      <c r="C231" s="151">
        <v>665</v>
      </c>
      <c r="D231" s="152">
        <v>45.2</v>
      </c>
      <c r="E231" s="151">
        <v>125</v>
      </c>
      <c r="F231" s="152">
        <v>37.299999999999997</v>
      </c>
      <c r="G231" s="151">
        <v>540</v>
      </c>
      <c r="H231" s="152">
        <v>47</v>
      </c>
      <c r="I231" s="151">
        <v>263</v>
      </c>
      <c r="J231" s="152">
        <v>37.4</v>
      </c>
      <c r="K231" s="151">
        <v>402</v>
      </c>
      <c r="L231" s="241">
        <v>50.2</v>
      </c>
    </row>
    <row r="232" spans="1:12" x14ac:dyDescent="0.2">
      <c r="A232" s="122" t="s">
        <v>488</v>
      </c>
      <c r="B232" s="150" t="s">
        <v>489</v>
      </c>
      <c r="C232" s="151">
        <v>786</v>
      </c>
      <c r="D232" s="152">
        <v>51</v>
      </c>
      <c r="E232" s="151">
        <v>60</v>
      </c>
      <c r="F232" s="152">
        <v>43</v>
      </c>
      <c r="G232" s="151">
        <v>726</v>
      </c>
      <c r="H232" s="152">
        <v>51.7</v>
      </c>
      <c r="I232" s="151">
        <v>135</v>
      </c>
      <c r="J232" s="152">
        <v>42.6</v>
      </c>
      <c r="K232" s="151">
        <v>651</v>
      </c>
      <c r="L232" s="241">
        <v>52.7</v>
      </c>
    </row>
    <row r="233" spans="1:12" x14ac:dyDescent="0.2">
      <c r="A233" s="122" t="s">
        <v>492</v>
      </c>
      <c r="B233" s="150" t="s">
        <v>493</v>
      </c>
      <c r="C233" s="151">
        <v>326</v>
      </c>
      <c r="D233" s="152">
        <v>45.9</v>
      </c>
      <c r="E233" s="151">
        <v>27</v>
      </c>
      <c r="F233" s="152">
        <v>43.6</v>
      </c>
      <c r="G233" s="151">
        <v>299</v>
      </c>
      <c r="H233" s="152">
        <v>46.1</v>
      </c>
      <c r="I233" s="151">
        <v>71</v>
      </c>
      <c r="J233" s="152">
        <v>40.5</v>
      </c>
      <c r="K233" s="151">
        <v>255</v>
      </c>
      <c r="L233" s="241">
        <v>47.4</v>
      </c>
    </row>
    <row r="234" spans="1:12" x14ac:dyDescent="0.2">
      <c r="A234" s="122" t="s">
        <v>496</v>
      </c>
      <c r="B234" s="150" t="s">
        <v>497</v>
      </c>
      <c r="C234" s="151">
        <v>1155</v>
      </c>
      <c r="D234" s="152">
        <v>50.4</v>
      </c>
      <c r="E234" s="151">
        <v>73</v>
      </c>
      <c r="F234" s="152">
        <v>39.799999999999997</v>
      </c>
      <c r="G234" s="151">
        <v>1082</v>
      </c>
      <c r="H234" s="152">
        <v>51.1</v>
      </c>
      <c r="I234" s="151">
        <v>178</v>
      </c>
      <c r="J234" s="152">
        <v>41.3</v>
      </c>
      <c r="K234" s="151">
        <v>977</v>
      </c>
      <c r="L234" s="241">
        <v>52.1</v>
      </c>
    </row>
    <row r="235" spans="1:12" x14ac:dyDescent="0.2">
      <c r="A235" s="122" t="s">
        <v>498</v>
      </c>
      <c r="B235" s="150" t="s">
        <v>499</v>
      </c>
      <c r="C235" s="151">
        <v>1186</v>
      </c>
      <c r="D235" s="152">
        <v>49.9</v>
      </c>
      <c r="E235" s="151">
        <v>97</v>
      </c>
      <c r="F235" s="152">
        <v>38</v>
      </c>
      <c r="G235" s="151">
        <v>1089</v>
      </c>
      <c r="H235" s="152">
        <v>50.9</v>
      </c>
      <c r="I235" s="151">
        <v>229</v>
      </c>
      <c r="J235" s="152">
        <v>39.4</v>
      </c>
      <c r="K235" s="151">
        <v>957</v>
      </c>
      <c r="L235" s="241">
        <v>52.4</v>
      </c>
    </row>
    <row r="236" spans="1:12" x14ac:dyDescent="0.2">
      <c r="A236" s="122" t="s">
        <v>500</v>
      </c>
      <c r="B236" s="150" t="s">
        <v>501</v>
      </c>
      <c r="C236" s="151">
        <v>1133</v>
      </c>
      <c r="D236" s="152">
        <v>50.6</v>
      </c>
      <c r="E236" s="151">
        <v>77</v>
      </c>
      <c r="F236" s="152">
        <v>39</v>
      </c>
      <c r="G236" s="151">
        <v>1056</v>
      </c>
      <c r="H236" s="152">
        <v>51.4</v>
      </c>
      <c r="I236" s="151">
        <v>182</v>
      </c>
      <c r="J236" s="152">
        <v>40.1</v>
      </c>
      <c r="K236" s="151">
        <v>951</v>
      </c>
      <c r="L236" s="241">
        <v>52.6</v>
      </c>
    </row>
    <row r="237" spans="1:12" x14ac:dyDescent="0.2">
      <c r="A237" s="122" t="s">
        <v>502</v>
      </c>
      <c r="B237" s="150" t="s">
        <v>503</v>
      </c>
      <c r="C237" s="151">
        <v>1152</v>
      </c>
      <c r="D237" s="152">
        <v>44.8</v>
      </c>
      <c r="E237" s="151">
        <v>147</v>
      </c>
      <c r="F237" s="152">
        <v>30.2</v>
      </c>
      <c r="G237" s="151">
        <v>1005</v>
      </c>
      <c r="H237" s="152">
        <v>46.9</v>
      </c>
      <c r="I237" s="151">
        <v>309</v>
      </c>
      <c r="J237" s="152">
        <v>34.700000000000003</v>
      </c>
      <c r="K237" s="151">
        <v>843</v>
      </c>
      <c r="L237" s="241">
        <v>48.4</v>
      </c>
    </row>
    <row r="238" spans="1:12" x14ac:dyDescent="0.2">
      <c r="A238" s="122" t="s">
        <v>504</v>
      </c>
      <c r="B238" s="150" t="s">
        <v>505</v>
      </c>
      <c r="C238" s="151">
        <v>806</v>
      </c>
      <c r="D238" s="152">
        <v>52.5</v>
      </c>
      <c r="E238" s="151">
        <v>59</v>
      </c>
      <c r="F238" s="152">
        <v>37.4</v>
      </c>
      <c r="G238" s="151">
        <v>747</v>
      </c>
      <c r="H238" s="152">
        <v>53.7</v>
      </c>
      <c r="I238" s="151">
        <v>124</v>
      </c>
      <c r="J238" s="152">
        <v>40.9</v>
      </c>
      <c r="K238" s="151">
        <v>682</v>
      </c>
      <c r="L238" s="241">
        <v>54.6</v>
      </c>
    </row>
    <row r="239" spans="1:12" x14ac:dyDescent="0.2">
      <c r="A239" s="122" t="s">
        <v>508</v>
      </c>
      <c r="B239" s="150" t="s">
        <v>509</v>
      </c>
      <c r="C239" s="151">
        <v>1039</v>
      </c>
      <c r="D239" s="152">
        <v>58.2</v>
      </c>
      <c r="E239" s="151">
        <v>39</v>
      </c>
      <c r="F239" s="152">
        <v>42.7</v>
      </c>
      <c r="G239" s="151">
        <v>1000</v>
      </c>
      <c r="H239" s="152">
        <v>58.8</v>
      </c>
      <c r="I239" s="151">
        <v>123</v>
      </c>
      <c r="J239" s="152">
        <v>45.9</v>
      </c>
      <c r="K239" s="151">
        <v>916</v>
      </c>
      <c r="L239" s="241">
        <v>59.8</v>
      </c>
    </row>
    <row r="240" spans="1:12" x14ac:dyDescent="0.2">
      <c r="A240" s="122" t="s">
        <v>510</v>
      </c>
      <c r="B240" s="150" t="s">
        <v>511</v>
      </c>
      <c r="C240" s="151">
        <v>1298</v>
      </c>
      <c r="D240" s="152">
        <v>54.7</v>
      </c>
      <c r="E240" s="151">
        <v>78</v>
      </c>
      <c r="F240" s="152">
        <v>39.700000000000003</v>
      </c>
      <c r="G240" s="151">
        <v>1220</v>
      </c>
      <c r="H240" s="152">
        <v>55.7</v>
      </c>
      <c r="I240" s="151">
        <v>200</v>
      </c>
      <c r="J240" s="152">
        <v>42</v>
      </c>
      <c r="K240" s="151">
        <v>1098</v>
      </c>
      <c r="L240" s="241">
        <v>57</v>
      </c>
    </row>
    <row r="241" spans="1:12" x14ac:dyDescent="0.2">
      <c r="A241" s="122" t="s">
        <v>512</v>
      </c>
      <c r="B241" s="150" t="s">
        <v>513</v>
      </c>
      <c r="C241" s="151">
        <v>706</v>
      </c>
      <c r="D241" s="152">
        <v>52.6</v>
      </c>
      <c r="E241" s="151">
        <v>39</v>
      </c>
      <c r="F241" s="152">
        <v>31.6</v>
      </c>
      <c r="G241" s="151">
        <v>667</v>
      </c>
      <c r="H241" s="152">
        <v>53.8</v>
      </c>
      <c r="I241" s="151">
        <v>94</v>
      </c>
      <c r="J241" s="152">
        <v>33.799999999999997</v>
      </c>
      <c r="K241" s="151">
        <v>612</v>
      </c>
      <c r="L241" s="241">
        <v>55.5</v>
      </c>
    </row>
    <row r="242" spans="1:12" x14ac:dyDescent="0.2">
      <c r="A242" s="122" t="s">
        <v>514</v>
      </c>
      <c r="B242" s="150" t="s">
        <v>515</v>
      </c>
      <c r="C242" s="151">
        <v>1247</v>
      </c>
      <c r="D242" s="152">
        <v>50.9</v>
      </c>
      <c r="E242" s="151">
        <v>96</v>
      </c>
      <c r="F242" s="152">
        <v>36</v>
      </c>
      <c r="G242" s="151">
        <v>1151</v>
      </c>
      <c r="H242" s="152">
        <v>52.1</v>
      </c>
      <c r="I242" s="151">
        <v>229</v>
      </c>
      <c r="J242" s="152">
        <v>38.200000000000003</v>
      </c>
      <c r="K242" s="151">
        <v>1018</v>
      </c>
      <c r="L242" s="241">
        <v>53.7</v>
      </c>
    </row>
    <row r="243" spans="1:12" x14ac:dyDescent="0.2">
      <c r="A243" s="122" t="s">
        <v>516</v>
      </c>
      <c r="B243" s="150" t="s">
        <v>517</v>
      </c>
      <c r="C243" s="151">
        <v>868</v>
      </c>
      <c r="D243" s="152">
        <v>53.4</v>
      </c>
      <c r="E243" s="151">
        <v>64</v>
      </c>
      <c r="F243" s="152">
        <v>36.700000000000003</v>
      </c>
      <c r="G243" s="151">
        <v>804</v>
      </c>
      <c r="H243" s="152">
        <v>54.7</v>
      </c>
      <c r="I243" s="151">
        <v>145</v>
      </c>
      <c r="J243" s="152">
        <v>41.6</v>
      </c>
      <c r="K243" s="151">
        <v>723</v>
      </c>
      <c r="L243" s="241">
        <v>55.7</v>
      </c>
    </row>
    <row r="244" spans="1:12" x14ac:dyDescent="0.2">
      <c r="A244" s="122" t="s">
        <v>518</v>
      </c>
      <c r="B244" s="150" t="s">
        <v>519</v>
      </c>
      <c r="C244" s="151">
        <v>994</v>
      </c>
      <c r="D244" s="152">
        <v>52.8</v>
      </c>
      <c r="E244" s="151">
        <v>86</v>
      </c>
      <c r="F244" s="152">
        <v>42</v>
      </c>
      <c r="G244" s="151">
        <v>908</v>
      </c>
      <c r="H244" s="152">
        <v>53.8</v>
      </c>
      <c r="I244" s="151">
        <v>172</v>
      </c>
      <c r="J244" s="152">
        <v>44.8</v>
      </c>
      <c r="K244" s="151">
        <v>822</v>
      </c>
      <c r="L244" s="241">
        <v>54.5</v>
      </c>
    </row>
    <row r="245" spans="1:12" x14ac:dyDescent="0.2">
      <c r="A245" s="122" t="s">
        <v>520</v>
      </c>
      <c r="B245" s="150" t="s">
        <v>521</v>
      </c>
      <c r="C245" s="151">
        <v>809</v>
      </c>
      <c r="D245" s="152">
        <v>53.2</v>
      </c>
      <c r="E245" s="151">
        <v>32</v>
      </c>
      <c r="F245" s="152">
        <v>26.7</v>
      </c>
      <c r="G245" s="151">
        <v>777</v>
      </c>
      <c r="H245" s="152">
        <v>54.3</v>
      </c>
      <c r="I245" s="151">
        <v>118</v>
      </c>
      <c r="J245" s="152">
        <v>35.6</v>
      </c>
      <c r="K245" s="151">
        <v>691</v>
      </c>
      <c r="L245" s="241">
        <v>56.3</v>
      </c>
    </row>
    <row r="246" spans="1:12" x14ac:dyDescent="0.2">
      <c r="A246" s="122" t="s">
        <v>522</v>
      </c>
      <c r="B246" s="150" t="s">
        <v>523</v>
      </c>
      <c r="C246" s="151">
        <v>770</v>
      </c>
      <c r="D246" s="152">
        <v>48.5</v>
      </c>
      <c r="E246" s="151">
        <v>63</v>
      </c>
      <c r="F246" s="152">
        <v>30.7</v>
      </c>
      <c r="G246" s="151">
        <v>707</v>
      </c>
      <c r="H246" s="152">
        <v>50.1</v>
      </c>
      <c r="I246" s="151">
        <v>154</v>
      </c>
      <c r="J246" s="152">
        <v>35.799999999999997</v>
      </c>
      <c r="K246" s="151">
        <v>616</v>
      </c>
      <c r="L246" s="241">
        <v>51.7</v>
      </c>
    </row>
    <row r="247" spans="1:12" x14ac:dyDescent="0.2">
      <c r="A247" s="122" t="s">
        <v>524</v>
      </c>
      <c r="B247" s="150" t="s">
        <v>525</v>
      </c>
      <c r="C247" s="151">
        <v>1230</v>
      </c>
      <c r="D247" s="152">
        <v>54.5</v>
      </c>
      <c r="E247" s="151">
        <v>59</v>
      </c>
      <c r="F247" s="152">
        <v>38.299999999999997</v>
      </c>
      <c r="G247" s="151">
        <v>1171</v>
      </c>
      <c r="H247" s="152">
        <v>55.3</v>
      </c>
      <c r="I247" s="151">
        <v>167</v>
      </c>
      <c r="J247" s="152">
        <v>40.6</v>
      </c>
      <c r="K247" s="151">
        <v>1063</v>
      </c>
      <c r="L247" s="241">
        <v>56.7</v>
      </c>
    </row>
    <row r="248" spans="1:12" x14ac:dyDescent="0.2">
      <c r="A248" s="122" t="s">
        <v>526</v>
      </c>
      <c r="B248" s="150" t="s">
        <v>527</v>
      </c>
      <c r="C248" s="151">
        <v>810</v>
      </c>
      <c r="D248" s="152">
        <v>52.2</v>
      </c>
      <c r="E248" s="151">
        <v>53</v>
      </c>
      <c r="F248" s="152">
        <v>40.1</v>
      </c>
      <c r="G248" s="151">
        <v>757</v>
      </c>
      <c r="H248" s="152">
        <v>53.1</v>
      </c>
      <c r="I248" s="151">
        <v>142</v>
      </c>
      <c r="J248" s="152">
        <v>40</v>
      </c>
      <c r="K248" s="151">
        <v>668</v>
      </c>
      <c r="L248" s="241">
        <v>54.8</v>
      </c>
    </row>
    <row r="249" spans="1:12" x14ac:dyDescent="0.2">
      <c r="A249" s="122" t="s">
        <v>528</v>
      </c>
      <c r="B249" s="150" t="s">
        <v>529</v>
      </c>
      <c r="C249" s="151">
        <v>771</v>
      </c>
      <c r="D249" s="152">
        <v>47.5</v>
      </c>
      <c r="E249" s="151">
        <v>75</v>
      </c>
      <c r="F249" s="152">
        <v>30.9</v>
      </c>
      <c r="G249" s="151">
        <v>696</v>
      </c>
      <c r="H249" s="152">
        <v>49.3</v>
      </c>
      <c r="I249" s="151">
        <v>184</v>
      </c>
      <c r="J249" s="152">
        <v>37.200000000000003</v>
      </c>
      <c r="K249" s="151">
        <v>587</v>
      </c>
      <c r="L249" s="241">
        <v>50.7</v>
      </c>
    </row>
    <row r="250" spans="1:12" x14ac:dyDescent="0.2">
      <c r="A250" s="122" t="s">
        <v>532</v>
      </c>
      <c r="B250" s="150" t="s">
        <v>533</v>
      </c>
      <c r="C250" s="151">
        <v>1208</v>
      </c>
      <c r="D250" s="152">
        <v>49.5</v>
      </c>
      <c r="E250" s="151">
        <v>122</v>
      </c>
      <c r="F250" s="152">
        <v>39.700000000000003</v>
      </c>
      <c r="G250" s="151">
        <v>1086</v>
      </c>
      <c r="H250" s="152">
        <v>50.6</v>
      </c>
      <c r="I250" s="151">
        <v>290</v>
      </c>
      <c r="J250" s="152">
        <v>40.700000000000003</v>
      </c>
      <c r="K250" s="151">
        <v>918</v>
      </c>
      <c r="L250" s="241">
        <v>52.3</v>
      </c>
    </row>
    <row r="251" spans="1:12" x14ac:dyDescent="0.2">
      <c r="A251" s="122" t="s">
        <v>534</v>
      </c>
      <c r="B251" s="150" t="s">
        <v>535</v>
      </c>
      <c r="C251" s="151">
        <v>1014</v>
      </c>
      <c r="D251" s="152">
        <v>52.5</v>
      </c>
      <c r="E251" s="151">
        <v>63</v>
      </c>
      <c r="F251" s="152">
        <v>36.1</v>
      </c>
      <c r="G251" s="151">
        <v>951</v>
      </c>
      <c r="H251" s="152">
        <v>53.5</v>
      </c>
      <c r="I251" s="151">
        <v>173</v>
      </c>
      <c r="J251" s="152">
        <v>39</v>
      </c>
      <c r="K251" s="151">
        <v>841</v>
      </c>
      <c r="L251" s="241">
        <v>55.2</v>
      </c>
    </row>
    <row r="252" spans="1:12" x14ac:dyDescent="0.2">
      <c r="A252" s="122" t="s">
        <v>536</v>
      </c>
      <c r="B252" s="150" t="s">
        <v>537</v>
      </c>
      <c r="C252" s="151">
        <v>1499</v>
      </c>
      <c r="D252" s="152">
        <v>55.8</v>
      </c>
      <c r="E252" s="151">
        <v>84</v>
      </c>
      <c r="F252" s="152">
        <v>39.200000000000003</v>
      </c>
      <c r="G252" s="151">
        <v>1415</v>
      </c>
      <c r="H252" s="152">
        <v>56.8</v>
      </c>
      <c r="I252" s="151">
        <v>204</v>
      </c>
      <c r="J252" s="152">
        <v>42</v>
      </c>
      <c r="K252" s="151">
        <v>1295</v>
      </c>
      <c r="L252" s="241">
        <v>58</v>
      </c>
    </row>
    <row r="253" spans="1:12" x14ac:dyDescent="0.2">
      <c r="A253" s="122" t="s">
        <v>538</v>
      </c>
      <c r="B253" s="150" t="s">
        <v>539</v>
      </c>
      <c r="C253" s="151">
        <v>1112</v>
      </c>
      <c r="D253" s="152">
        <v>52.9</v>
      </c>
      <c r="E253" s="151">
        <v>84</v>
      </c>
      <c r="F253" s="152">
        <v>37.299999999999997</v>
      </c>
      <c r="G253" s="151">
        <v>1028</v>
      </c>
      <c r="H253" s="152">
        <v>54.1</v>
      </c>
      <c r="I253" s="151">
        <v>211</v>
      </c>
      <c r="J253" s="152">
        <v>41.3</v>
      </c>
      <c r="K253" s="151">
        <v>901</v>
      </c>
      <c r="L253" s="241">
        <v>55.6</v>
      </c>
    </row>
    <row r="254" spans="1:12" x14ac:dyDescent="0.2">
      <c r="A254" s="122" t="s">
        <v>540</v>
      </c>
      <c r="B254" s="150" t="s">
        <v>541</v>
      </c>
      <c r="C254" s="151">
        <v>436</v>
      </c>
      <c r="D254" s="152">
        <v>48.8</v>
      </c>
      <c r="E254" s="151">
        <v>46</v>
      </c>
      <c r="F254" s="152">
        <v>39.4</v>
      </c>
      <c r="G254" s="151">
        <v>390</v>
      </c>
      <c r="H254" s="152">
        <v>49.9</v>
      </c>
      <c r="I254" s="151">
        <v>122</v>
      </c>
      <c r="J254" s="152">
        <v>41.9</v>
      </c>
      <c r="K254" s="151">
        <v>314</v>
      </c>
      <c r="L254" s="241">
        <v>51.4</v>
      </c>
    </row>
    <row r="255" spans="1:12" x14ac:dyDescent="0.2">
      <c r="A255" s="122" t="s">
        <v>544</v>
      </c>
      <c r="B255" s="150" t="s">
        <v>545</v>
      </c>
      <c r="C255" s="151">
        <v>1255</v>
      </c>
      <c r="D255" s="152">
        <v>47.1</v>
      </c>
      <c r="E255" s="151">
        <v>114</v>
      </c>
      <c r="F255" s="152">
        <v>35.700000000000003</v>
      </c>
      <c r="G255" s="151">
        <v>1141</v>
      </c>
      <c r="H255" s="152">
        <v>48.2</v>
      </c>
      <c r="I255" s="151">
        <v>272</v>
      </c>
      <c r="J255" s="152">
        <v>36.9</v>
      </c>
      <c r="K255" s="151">
        <v>983</v>
      </c>
      <c r="L255" s="241">
        <v>49.9</v>
      </c>
    </row>
    <row r="256" spans="1:12" x14ac:dyDescent="0.2">
      <c r="A256" s="122" t="s">
        <v>546</v>
      </c>
      <c r="B256" s="150" t="s">
        <v>547</v>
      </c>
      <c r="C256" s="151">
        <v>957</v>
      </c>
      <c r="D256" s="152">
        <v>49.7</v>
      </c>
      <c r="E256" s="151">
        <v>74</v>
      </c>
      <c r="F256" s="152">
        <v>32.6</v>
      </c>
      <c r="G256" s="151">
        <v>883</v>
      </c>
      <c r="H256" s="152">
        <v>51.1</v>
      </c>
      <c r="I256" s="151">
        <v>169</v>
      </c>
      <c r="J256" s="152">
        <v>36.700000000000003</v>
      </c>
      <c r="K256" s="151">
        <v>788</v>
      </c>
      <c r="L256" s="241">
        <v>52.4</v>
      </c>
    </row>
    <row r="257" spans="1:12" x14ac:dyDescent="0.2">
      <c r="A257" s="122" t="s">
        <v>548</v>
      </c>
      <c r="B257" s="150" t="s">
        <v>549</v>
      </c>
      <c r="C257" s="151">
        <v>1327</v>
      </c>
      <c r="D257" s="152">
        <v>47.6</v>
      </c>
      <c r="E257" s="151">
        <v>118</v>
      </c>
      <c r="F257" s="152">
        <v>35.4</v>
      </c>
      <c r="G257" s="151">
        <v>1209</v>
      </c>
      <c r="H257" s="152">
        <v>48.8</v>
      </c>
      <c r="I257" s="151">
        <v>289</v>
      </c>
      <c r="J257" s="152">
        <v>37.1</v>
      </c>
      <c r="K257" s="151">
        <v>1038</v>
      </c>
      <c r="L257" s="241">
        <v>50.5</v>
      </c>
    </row>
    <row r="258" spans="1:12" x14ac:dyDescent="0.2">
      <c r="A258" s="122" t="s">
        <v>550</v>
      </c>
      <c r="B258" s="150" t="s">
        <v>551</v>
      </c>
      <c r="C258" s="151">
        <v>1446</v>
      </c>
      <c r="D258" s="152">
        <v>55.8</v>
      </c>
      <c r="E258" s="151">
        <v>58</v>
      </c>
      <c r="F258" s="152">
        <v>45.3</v>
      </c>
      <c r="G258" s="151">
        <v>1388</v>
      </c>
      <c r="H258" s="152">
        <v>56.2</v>
      </c>
      <c r="I258" s="151">
        <v>170</v>
      </c>
      <c r="J258" s="152">
        <v>46.2</v>
      </c>
      <c r="K258" s="151">
        <v>1276</v>
      </c>
      <c r="L258" s="241">
        <v>57.1</v>
      </c>
    </row>
    <row r="259" spans="1:12" x14ac:dyDescent="0.2">
      <c r="A259" s="122" t="s">
        <v>552</v>
      </c>
      <c r="B259" s="150" t="s">
        <v>553</v>
      </c>
      <c r="C259" s="151">
        <v>1530</v>
      </c>
      <c r="D259" s="152">
        <v>53.6</v>
      </c>
      <c r="E259" s="151">
        <v>73</v>
      </c>
      <c r="F259" s="152">
        <v>40.1</v>
      </c>
      <c r="G259" s="151">
        <v>1457</v>
      </c>
      <c r="H259" s="152">
        <v>54.3</v>
      </c>
      <c r="I259" s="151">
        <v>172</v>
      </c>
      <c r="J259" s="152">
        <v>40.9</v>
      </c>
      <c r="K259" s="151">
        <v>1358</v>
      </c>
      <c r="L259" s="241">
        <v>55.2</v>
      </c>
    </row>
    <row r="260" spans="1:12" x14ac:dyDescent="0.2">
      <c r="A260" s="122" t="s">
        <v>554</v>
      </c>
      <c r="B260" s="150" t="s">
        <v>555</v>
      </c>
      <c r="C260" s="151">
        <v>1167</v>
      </c>
      <c r="D260" s="152">
        <v>50</v>
      </c>
      <c r="E260" s="151">
        <v>96</v>
      </c>
      <c r="F260" s="152">
        <v>39.299999999999997</v>
      </c>
      <c r="G260" s="151">
        <v>1071</v>
      </c>
      <c r="H260" s="152">
        <v>51</v>
      </c>
      <c r="I260" s="151">
        <v>222</v>
      </c>
      <c r="J260" s="152">
        <v>40</v>
      </c>
      <c r="K260" s="151">
        <v>945</v>
      </c>
      <c r="L260" s="241">
        <v>52.4</v>
      </c>
    </row>
    <row r="261" spans="1:12" x14ac:dyDescent="0.2">
      <c r="A261" s="122" t="s">
        <v>556</v>
      </c>
      <c r="B261" s="150" t="s">
        <v>557</v>
      </c>
      <c r="C261" s="151">
        <v>1233</v>
      </c>
      <c r="D261" s="152">
        <v>49.8</v>
      </c>
      <c r="E261" s="151">
        <v>97</v>
      </c>
      <c r="F261" s="152">
        <v>31.6</v>
      </c>
      <c r="G261" s="151">
        <v>1136</v>
      </c>
      <c r="H261" s="152">
        <v>51.4</v>
      </c>
      <c r="I261" s="151">
        <v>201</v>
      </c>
      <c r="J261" s="152">
        <v>34.4</v>
      </c>
      <c r="K261" s="151">
        <v>1032</v>
      </c>
      <c r="L261" s="241">
        <v>52.8</v>
      </c>
    </row>
    <row r="262" spans="1:12" x14ac:dyDescent="0.2">
      <c r="A262" s="122" t="s">
        <v>560</v>
      </c>
      <c r="B262" s="150" t="s">
        <v>561</v>
      </c>
      <c r="C262" s="151">
        <v>729</v>
      </c>
      <c r="D262" s="152">
        <v>54</v>
      </c>
      <c r="E262" s="151">
        <v>64</v>
      </c>
      <c r="F262" s="152">
        <v>44.1</v>
      </c>
      <c r="G262" s="151">
        <v>665</v>
      </c>
      <c r="H262" s="152">
        <v>54.9</v>
      </c>
      <c r="I262" s="151">
        <v>123</v>
      </c>
      <c r="J262" s="152">
        <v>43.3</v>
      </c>
      <c r="K262" s="151">
        <v>606</v>
      </c>
      <c r="L262" s="241">
        <v>56.1</v>
      </c>
    </row>
    <row r="263" spans="1:12" x14ac:dyDescent="0.2">
      <c r="A263" s="122" t="s">
        <v>562</v>
      </c>
      <c r="B263" s="150" t="s">
        <v>563</v>
      </c>
      <c r="C263" s="151">
        <v>802</v>
      </c>
      <c r="D263" s="152">
        <v>48.5</v>
      </c>
      <c r="E263" s="151">
        <v>116</v>
      </c>
      <c r="F263" s="152">
        <v>39.1</v>
      </c>
      <c r="G263" s="151">
        <v>686</v>
      </c>
      <c r="H263" s="152">
        <v>50</v>
      </c>
      <c r="I263" s="151">
        <v>236</v>
      </c>
      <c r="J263" s="152">
        <v>40.1</v>
      </c>
      <c r="K263" s="151">
        <v>566</v>
      </c>
      <c r="L263" s="241">
        <v>52</v>
      </c>
    </row>
    <row r="264" spans="1:12" x14ac:dyDescent="0.2">
      <c r="A264" s="122" t="s">
        <v>564</v>
      </c>
      <c r="B264" s="150" t="s">
        <v>565</v>
      </c>
      <c r="C264" s="151">
        <v>1025</v>
      </c>
      <c r="D264" s="152">
        <v>50</v>
      </c>
      <c r="E264" s="151">
        <v>141</v>
      </c>
      <c r="F264" s="152">
        <v>34.6</v>
      </c>
      <c r="G264" s="151">
        <v>884</v>
      </c>
      <c r="H264" s="152">
        <v>52.4</v>
      </c>
      <c r="I264" s="151">
        <v>266</v>
      </c>
      <c r="J264" s="152">
        <v>38.700000000000003</v>
      </c>
      <c r="K264" s="151">
        <v>759</v>
      </c>
      <c r="L264" s="241">
        <v>53.9</v>
      </c>
    </row>
    <row r="265" spans="1:12" x14ac:dyDescent="0.2">
      <c r="A265" s="122" t="s">
        <v>566</v>
      </c>
      <c r="B265" s="150" t="s">
        <v>567</v>
      </c>
      <c r="C265" s="151">
        <v>916</v>
      </c>
      <c r="D265" s="152">
        <v>50.9</v>
      </c>
      <c r="E265" s="151">
        <v>81</v>
      </c>
      <c r="F265" s="152">
        <v>35.299999999999997</v>
      </c>
      <c r="G265" s="151">
        <v>835</v>
      </c>
      <c r="H265" s="152">
        <v>52.4</v>
      </c>
      <c r="I265" s="151">
        <v>173</v>
      </c>
      <c r="J265" s="152">
        <v>37.4</v>
      </c>
      <c r="K265" s="151">
        <v>743</v>
      </c>
      <c r="L265" s="241">
        <v>54</v>
      </c>
    </row>
    <row r="266" spans="1:12" x14ac:dyDescent="0.2">
      <c r="A266" s="122" t="s">
        <v>568</v>
      </c>
      <c r="B266" s="150" t="s">
        <v>569</v>
      </c>
      <c r="C266" s="151">
        <v>889</v>
      </c>
      <c r="D266" s="152">
        <v>49.5</v>
      </c>
      <c r="E266" s="151">
        <v>95</v>
      </c>
      <c r="F266" s="152">
        <v>35.700000000000003</v>
      </c>
      <c r="G266" s="151">
        <v>794</v>
      </c>
      <c r="H266" s="152">
        <v>51.2</v>
      </c>
      <c r="I266" s="151">
        <v>215</v>
      </c>
      <c r="J266" s="152">
        <v>38.6</v>
      </c>
      <c r="K266" s="151">
        <v>674</v>
      </c>
      <c r="L266" s="241">
        <v>53</v>
      </c>
    </row>
    <row r="267" spans="1:12" x14ac:dyDescent="0.2">
      <c r="A267" s="122" t="s">
        <v>570</v>
      </c>
      <c r="B267" s="150" t="s">
        <v>571</v>
      </c>
      <c r="C267" s="151">
        <v>1908</v>
      </c>
      <c r="D267" s="152">
        <v>56.9</v>
      </c>
      <c r="E267" s="151">
        <v>107</v>
      </c>
      <c r="F267" s="152">
        <v>37</v>
      </c>
      <c r="G267" s="151">
        <v>1801</v>
      </c>
      <c r="H267" s="152">
        <v>58.1</v>
      </c>
      <c r="I267" s="151">
        <v>261</v>
      </c>
      <c r="J267" s="152">
        <v>42.1</v>
      </c>
      <c r="K267" s="151">
        <v>1647</v>
      </c>
      <c r="L267" s="241">
        <v>59.2</v>
      </c>
    </row>
    <row r="268" spans="1:12" x14ac:dyDescent="0.2">
      <c r="A268" s="122" t="s">
        <v>572</v>
      </c>
      <c r="B268" s="150" t="s">
        <v>573</v>
      </c>
      <c r="C268" s="151">
        <v>876</v>
      </c>
      <c r="D268" s="152">
        <v>49.8</v>
      </c>
      <c r="E268" s="151">
        <v>68</v>
      </c>
      <c r="F268" s="152">
        <v>40.299999999999997</v>
      </c>
      <c r="G268" s="151">
        <v>808</v>
      </c>
      <c r="H268" s="152">
        <v>50.6</v>
      </c>
      <c r="I268" s="151">
        <v>200</v>
      </c>
      <c r="J268" s="152">
        <v>41.6</v>
      </c>
      <c r="K268" s="151">
        <v>676</v>
      </c>
      <c r="L268" s="241">
        <v>52.3</v>
      </c>
    </row>
    <row r="269" spans="1:12" x14ac:dyDescent="0.2">
      <c r="A269" s="122" t="s">
        <v>574</v>
      </c>
      <c r="B269" s="150" t="s">
        <v>575</v>
      </c>
      <c r="C269" s="151">
        <v>1947</v>
      </c>
      <c r="D269" s="152">
        <v>55.8</v>
      </c>
      <c r="E269" s="151">
        <v>77</v>
      </c>
      <c r="F269" s="152">
        <v>42.6</v>
      </c>
      <c r="G269" s="151">
        <v>1870</v>
      </c>
      <c r="H269" s="152">
        <v>56.3</v>
      </c>
      <c r="I269" s="151">
        <v>252</v>
      </c>
      <c r="J269" s="152">
        <v>43.6</v>
      </c>
      <c r="K269" s="151">
        <v>1695</v>
      </c>
      <c r="L269" s="241">
        <v>57.6</v>
      </c>
    </row>
    <row r="270" spans="1:12" x14ac:dyDescent="0.2">
      <c r="A270" s="122" t="s">
        <v>576</v>
      </c>
      <c r="B270" s="150" t="s">
        <v>577</v>
      </c>
      <c r="C270" s="151">
        <v>1165</v>
      </c>
      <c r="D270" s="152">
        <v>45.4</v>
      </c>
      <c r="E270" s="151">
        <v>123</v>
      </c>
      <c r="F270" s="152">
        <v>32.6</v>
      </c>
      <c r="G270" s="151">
        <v>1042</v>
      </c>
      <c r="H270" s="152">
        <v>46.9</v>
      </c>
      <c r="I270" s="151">
        <v>265</v>
      </c>
      <c r="J270" s="152">
        <v>35</v>
      </c>
      <c r="K270" s="151">
        <v>900</v>
      </c>
      <c r="L270" s="241">
        <v>48.4</v>
      </c>
    </row>
    <row r="271" spans="1:12" x14ac:dyDescent="0.2">
      <c r="A271" s="122" t="s">
        <v>578</v>
      </c>
      <c r="B271" s="150" t="s">
        <v>579</v>
      </c>
      <c r="C271" s="151">
        <v>2935</v>
      </c>
      <c r="D271" s="152">
        <v>48.6</v>
      </c>
      <c r="E271" s="151">
        <v>462</v>
      </c>
      <c r="F271" s="152">
        <v>38.1</v>
      </c>
      <c r="G271" s="151">
        <v>2473</v>
      </c>
      <c r="H271" s="152">
        <v>50.6</v>
      </c>
      <c r="I271" s="151">
        <v>1008</v>
      </c>
      <c r="J271" s="152">
        <v>40.4</v>
      </c>
      <c r="K271" s="151">
        <v>1927</v>
      </c>
      <c r="L271" s="241">
        <v>52.9</v>
      </c>
    </row>
    <row r="272" spans="1:12" x14ac:dyDescent="0.2">
      <c r="A272" s="122" t="s">
        <v>580</v>
      </c>
      <c r="B272" s="150" t="s">
        <v>581</v>
      </c>
      <c r="C272" s="151">
        <v>2060</v>
      </c>
      <c r="D272" s="152">
        <v>50.9</v>
      </c>
      <c r="E272" s="151">
        <v>307</v>
      </c>
      <c r="F272" s="152">
        <v>40.200000000000003</v>
      </c>
      <c r="G272" s="151">
        <v>1753</v>
      </c>
      <c r="H272" s="152">
        <v>52.8</v>
      </c>
      <c r="I272" s="151">
        <v>547</v>
      </c>
      <c r="J272" s="152">
        <v>42.3</v>
      </c>
      <c r="K272" s="151">
        <v>1513</v>
      </c>
      <c r="L272" s="241">
        <v>54</v>
      </c>
    </row>
    <row r="273" spans="1:12" x14ac:dyDescent="0.2">
      <c r="A273" s="122" t="s">
        <v>582</v>
      </c>
      <c r="B273" s="150" t="s">
        <v>583</v>
      </c>
      <c r="C273" s="151">
        <v>4711</v>
      </c>
      <c r="D273" s="152">
        <v>47.1</v>
      </c>
      <c r="E273" s="151">
        <v>1262</v>
      </c>
      <c r="F273" s="152">
        <v>40.6</v>
      </c>
      <c r="G273" s="151">
        <v>3449</v>
      </c>
      <c r="H273" s="152">
        <v>49.5</v>
      </c>
      <c r="I273" s="151">
        <v>2555</v>
      </c>
      <c r="J273" s="152">
        <v>42.4</v>
      </c>
      <c r="K273" s="151">
        <v>2156</v>
      </c>
      <c r="L273" s="241">
        <v>52.7</v>
      </c>
    </row>
    <row r="274" spans="1:12" x14ac:dyDescent="0.2">
      <c r="A274" s="122" t="s">
        <v>586</v>
      </c>
      <c r="B274" s="150" t="s">
        <v>587</v>
      </c>
      <c r="C274" s="151">
        <v>2315</v>
      </c>
      <c r="D274" s="152">
        <v>48.2</v>
      </c>
      <c r="E274" s="151">
        <v>446</v>
      </c>
      <c r="F274" s="152">
        <v>40.700000000000003</v>
      </c>
      <c r="G274" s="151">
        <v>1869</v>
      </c>
      <c r="H274" s="152">
        <v>49.9</v>
      </c>
      <c r="I274" s="151">
        <v>874</v>
      </c>
      <c r="J274" s="152">
        <v>42.2</v>
      </c>
      <c r="K274" s="151">
        <v>1441</v>
      </c>
      <c r="L274" s="241">
        <v>51.8</v>
      </c>
    </row>
    <row r="275" spans="1:12" x14ac:dyDescent="0.2">
      <c r="A275" s="122" t="s">
        <v>588</v>
      </c>
      <c r="B275" s="150" t="s">
        <v>589</v>
      </c>
      <c r="C275" s="151">
        <v>2084</v>
      </c>
      <c r="D275" s="152">
        <v>46.8</v>
      </c>
      <c r="E275" s="151">
        <v>389</v>
      </c>
      <c r="F275" s="152">
        <v>37.9</v>
      </c>
      <c r="G275" s="151">
        <v>1695</v>
      </c>
      <c r="H275" s="152">
        <v>48.8</v>
      </c>
      <c r="I275" s="151">
        <v>837</v>
      </c>
      <c r="J275" s="152">
        <v>40.200000000000003</v>
      </c>
      <c r="K275" s="151">
        <v>1247</v>
      </c>
      <c r="L275" s="241">
        <v>51.2</v>
      </c>
    </row>
    <row r="276" spans="1:12" x14ac:dyDescent="0.2">
      <c r="A276" s="122" t="s">
        <v>590</v>
      </c>
      <c r="B276" s="150" t="s">
        <v>591</v>
      </c>
      <c r="C276" s="151">
        <v>2816</v>
      </c>
      <c r="D276" s="152">
        <v>51.6</v>
      </c>
      <c r="E276" s="151">
        <v>321</v>
      </c>
      <c r="F276" s="152">
        <v>40.5</v>
      </c>
      <c r="G276" s="151">
        <v>2495</v>
      </c>
      <c r="H276" s="152">
        <v>53</v>
      </c>
      <c r="I276" s="151">
        <v>639</v>
      </c>
      <c r="J276" s="152">
        <v>41.7</v>
      </c>
      <c r="K276" s="151">
        <v>2177</v>
      </c>
      <c r="L276" s="241">
        <v>54.5</v>
      </c>
    </row>
    <row r="277" spans="1:12" x14ac:dyDescent="0.2">
      <c r="A277" s="122" t="s">
        <v>592</v>
      </c>
      <c r="B277" s="150" t="s">
        <v>593</v>
      </c>
      <c r="C277" s="151">
        <v>2493</v>
      </c>
      <c r="D277" s="152">
        <v>49.2</v>
      </c>
      <c r="E277" s="151">
        <v>454</v>
      </c>
      <c r="F277" s="152">
        <v>39.700000000000003</v>
      </c>
      <c r="G277" s="151">
        <v>2039</v>
      </c>
      <c r="H277" s="152">
        <v>51.3</v>
      </c>
      <c r="I277" s="151">
        <v>850</v>
      </c>
      <c r="J277" s="152">
        <v>41.2</v>
      </c>
      <c r="K277" s="151">
        <v>1643</v>
      </c>
      <c r="L277" s="241">
        <v>53.3</v>
      </c>
    </row>
    <row r="278" spans="1:12" x14ac:dyDescent="0.2">
      <c r="A278" s="122" t="s">
        <v>594</v>
      </c>
      <c r="B278" s="150" t="s">
        <v>595</v>
      </c>
      <c r="C278" s="151">
        <v>2758</v>
      </c>
      <c r="D278" s="152">
        <v>56.7</v>
      </c>
      <c r="E278" s="151">
        <v>261</v>
      </c>
      <c r="F278" s="152">
        <v>40.6</v>
      </c>
      <c r="G278" s="151">
        <v>2497</v>
      </c>
      <c r="H278" s="152">
        <v>58.4</v>
      </c>
      <c r="I278" s="151">
        <v>535</v>
      </c>
      <c r="J278" s="152">
        <v>43.6</v>
      </c>
      <c r="K278" s="151">
        <v>2223</v>
      </c>
      <c r="L278" s="241">
        <v>59.9</v>
      </c>
    </row>
    <row r="279" spans="1:12" x14ac:dyDescent="0.2">
      <c r="A279" s="122" t="s">
        <v>596</v>
      </c>
      <c r="B279" s="150" t="s">
        <v>597</v>
      </c>
      <c r="C279" s="151">
        <v>3407</v>
      </c>
      <c r="D279" s="152">
        <v>50.6</v>
      </c>
      <c r="E279" s="151">
        <v>424</v>
      </c>
      <c r="F279" s="152">
        <v>39.799999999999997</v>
      </c>
      <c r="G279" s="151">
        <v>2983</v>
      </c>
      <c r="H279" s="152">
        <v>52.1</v>
      </c>
      <c r="I279" s="151">
        <v>890</v>
      </c>
      <c r="J279" s="152">
        <v>41.6</v>
      </c>
      <c r="K279" s="151">
        <v>2517</v>
      </c>
      <c r="L279" s="241">
        <v>53.8</v>
      </c>
    </row>
    <row r="280" spans="1:12" x14ac:dyDescent="0.2">
      <c r="A280" s="122" t="s">
        <v>598</v>
      </c>
      <c r="B280" s="150" t="s">
        <v>599</v>
      </c>
      <c r="C280" s="151">
        <v>1147</v>
      </c>
      <c r="D280" s="152">
        <v>39</v>
      </c>
      <c r="E280" s="151">
        <v>391</v>
      </c>
      <c r="F280" s="152">
        <v>32.299999999999997</v>
      </c>
      <c r="G280" s="151">
        <v>756</v>
      </c>
      <c r="H280" s="152">
        <v>42.4</v>
      </c>
      <c r="I280" s="151">
        <v>623</v>
      </c>
      <c r="J280" s="152">
        <v>34</v>
      </c>
      <c r="K280" s="151">
        <v>524</v>
      </c>
      <c r="L280" s="241">
        <v>44.8</v>
      </c>
    </row>
    <row r="281" spans="1:12" x14ac:dyDescent="0.2">
      <c r="A281" s="122" t="s">
        <v>600</v>
      </c>
      <c r="B281" s="150" t="s">
        <v>601</v>
      </c>
      <c r="C281" s="151">
        <v>4611</v>
      </c>
      <c r="D281" s="152">
        <v>47.3</v>
      </c>
      <c r="E281" s="151">
        <v>1203</v>
      </c>
      <c r="F281" s="152">
        <v>37.4</v>
      </c>
      <c r="G281" s="151">
        <v>3408</v>
      </c>
      <c r="H281" s="152">
        <v>50.8</v>
      </c>
      <c r="I281" s="151">
        <v>1991</v>
      </c>
      <c r="J281" s="152">
        <v>39.799999999999997</v>
      </c>
      <c r="K281" s="151">
        <v>2620</v>
      </c>
      <c r="L281" s="241">
        <v>53.1</v>
      </c>
    </row>
    <row r="282" spans="1:12" x14ac:dyDescent="0.2">
      <c r="A282" s="122" t="s">
        <v>602</v>
      </c>
      <c r="B282" s="150" t="s">
        <v>603</v>
      </c>
      <c r="C282" s="151">
        <v>1767</v>
      </c>
      <c r="D282" s="152">
        <v>48.9</v>
      </c>
      <c r="E282" s="151">
        <v>271</v>
      </c>
      <c r="F282" s="152">
        <v>37.799999999999997</v>
      </c>
      <c r="G282" s="151">
        <v>1496</v>
      </c>
      <c r="H282" s="152">
        <v>50.9</v>
      </c>
      <c r="I282" s="151">
        <v>521</v>
      </c>
      <c r="J282" s="152">
        <v>41</v>
      </c>
      <c r="K282" s="151">
        <v>1246</v>
      </c>
      <c r="L282" s="241">
        <v>52.3</v>
      </c>
    </row>
    <row r="283" spans="1:12" x14ac:dyDescent="0.2">
      <c r="A283" s="122" t="s">
        <v>604</v>
      </c>
      <c r="B283" s="150" t="s">
        <v>605</v>
      </c>
      <c r="C283" s="151">
        <v>3076</v>
      </c>
      <c r="D283" s="152">
        <v>49.2</v>
      </c>
      <c r="E283" s="151">
        <v>418</v>
      </c>
      <c r="F283" s="152">
        <v>37.700000000000003</v>
      </c>
      <c r="G283" s="151">
        <v>2658</v>
      </c>
      <c r="H283" s="152">
        <v>51</v>
      </c>
      <c r="I283" s="151">
        <v>825</v>
      </c>
      <c r="J283" s="152">
        <v>40.200000000000003</v>
      </c>
      <c r="K283" s="151">
        <v>2251</v>
      </c>
      <c r="L283" s="241">
        <v>52.5</v>
      </c>
    </row>
    <row r="284" spans="1:12" x14ac:dyDescent="0.2">
      <c r="A284" s="122" t="s">
        <v>606</v>
      </c>
      <c r="B284" s="150" t="s">
        <v>607</v>
      </c>
      <c r="C284" s="151">
        <v>3402</v>
      </c>
      <c r="D284" s="152">
        <v>51.8</v>
      </c>
      <c r="E284" s="151">
        <v>496</v>
      </c>
      <c r="F284" s="152">
        <v>37.799999999999997</v>
      </c>
      <c r="G284" s="151">
        <v>2906</v>
      </c>
      <c r="H284" s="152">
        <v>54.2</v>
      </c>
      <c r="I284" s="151">
        <v>1135</v>
      </c>
      <c r="J284" s="152">
        <v>41.3</v>
      </c>
      <c r="K284" s="151">
        <v>2267</v>
      </c>
      <c r="L284" s="241">
        <v>57.1</v>
      </c>
    </row>
    <row r="285" spans="1:12" x14ac:dyDescent="0.2">
      <c r="A285" s="122" t="s">
        <v>608</v>
      </c>
      <c r="B285" s="150" t="s">
        <v>609</v>
      </c>
      <c r="C285" s="151">
        <v>2088</v>
      </c>
      <c r="D285" s="152">
        <v>47.4</v>
      </c>
      <c r="E285" s="151">
        <v>366</v>
      </c>
      <c r="F285" s="152">
        <v>36.200000000000003</v>
      </c>
      <c r="G285" s="151">
        <v>1722</v>
      </c>
      <c r="H285" s="152">
        <v>49.8</v>
      </c>
      <c r="I285" s="151">
        <v>716</v>
      </c>
      <c r="J285" s="152">
        <v>38</v>
      </c>
      <c r="K285" s="151">
        <v>1372</v>
      </c>
      <c r="L285" s="241">
        <v>52.3</v>
      </c>
    </row>
    <row r="286" spans="1:12" x14ac:dyDescent="0.2">
      <c r="A286" s="122" t="s">
        <v>612</v>
      </c>
      <c r="B286" s="150" t="s">
        <v>613</v>
      </c>
      <c r="C286" s="151">
        <v>3335</v>
      </c>
      <c r="D286" s="152">
        <v>48.8</v>
      </c>
      <c r="E286" s="151">
        <v>460</v>
      </c>
      <c r="F286" s="152">
        <v>37.799999999999997</v>
      </c>
      <c r="G286" s="151">
        <v>2875</v>
      </c>
      <c r="H286" s="152">
        <v>50.5</v>
      </c>
      <c r="I286" s="151">
        <v>1026</v>
      </c>
      <c r="J286" s="152">
        <v>39.9</v>
      </c>
      <c r="K286" s="151">
        <v>2309</v>
      </c>
      <c r="L286" s="241">
        <v>52.7</v>
      </c>
    </row>
    <row r="287" spans="1:12" x14ac:dyDescent="0.2">
      <c r="A287" s="122" t="s">
        <v>614</v>
      </c>
      <c r="B287" s="150" t="s">
        <v>615</v>
      </c>
      <c r="C287" s="151">
        <v>5242</v>
      </c>
      <c r="D287" s="152">
        <v>48.3</v>
      </c>
      <c r="E287" s="151">
        <v>921</v>
      </c>
      <c r="F287" s="152">
        <v>36.299999999999997</v>
      </c>
      <c r="G287" s="151">
        <v>4321</v>
      </c>
      <c r="H287" s="152">
        <v>50.8</v>
      </c>
      <c r="I287" s="151">
        <v>1624</v>
      </c>
      <c r="J287" s="152">
        <v>38</v>
      </c>
      <c r="K287" s="151">
        <v>3618</v>
      </c>
      <c r="L287" s="241">
        <v>52.9</v>
      </c>
    </row>
    <row r="288" spans="1:12" x14ac:dyDescent="0.2">
      <c r="A288" s="122" t="s">
        <v>616</v>
      </c>
      <c r="B288" s="150" t="s">
        <v>617</v>
      </c>
      <c r="C288" s="151">
        <v>2393</v>
      </c>
      <c r="D288" s="152">
        <v>48.6</v>
      </c>
      <c r="E288" s="151">
        <v>546</v>
      </c>
      <c r="F288" s="152">
        <v>39.200000000000003</v>
      </c>
      <c r="G288" s="151">
        <v>1847</v>
      </c>
      <c r="H288" s="152">
        <v>51.4</v>
      </c>
      <c r="I288" s="151">
        <v>928</v>
      </c>
      <c r="J288" s="152">
        <v>41.1</v>
      </c>
      <c r="K288" s="151">
        <v>1465</v>
      </c>
      <c r="L288" s="241">
        <v>53.4</v>
      </c>
    </row>
    <row r="289" spans="1:12" x14ac:dyDescent="0.2">
      <c r="A289" s="122" t="s">
        <v>618</v>
      </c>
      <c r="B289" s="150" t="s">
        <v>619</v>
      </c>
      <c r="C289" s="151">
        <v>1945</v>
      </c>
      <c r="D289" s="152">
        <v>51.3</v>
      </c>
      <c r="E289" s="151">
        <v>245</v>
      </c>
      <c r="F289" s="152">
        <v>39.299999999999997</v>
      </c>
      <c r="G289" s="151">
        <v>1700</v>
      </c>
      <c r="H289" s="152">
        <v>53</v>
      </c>
      <c r="I289" s="151">
        <v>518</v>
      </c>
      <c r="J289" s="152">
        <v>42.3</v>
      </c>
      <c r="K289" s="151">
        <v>1427</v>
      </c>
      <c r="L289" s="241">
        <v>54.5</v>
      </c>
    </row>
    <row r="290" spans="1:12" x14ac:dyDescent="0.2">
      <c r="A290" s="122" t="s">
        <v>620</v>
      </c>
      <c r="B290" s="150" t="s">
        <v>621</v>
      </c>
      <c r="C290" s="151">
        <v>1535</v>
      </c>
      <c r="D290" s="152">
        <v>49</v>
      </c>
      <c r="E290" s="151">
        <v>267</v>
      </c>
      <c r="F290" s="152">
        <v>39.5</v>
      </c>
      <c r="G290" s="151">
        <v>1268</v>
      </c>
      <c r="H290" s="152">
        <v>51</v>
      </c>
      <c r="I290" s="151">
        <v>568</v>
      </c>
      <c r="J290" s="152">
        <v>40.5</v>
      </c>
      <c r="K290" s="151">
        <v>967</v>
      </c>
      <c r="L290" s="241">
        <v>54</v>
      </c>
    </row>
    <row r="291" spans="1:12" x14ac:dyDescent="0.2">
      <c r="A291" s="122" t="s">
        <v>622</v>
      </c>
      <c r="B291" s="150" t="s">
        <v>623</v>
      </c>
      <c r="C291" s="151">
        <v>2828</v>
      </c>
      <c r="D291" s="152">
        <v>48.2</v>
      </c>
      <c r="E291" s="151">
        <v>536</v>
      </c>
      <c r="F291" s="152">
        <v>39.4</v>
      </c>
      <c r="G291" s="151">
        <v>2292</v>
      </c>
      <c r="H291" s="152">
        <v>50.3</v>
      </c>
      <c r="I291" s="151">
        <v>933</v>
      </c>
      <c r="J291" s="152">
        <v>39.700000000000003</v>
      </c>
      <c r="K291" s="151">
        <v>1895</v>
      </c>
      <c r="L291" s="241">
        <v>52.4</v>
      </c>
    </row>
    <row r="292" spans="1:12" x14ac:dyDescent="0.2">
      <c r="A292" s="122" t="s">
        <v>624</v>
      </c>
      <c r="B292" s="150" t="s">
        <v>625</v>
      </c>
      <c r="C292" s="151">
        <v>12006</v>
      </c>
      <c r="D292" s="152">
        <v>49.5</v>
      </c>
      <c r="E292" s="151">
        <v>3260</v>
      </c>
      <c r="F292" s="152">
        <v>43.3</v>
      </c>
      <c r="G292" s="151">
        <v>8746</v>
      </c>
      <c r="H292" s="152">
        <v>51.9</v>
      </c>
      <c r="I292" s="151">
        <v>5621</v>
      </c>
      <c r="J292" s="152">
        <v>44.6</v>
      </c>
      <c r="K292" s="151">
        <v>6385</v>
      </c>
      <c r="L292" s="241">
        <v>53.9</v>
      </c>
    </row>
    <row r="293" spans="1:12" x14ac:dyDescent="0.2">
      <c r="A293" s="122" t="s">
        <v>626</v>
      </c>
      <c r="B293" s="150" t="s">
        <v>627</v>
      </c>
      <c r="C293" s="151">
        <v>3444</v>
      </c>
      <c r="D293" s="152">
        <v>48.2</v>
      </c>
      <c r="E293" s="151">
        <v>571</v>
      </c>
      <c r="F293" s="152">
        <v>38.4</v>
      </c>
      <c r="G293" s="151">
        <v>2873</v>
      </c>
      <c r="H293" s="152">
        <v>50.2</v>
      </c>
      <c r="I293" s="151">
        <v>1086</v>
      </c>
      <c r="J293" s="152">
        <v>40.6</v>
      </c>
      <c r="K293" s="151">
        <v>2358</v>
      </c>
      <c r="L293" s="241">
        <v>51.7</v>
      </c>
    </row>
    <row r="294" spans="1:12" x14ac:dyDescent="0.2">
      <c r="A294" s="122" t="s">
        <v>628</v>
      </c>
      <c r="B294" s="150" t="s">
        <v>629</v>
      </c>
      <c r="C294" s="151">
        <v>3591</v>
      </c>
      <c r="D294" s="152">
        <v>47.6</v>
      </c>
      <c r="E294" s="151">
        <v>529</v>
      </c>
      <c r="F294" s="152">
        <v>36.700000000000003</v>
      </c>
      <c r="G294" s="151">
        <v>3062</v>
      </c>
      <c r="H294" s="152">
        <v>49.5</v>
      </c>
      <c r="I294" s="151">
        <v>1037</v>
      </c>
      <c r="J294" s="152">
        <v>38.799999999999997</v>
      </c>
      <c r="K294" s="151">
        <v>2554</v>
      </c>
      <c r="L294" s="241">
        <v>51.2</v>
      </c>
    </row>
    <row r="295" spans="1:12" x14ac:dyDescent="0.2">
      <c r="A295" s="122" t="s">
        <v>630</v>
      </c>
      <c r="B295" s="150" t="s">
        <v>631</v>
      </c>
      <c r="C295" s="151">
        <v>3495</v>
      </c>
      <c r="D295" s="152">
        <v>45.2</v>
      </c>
      <c r="E295" s="151">
        <v>738</v>
      </c>
      <c r="F295" s="152">
        <v>37.299999999999997</v>
      </c>
      <c r="G295" s="151">
        <v>2757</v>
      </c>
      <c r="H295" s="152">
        <v>47.3</v>
      </c>
      <c r="I295" s="151">
        <v>1434</v>
      </c>
      <c r="J295" s="152">
        <v>39.799999999999997</v>
      </c>
      <c r="K295" s="151">
        <v>2061</v>
      </c>
      <c r="L295" s="241">
        <v>48.9</v>
      </c>
    </row>
    <row r="296" spans="1:12" x14ac:dyDescent="0.2">
      <c r="A296" s="122" t="s">
        <v>632</v>
      </c>
      <c r="B296" s="150" t="s">
        <v>633</v>
      </c>
      <c r="C296" s="151">
        <v>2987</v>
      </c>
      <c r="D296" s="152">
        <v>51.4</v>
      </c>
      <c r="E296" s="151">
        <v>329</v>
      </c>
      <c r="F296" s="152">
        <v>41.2</v>
      </c>
      <c r="G296" s="151">
        <v>2658</v>
      </c>
      <c r="H296" s="152">
        <v>52.7</v>
      </c>
      <c r="I296" s="151">
        <v>706</v>
      </c>
      <c r="J296" s="152">
        <v>43</v>
      </c>
      <c r="K296" s="151">
        <v>2281</v>
      </c>
      <c r="L296" s="241">
        <v>54</v>
      </c>
    </row>
    <row r="297" spans="1:12" x14ac:dyDescent="0.2">
      <c r="A297" s="122" t="s">
        <v>634</v>
      </c>
      <c r="B297" s="150" t="s">
        <v>635</v>
      </c>
      <c r="C297" s="151">
        <v>3036</v>
      </c>
      <c r="D297" s="152">
        <v>47.7</v>
      </c>
      <c r="E297" s="151">
        <v>549</v>
      </c>
      <c r="F297" s="152">
        <v>36.700000000000003</v>
      </c>
      <c r="G297" s="151">
        <v>2487</v>
      </c>
      <c r="H297" s="152">
        <v>50.2</v>
      </c>
      <c r="I297" s="151">
        <v>1103</v>
      </c>
      <c r="J297" s="152">
        <v>39.4</v>
      </c>
      <c r="K297" s="151">
        <v>1933</v>
      </c>
      <c r="L297" s="241">
        <v>52.5</v>
      </c>
    </row>
    <row r="298" spans="1:12" x14ac:dyDescent="0.2">
      <c r="A298" s="122" t="s">
        <v>636</v>
      </c>
      <c r="B298" s="150" t="s">
        <v>637</v>
      </c>
      <c r="C298" s="151">
        <v>2695</v>
      </c>
      <c r="D298" s="152">
        <v>47.7</v>
      </c>
      <c r="E298" s="151">
        <v>592</v>
      </c>
      <c r="F298" s="152">
        <v>37.200000000000003</v>
      </c>
      <c r="G298" s="151">
        <v>2103</v>
      </c>
      <c r="H298" s="152">
        <v>50.7</v>
      </c>
      <c r="I298" s="151">
        <v>1126</v>
      </c>
      <c r="J298" s="152">
        <v>40.4</v>
      </c>
      <c r="K298" s="151">
        <v>1569</v>
      </c>
      <c r="L298" s="241">
        <v>53</v>
      </c>
    </row>
    <row r="299" spans="1:12" x14ac:dyDescent="0.2">
      <c r="A299" s="122" t="s">
        <v>640</v>
      </c>
      <c r="B299" s="150" t="s">
        <v>641</v>
      </c>
      <c r="C299" s="151">
        <v>2524</v>
      </c>
      <c r="D299" s="152">
        <v>51.5</v>
      </c>
      <c r="E299" s="151">
        <v>318</v>
      </c>
      <c r="F299" s="152">
        <v>42.4</v>
      </c>
      <c r="G299" s="151">
        <v>2206</v>
      </c>
      <c r="H299" s="152">
        <v>52.8</v>
      </c>
      <c r="I299" s="151">
        <v>666</v>
      </c>
      <c r="J299" s="152">
        <v>43.1</v>
      </c>
      <c r="K299" s="151">
        <v>1858</v>
      </c>
      <c r="L299" s="241">
        <v>54.4</v>
      </c>
    </row>
    <row r="300" spans="1:12" x14ac:dyDescent="0.2">
      <c r="A300" s="122" t="s">
        <v>642</v>
      </c>
      <c r="B300" s="150" t="s">
        <v>643</v>
      </c>
      <c r="C300" s="151">
        <v>4534</v>
      </c>
      <c r="D300" s="152">
        <v>48.9</v>
      </c>
      <c r="E300" s="151">
        <v>889</v>
      </c>
      <c r="F300" s="152">
        <v>38.200000000000003</v>
      </c>
      <c r="G300" s="151">
        <v>3645</v>
      </c>
      <c r="H300" s="152">
        <v>51.5</v>
      </c>
      <c r="I300" s="151">
        <v>1270</v>
      </c>
      <c r="J300" s="152">
        <v>39.700000000000003</v>
      </c>
      <c r="K300" s="151">
        <v>3264</v>
      </c>
      <c r="L300" s="241">
        <v>52.4</v>
      </c>
    </row>
    <row r="301" spans="1:12" x14ac:dyDescent="0.2">
      <c r="A301" s="122" t="s">
        <v>644</v>
      </c>
      <c r="B301" s="150" t="s">
        <v>645</v>
      </c>
      <c r="C301" s="151">
        <v>7483</v>
      </c>
      <c r="D301" s="152">
        <v>48.4</v>
      </c>
      <c r="E301" s="151">
        <v>1180</v>
      </c>
      <c r="F301" s="152">
        <v>35.700000000000003</v>
      </c>
      <c r="G301" s="151">
        <v>6303</v>
      </c>
      <c r="H301" s="152">
        <v>50.8</v>
      </c>
      <c r="I301" s="151">
        <v>2509</v>
      </c>
      <c r="J301" s="152">
        <v>38.9</v>
      </c>
      <c r="K301" s="151">
        <v>4974</v>
      </c>
      <c r="L301" s="241">
        <v>53.2</v>
      </c>
    </row>
    <row r="302" spans="1:12" x14ac:dyDescent="0.2">
      <c r="A302" s="122" t="s">
        <v>646</v>
      </c>
      <c r="B302" s="150" t="s">
        <v>647</v>
      </c>
      <c r="C302" s="151">
        <v>3645</v>
      </c>
      <c r="D302" s="152">
        <v>48.6</v>
      </c>
      <c r="E302" s="151">
        <v>449</v>
      </c>
      <c r="F302" s="152">
        <v>36</v>
      </c>
      <c r="G302" s="151">
        <v>3196</v>
      </c>
      <c r="H302" s="152">
        <v>50.4</v>
      </c>
      <c r="I302" s="151">
        <v>951</v>
      </c>
      <c r="J302" s="152">
        <v>38.9</v>
      </c>
      <c r="K302" s="151">
        <v>2694</v>
      </c>
      <c r="L302" s="241">
        <v>52</v>
      </c>
    </row>
    <row r="303" spans="1:12" x14ac:dyDescent="0.2">
      <c r="A303" s="122" t="s">
        <v>648</v>
      </c>
      <c r="B303" s="150" t="s">
        <v>649</v>
      </c>
      <c r="C303" s="151">
        <v>1913</v>
      </c>
      <c r="D303" s="152">
        <v>49.9</v>
      </c>
      <c r="E303" s="151">
        <v>261</v>
      </c>
      <c r="F303" s="152">
        <v>37.5</v>
      </c>
      <c r="G303" s="151">
        <v>1652</v>
      </c>
      <c r="H303" s="152">
        <v>51.8</v>
      </c>
      <c r="I303" s="151">
        <v>596</v>
      </c>
      <c r="J303" s="152">
        <v>39.799999999999997</v>
      </c>
      <c r="K303" s="151">
        <v>1317</v>
      </c>
      <c r="L303" s="241">
        <v>54.4</v>
      </c>
    </row>
    <row r="304" spans="1:12" x14ac:dyDescent="0.2">
      <c r="A304" s="122" t="s">
        <v>650</v>
      </c>
      <c r="B304" s="150" t="s">
        <v>651</v>
      </c>
      <c r="C304" s="151" t="s">
        <v>1151</v>
      </c>
      <c r="D304" s="152" t="s">
        <v>1151</v>
      </c>
      <c r="E304" s="151" t="s">
        <v>1151</v>
      </c>
      <c r="F304" s="152" t="s">
        <v>1151</v>
      </c>
      <c r="G304" s="151" t="s">
        <v>1151</v>
      </c>
      <c r="H304" s="152" t="s">
        <v>1151</v>
      </c>
      <c r="I304" s="151" t="s">
        <v>1151</v>
      </c>
      <c r="J304" s="152" t="s">
        <v>1151</v>
      </c>
      <c r="K304" s="151" t="s">
        <v>1151</v>
      </c>
      <c r="L304" s="241" t="s">
        <v>1151</v>
      </c>
    </row>
    <row r="305" spans="1:12" x14ac:dyDescent="0.2">
      <c r="A305" s="122" t="s">
        <v>652</v>
      </c>
      <c r="B305" s="150" t="s">
        <v>653</v>
      </c>
      <c r="C305" s="151">
        <v>2201</v>
      </c>
      <c r="D305" s="152">
        <v>49.7</v>
      </c>
      <c r="E305" s="151">
        <v>429</v>
      </c>
      <c r="F305" s="152">
        <v>44.4</v>
      </c>
      <c r="G305" s="151">
        <v>1772</v>
      </c>
      <c r="H305" s="152">
        <v>51</v>
      </c>
      <c r="I305" s="151">
        <v>942</v>
      </c>
      <c r="J305" s="152">
        <v>45.6</v>
      </c>
      <c r="K305" s="151">
        <v>1259</v>
      </c>
      <c r="L305" s="241">
        <v>52.7</v>
      </c>
    </row>
    <row r="306" spans="1:12" x14ac:dyDescent="0.2">
      <c r="A306" s="122" t="s">
        <v>654</v>
      </c>
      <c r="B306" s="150" t="s">
        <v>655</v>
      </c>
      <c r="C306" s="151">
        <v>3647</v>
      </c>
      <c r="D306" s="152">
        <v>56.1</v>
      </c>
      <c r="E306" s="151">
        <v>540</v>
      </c>
      <c r="F306" s="152">
        <v>45.3</v>
      </c>
      <c r="G306" s="151">
        <v>3107</v>
      </c>
      <c r="H306" s="152">
        <v>57.9</v>
      </c>
      <c r="I306" s="151">
        <v>1077</v>
      </c>
      <c r="J306" s="152">
        <v>47.2</v>
      </c>
      <c r="K306" s="151">
        <v>2570</v>
      </c>
      <c r="L306" s="241">
        <v>59.8</v>
      </c>
    </row>
    <row r="307" spans="1:12" x14ac:dyDescent="0.2">
      <c r="A307" s="122" t="s">
        <v>656</v>
      </c>
      <c r="B307" s="150" t="s">
        <v>657</v>
      </c>
      <c r="C307" s="151">
        <v>3192</v>
      </c>
      <c r="D307" s="152">
        <v>52.2</v>
      </c>
      <c r="E307" s="151">
        <v>300</v>
      </c>
      <c r="F307" s="152">
        <v>39.700000000000003</v>
      </c>
      <c r="G307" s="151">
        <v>2892</v>
      </c>
      <c r="H307" s="152">
        <v>53.5</v>
      </c>
      <c r="I307" s="151">
        <v>726</v>
      </c>
      <c r="J307" s="152">
        <v>42.7</v>
      </c>
      <c r="K307" s="151">
        <v>2466</v>
      </c>
      <c r="L307" s="241">
        <v>55.1</v>
      </c>
    </row>
    <row r="308" spans="1:12" x14ac:dyDescent="0.2">
      <c r="A308" s="122" t="s">
        <v>658</v>
      </c>
      <c r="B308" s="150" t="s">
        <v>659</v>
      </c>
      <c r="C308" s="151">
        <v>3035</v>
      </c>
      <c r="D308" s="152">
        <v>51.5</v>
      </c>
      <c r="E308" s="151">
        <v>449</v>
      </c>
      <c r="F308" s="152">
        <v>44.1</v>
      </c>
      <c r="G308" s="151">
        <v>2586</v>
      </c>
      <c r="H308" s="152">
        <v>52.7</v>
      </c>
      <c r="I308" s="151">
        <v>1081</v>
      </c>
      <c r="J308" s="152">
        <v>46.4</v>
      </c>
      <c r="K308" s="151">
        <v>1954</v>
      </c>
      <c r="L308" s="241">
        <v>54.2</v>
      </c>
    </row>
    <row r="309" spans="1:12" x14ac:dyDescent="0.2">
      <c r="A309" s="122" t="s">
        <v>660</v>
      </c>
      <c r="B309" s="150" t="s">
        <v>661</v>
      </c>
      <c r="C309" s="151">
        <v>3305</v>
      </c>
      <c r="D309" s="152">
        <v>53.7</v>
      </c>
      <c r="E309" s="151">
        <v>277</v>
      </c>
      <c r="F309" s="152">
        <v>39.700000000000003</v>
      </c>
      <c r="G309" s="151">
        <v>3028</v>
      </c>
      <c r="H309" s="152">
        <v>55</v>
      </c>
      <c r="I309" s="151">
        <v>680</v>
      </c>
      <c r="J309" s="152">
        <v>43.2</v>
      </c>
      <c r="K309" s="151">
        <v>2625</v>
      </c>
      <c r="L309" s="241">
        <v>56.4</v>
      </c>
    </row>
    <row r="310" spans="1:12" x14ac:dyDescent="0.2">
      <c r="A310" s="122" t="s">
        <v>662</v>
      </c>
      <c r="B310" s="150" t="s">
        <v>663</v>
      </c>
      <c r="C310" s="151">
        <v>1422</v>
      </c>
      <c r="D310" s="152">
        <v>50.6</v>
      </c>
      <c r="E310" s="151">
        <v>442</v>
      </c>
      <c r="F310" s="152">
        <v>43.9</v>
      </c>
      <c r="G310" s="151">
        <v>980</v>
      </c>
      <c r="H310" s="152">
        <v>53.6</v>
      </c>
      <c r="I310" s="151">
        <v>852</v>
      </c>
      <c r="J310" s="152">
        <v>46</v>
      </c>
      <c r="K310" s="151">
        <v>570</v>
      </c>
      <c r="L310" s="241">
        <v>57.3</v>
      </c>
    </row>
    <row r="311" spans="1:12" x14ac:dyDescent="0.2">
      <c r="A311" s="122" t="s">
        <v>664</v>
      </c>
      <c r="B311" s="150" t="s">
        <v>665</v>
      </c>
      <c r="C311" s="151">
        <v>3844</v>
      </c>
      <c r="D311" s="152">
        <v>48.5</v>
      </c>
      <c r="E311" s="151">
        <v>643</v>
      </c>
      <c r="F311" s="152">
        <v>42.7</v>
      </c>
      <c r="G311" s="151">
        <v>3201</v>
      </c>
      <c r="H311" s="152">
        <v>49.7</v>
      </c>
      <c r="I311" s="151">
        <v>1295</v>
      </c>
      <c r="J311" s="152">
        <v>43.4</v>
      </c>
      <c r="K311" s="151">
        <v>2549</v>
      </c>
      <c r="L311" s="241">
        <v>51.1</v>
      </c>
    </row>
    <row r="312" spans="1:12" x14ac:dyDescent="0.2">
      <c r="A312" s="122" t="s">
        <v>666</v>
      </c>
      <c r="B312" s="150" t="s">
        <v>667</v>
      </c>
      <c r="C312" s="151">
        <v>2781</v>
      </c>
      <c r="D312" s="152">
        <v>50.9</v>
      </c>
      <c r="E312" s="151">
        <v>523</v>
      </c>
      <c r="F312" s="152">
        <v>43.5</v>
      </c>
      <c r="G312" s="151">
        <v>2258</v>
      </c>
      <c r="H312" s="152">
        <v>52.7</v>
      </c>
      <c r="I312" s="151">
        <v>1084</v>
      </c>
      <c r="J312" s="152">
        <v>45.7</v>
      </c>
      <c r="K312" s="151">
        <v>1697</v>
      </c>
      <c r="L312" s="241">
        <v>54.3</v>
      </c>
    </row>
    <row r="313" spans="1:12" x14ac:dyDescent="0.2">
      <c r="A313" s="122" t="s">
        <v>668</v>
      </c>
      <c r="B313" s="150" t="s">
        <v>669</v>
      </c>
      <c r="C313" s="151">
        <v>3579</v>
      </c>
      <c r="D313" s="152">
        <v>50.4</v>
      </c>
      <c r="E313" s="151">
        <v>623</v>
      </c>
      <c r="F313" s="152">
        <v>41.9</v>
      </c>
      <c r="G313" s="151">
        <v>2956</v>
      </c>
      <c r="H313" s="152">
        <v>52.2</v>
      </c>
      <c r="I313" s="151">
        <v>1486</v>
      </c>
      <c r="J313" s="152">
        <v>44.7</v>
      </c>
      <c r="K313" s="151">
        <v>2093</v>
      </c>
      <c r="L313" s="241">
        <v>54.5</v>
      </c>
    </row>
    <row r="314" spans="1:12" x14ac:dyDescent="0.2">
      <c r="A314" s="122" t="s">
        <v>670</v>
      </c>
      <c r="B314" s="150" t="s">
        <v>671</v>
      </c>
      <c r="C314" s="151">
        <v>2204</v>
      </c>
      <c r="D314" s="152">
        <v>49.6</v>
      </c>
      <c r="E314" s="151">
        <v>414</v>
      </c>
      <c r="F314" s="152">
        <v>43</v>
      </c>
      <c r="G314" s="151">
        <v>1790</v>
      </c>
      <c r="H314" s="152">
        <v>51.1</v>
      </c>
      <c r="I314" s="151">
        <v>991</v>
      </c>
      <c r="J314" s="152">
        <v>44.7</v>
      </c>
      <c r="K314" s="151">
        <v>1213</v>
      </c>
      <c r="L314" s="241">
        <v>53.5</v>
      </c>
    </row>
    <row r="315" spans="1:12" x14ac:dyDescent="0.2">
      <c r="A315" s="122" t="s">
        <v>672</v>
      </c>
      <c r="B315" s="150" t="s">
        <v>673</v>
      </c>
      <c r="C315" s="151">
        <v>2038</v>
      </c>
      <c r="D315" s="152">
        <v>52.5</v>
      </c>
      <c r="E315" s="151">
        <v>687</v>
      </c>
      <c r="F315" s="152">
        <v>47</v>
      </c>
      <c r="G315" s="151">
        <v>1351</v>
      </c>
      <c r="H315" s="152">
        <v>55.2</v>
      </c>
      <c r="I315" s="151">
        <v>1082</v>
      </c>
      <c r="J315" s="152">
        <v>48.3</v>
      </c>
      <c r="K315" s="151">
        <v>956</v>
      </c>
      <c r="L315" s="241">
        <v>57.2</v>
      </c>
    </row>
    <row r="316" spans="1:12" x14ac:dyDescent="0.2">
      <c r="A316" s="122" t="s">
        <v>674</v>
      </c>
      <c r="B316" s="150" t="s">
        <v>675</v>
      </c>
      <c r="C316" s="151">
        <v>1350</v>
      </c>
      <c r="D316" s="152">
        <v>54.1</v>
      </c>
      <c r="E316" s="151">
        <v>287</v>
      </c>
      <c r="F316" s="152">
        <v>45.7</v>
      </c>
      <c r="G316" s="151">
        <v>1063</v>
      </c>
      <c r="H316" s="152">
        <v>56.3</v>
      </c>
      <c r="I316" s="151">
        <v>567</v>
      </c>
      <c r="J316" s="152">
        <v>46.1</v>
      </c>
      <c r="K316" s="151">
        <v>783</v>
      </c>
      <c r="L316" s="241">
        <v>59.9</v>
      </c>
    </row>
    <row r="317" spans="1:12" x14ac:dyDescent="0.2">
      <c r="A317" s="122" t="s">
        <v>676</v>
      </c>
      <c r="B317" s="150" t="s">
        <v>677</v>
      </c>
      <c r="C317" s="151">
        <v>2231</v>
      </c>
      <c r="D317" s="152">
        <v>50.1</v>
      </c>
      <c r="E317" s="151">
        <v>593</v>
      </c>
      <c r="F317" s="152">
        <v>43.8</v>
      </c>
      <c r="G317" s="151">
        <v>1638</v>
      </c>
      <c r="H317" s="152">
        <v>52.4</v>
      </c>
      <c r="I317" s="151">
        <v>1113</v>
      </c>
      <c r="J317" s="152">
        <v>45.3</v>
      </c>
      <c r="K317" s="151">
        <v>1118</v>
      </c>
      <c r="L317" s="241">
        <v>54.9</v>
      </c>
    </row>
    <row r="318" spans="1:12" x14ac:dyDescent="0.2">
      <c r="A318" s="122" t="s">
        <v>678</v>
      </c>
      <c r="B318" s="150" t="s">
        <v>679</v>
      </c>
      <c r="C318" s="151">
        <v>2127</v>
      </c>
      <c r="D318" s="152">
        <v>53.1</v>
      </c>
      <c r="E318" s="151">
        <v>279</v>
      </c>
      <c r="F318" s="152">
        <v>47.4</v>
      </c>
      <c r="G318" s="151">
        <v>1848</v>
      </c>
      <c r="H318" s="152">
        <v>54</v>
      </c>
      <c r="I318" s="151">
        <v>631</v>
      </c>
      <c r="J318" s="152">
        <v>47.6</v>
      </c>
      <c r="K318" s="151">
        <v>1496</v>
      </c>
      <c r="L318" s="241">
        <v>55.5</v>
      </c>
    </row>
    <row r="319" spans="1:12" x14ac:dyDescent="0.2">
      <c r="A319" s="122" t="s">
        <v>680</v>
      </c>
      <c r="B319" s="150" t="s">
        <v>681</v>
      </c>
      <c r="C319" s="151">
        <v>2917</v>
      </c>
      <c r="D319" s="152">
        <v>50</v>
      </c>
      <c r="E319" s="151">
        <v>304</v>
      </c>
      <c r="F319" s="152">
        <v>38.1</v>
      </c>
      <c r="G319" s="151">
        <v>2613</v>
      </c>
      <c r="H319" s="152">
        <v>51.4</v>
      </c>
      <c r="I319" s="151">
        <v>713</v>
      </c>
      <c r="J319" s="152">
        <v>41.3</v>
      </c>
      <c r="K319" s="151">
        <v>2204</v>
      </c>
      <c r="L319" s="241">
        <v>52.9</v>
      </c>
    </row>
    <row r="320" spans="1:12" x14ac:dyDescent="0.2">
      <c r="A320" s="122" t="s">
        <v>682</v>
      </c>
      <c r="B320" s="150" t="s">
        <v>683</v>
      </c>
      <c r="C320" s="151">
        <v>3136</v>
      </c>
      <c r="D320" s="152">
        <v>51.2</v>
      </c>
      <c r="E320" s="151">
        <v>485</v>
      </c>
      <c r="F320" s="152">
        <v>40.700000000000003</v>
      </c>
      <c r="G320" s="151">
        <v>2651</v>
      </c>
      <c r="H320" s="152">
        <v>53.2</v>
      </c>
      <c r="I320" s="151">
        <v>939</v>
      </c>
      <c r="J320" s="152">
        <v>42.8</v>
      </c>
      <c r="K320" s="151">
        <v>2197</v>
      </c>
      <c r="L320" s="241">
        <v>54.8</v>
      </c>
    </row>
    <row r="321" spans="1:12" x14ac:dyDescent="0.2">
      <c r="A321" s="122" t="s">
        <v>684</v>
      </c>
      <c r="B321" s="150" t="s">
        <v>685</v>
      </c>
      <c r="C321" s="151">
        <v>2667</v>
      </c>
      <c r="D321" s="152">
        <v>51.1</v>
      </c>
      <c r="E321" s="151">
        <v>380</v>
      </c>
      <c r="F321" s="152">
        <v>46.9</v>
      </c>
      <c r="G321" s="151">
        <v>2287</v>
      </c>
      <c r="H321" s="152">
        <v>51.8</v>
      </c>
      <c r="I321" s="151">
        <v>851</v>
      </c>
      <c r="J321" s="152">
        <v>48</v>
      </c>
      <c r="K321" s="151">
        <v>1816</v>
      </c>
      <c r="L321" s="241">
        <v>52.6</v>
      </c>
    </row>
    <row r="322" spans="1:12" x14ac:dyDescent="0.2">
      <c r="A322" s="122" t="s">
        <v>686</v>
      </c>
      <c r="B322" s="150" t="s">
        <v>687</v>
      </c>
      <c r="C322" s="151">
        <v>1397</v>
      </c>
      <c r="D322" s="152">
        <v>50.6</v>
      </c>
      <c r="E322" s="151">
        <v>464</v>
      </c>
      <c r="F322" s="152">
        <v>47.1</v>
      </c>
      <c r="G322" s="151">
        <v>933</v>
      </c>
      <c r="H322" s="152">
        <v>52.3</v>
      </c>
      <c r="I322" s="151">
        <v>960</v>
      </c>
      <c r="J322" s="152">
        <v>48.7</v>
      </c>
      <c r="K322" s="151">
        <v>437</v>
      </c>
      <c r="L322" s="241">
        <v>54.8</v>
      </c>
    </row>
    <row r="323" spans="1:12" x14ac:dyDescent="0.2">
      <c r="A323" s="122" t="s">
        <v>688</v>
      </c>
      <c r="B323" s="150" t="s">
        <v>689</v>
      </c>
      <c r="C323" s="151">
        <v>729</v>
      </c>
      <c r="D323" s="152">
        <v>57.4</v>
      </c>
      <c r="E323" s="151">
        <v>112</v>
      </c>
      <c r="F323" s="152">
        <v>53.7</v>
      </c>
      <c r="G323" s="151">
        <v>617</v>
      </c>
      <c r="H323" s="152">
        <v>58.1</v>
      </c>
      <c r="I323" s="151">
        <v>331</v>
      </c>
      <c r="J323" s="152">
        <v>54.4</v>
      </c>
      <c r="K323" s="151">
        <v>398</v>
      </c>
      <c r="L323" s="241">
        <v>59.9</v>
      </c>
    </row>
    <row r="324" spans="1:12" x14ac:dyDescent="0.2">
      <c r="A324" s="122" t="s">
        <v>690</v>
      </c>
      <c r="B324" s="150" t="s">
        <v>691</v>
      </c>
      <c r="C324" s="151">
        <v>1515</v>
      </c>
      <c r="D324" s="152">
        <v>58.2</v>
      </c>
      <c r="E324" s="151">
        <v>122</v>
      </c>
      <c r="F324" s="152">
        <v>43.8</v>
      </c>
      <c r="G324" s="151">
        <v>1393</v>
      </c>
      <c r="H324" s="152">
        <v>59.4</v>
      </c>
      <c r="I324" s="151">
        <v>268</v>
      </c>
      <c r="J324" s="152">
        <v>46.2</v>
      </c>
      <c r="K324" s="151">
        <v>1247</v>
      </c>
      <c r="L324" s="241">
        <v>60.8</v>
      </c>
    </row>
    <row r="325" spans="1:12" x14ac:dyDescent="0.2">
      <c r="A325" s="122" t="s">
        <v>692</v>
      </c>
      <c r="B325" s="150" t="s">
        <v>693</v>
      </c>
      <c r="C325" s="151">
        <v>1887</v>
      </c>
      <c r="D325" s="152">
        <v>49.7</v>
      </c>
      <c r="E325" s="151">
        <v>486</v>
      </c>
      <c r="F325" s="152">
        <v>42.7</v>
      </c>
      <c r="G325" s="151">
        <v>1401</v>
      </c>
      <c r="H325" s="152">
        <v>52.1</v>
      </c>
      <c r="I325" s="151">
        <v>1032</v>
      </c>
      <c r="J325" s="152">
        <v>46.3</v>
      </c>
      <c r="K325" s="151">
        <v>855</v>
      </c>
      <c r="L325" s="241">
        <v>53.7</v>
      </c>
    </row>
    <row r="326" spans="1:12" x14ac:dyDescent="0.2">
      <c r="A326" s="122" t="s">
        <v>694</v>
      </c>
      <c r="B326" s="150" t="s">
        <v>695</v>
      </c>
      <c r="C326" s="151">
        <v>2334</v>
      </c>
      <c r="D326" s="152">
        <v>47.5</v>
      </c>
      <c r="E326" s="151">
        <v>475</v>
      </c>
      <c r="F326" s="152">
        <v>39.200000000000003</v>
      </c>
      <c r="G326" s="151">
        <v>1859</v>
      </c>
      <c r="H326" s="152">
        <v>49.6</v>
      </c>
      <c r="I326" s="151">
        <v>1040</v>
      </c>
      <c r="J326" s="152">
        <v>42.6</v>
      </c>
      <c r="K326" s="151">
        <v>1294</v>
      </c>
      <c r="L326" s="241">
        <v>51.5</v>
      </c>
    </row>
    <row r="327" spans="1:12" x14ac:dyDescent="0.2">
      <c r="A327" s="122" t="s">
        <v>696</v>
      </c>
      <c r="B327" s="150" t="s">
        <v>697</v>
      </c>
      <c r="C327" s="151">
        <v>1440</v>
      </c>
      <c r="D327" s="152">
        <v>52.4</v>
      </c>
      <c r="E327" s="151">
        <v>233</v>
      </c>
      <c r="F327" s="152">
        <v>42.9</v>
      </c>
      <c r="G327" s="151">
        <v>1207</v>
      </c>
      <c r="H327" s="152">
        <v>54.2</v>
      </c>
      <c r="I327" s="151">
        <v>422</v>
      </c>
      <c r="J327" s="152">
        <v>45.1</v>
      </c>
      <c r="K327" s="151">
        <v>1018</v>
      </c>
      <c r="L327" s="241">
        <v>55.4</v>
      </c>
    </row>
    <row r="328" spans="1:12" x14ac:dyDescent="0.2">
      <c r="A328" s="122" t="s">
        <v>698</v>
      </c>
      <c r="B328" s="150" t="s">
        <v>699</v>
      </c>
      <c r="C328" s="151">
        <v>3489</v>
      </c>
      <c r="D328" s="152">
        <v>50.9</v>
      </c>
      <c r="E328" s="151">
        <v>1029</v>
      </c>
      <c r="F328" s="152">
        <v>48.2</v>
      </c>
      <c r="G328" s="151">
        <v>2460</v>
      </c>
      <c r="H328" s="152">
        <v>52.1</v>
      </c>
      <c r="I328" s="151">
        <v>2172</v>
      </c>
      <c r="J328" s="152">
        <v>49</v>
      </c>
      <c r="K328" s="151">
        <v>1317</v>
      </c>
      <c r="L328" s="241">
        <v>54.1</v>
      </c>
    </row>
    <row r="329" spans="1:12" x14ac:dyDescent="0.2">
      <c r="A329" s="122" t="s">
        <v>700</v>
      </c>
      <c r="B329" s="150" t="s">
        <v>701</v>
      </c>
      <c r="C329" s="151">
        <v>3245</v>
      </c>
      <c r="D329" s="152">
        <v>53.2</v>
      </c>
      <c r="E329" s="151">
        <v>629</v>
      </c>
      <c r="F329" s="152">
        <v>46.2</v>
      </c>
      <c r="G329" s="151">
        <v>2616</v>
      </c>
      <c r="H329" s="152">
        <v>54.9</v>
      </c>
      <c r="I329" s="151">
        <v>960</v>
      </c>
      <c r="J329" s="152">
        <v>46.9</v>
      </c>
      <c r="K329" s="151">
        <v>2285</v>
      </c>
      <c r="L329" s="241">
        <v>55.8</v>
      </c>
    </row>
    <row r="330" spans="1:12" x14ac:dyDescent="0.2">
      <c r="A330" s="122" t="s">
        <v>702</v>
      </c>
      <c r="B330" s="150" t="s">
        <v>703</v>
      </c>
      <c r="C330" s="151">
        <v>1367</v>
      </c>
      <c r="D330" s="152">
        <v>54.6</v>
      </c>
      <c r="E330" s="151">
        <v>123</v>
      </c>
      <c r="F330" s="152">
        <v>40.799999999999997</v>
      </c>
      <c r="G330" s="151">
        <v>1244</v>
      </c>
      <c r="H330" s="152">
        <v>56</v>
      </c>
      <c r="I330" s="151">
        <v>292</v>
      </c>
      <c r="J330" s="152">
        <v>42.9</v>
      </c>
      <c r="K330" s="151">
        <v>1075</v>
      </c>
      <c r="L330" s="241">
        <v>57.8</v>
      </c>
    </row>
    <row r="331" spans="1:12" x14ac:dyDescent="0.2">
      <c r="A331" s="122" t="s">
        <v>704</v>
      </c>
      <c r="B331" s="150" t="s">
        <v>705</v>
      </c>
      <c r="C331" s="151">
        <v>2386</v>
      </c>
      <c r="D331" s="152">
        <v>52.9</v>
      </c>
      <c r="E331" s="151">
        <v>676</v>
      </c>
      <c r="F331" s="152">
        <v>47.7</v>
      </c>
      <c r="G331" s="151">
        <v>1710</v>
      </c>
      <c r="H331" s="152">
        <v>55</v>
      </c>
      <c r="I331" s="151">
        <v>1225</v>
      </c>
      <c r="J331" s="152">
        <v>49.5</v>
      </c>
      <c r="K331" s="151">
        <v>1161</v>
      </c>
      <c r="L331" s="241">
        <v>56.6</v>
      </c>
    </row>
    <row r="332" spans="1:12" x14ac:dyDescent="0.2">
      <c r="A332" s="122" t="s">
        <v>706</v>
      </c>
      <c r="B332" s="150" t="s">
        <v>707</v>
      </c>
      <c r="C332" s="151">
        <v>2489</v>
      </c>
      <c r="D332" s="152">
        <v>57.5</v>
      </c>
      <c r="E332" s="151">
        <v>209</v>
      </c>
      <c r="F332" s="152">
        <v>43.6</v>
      </c>
      <c r="G332" s="151">
        <v>2280</v>
      </c>
      <c r="H332" s="152">
        <v>58.7</v>
      </c>
      <c r="I332" s="151">
        <v>454</v>
      </c>
      <c r="J332" s="152">
        <v>46.6</v>
      </c>
      <c r="K332" s="151">
        <v>2035</v>
      </c>
      <c r="L332" s="241">
        <v>59.9</v>
      </c>
    </row>
    <row r="333" spans="1:12" x14ac:dyDescent="0.2">
      <c r="A333" s="122" t="s">
        <v>708</v>
      </c>
      <c r="B333" s="150" t="s">
        <v>709</v>
      </c>
      <c r="C333" s="151">
        <v>2561</v>
      </c>
      <c r="D333" s="152">
        <v>50.3</v>
      </c>
      <c r="E333" s="151">
        <v>1183</v>
      </c>
      <c r="F333" s="152">
        <v>48.1</v>
      </c>
      <c r="G333" s="151">
        <v>1378</v>
      </c>
      <c r="H333" s="152">
        <v>52.3</v>
      </c>
      <c r="I333" s="151">
        <v>1684</v>
      </c>
      <c r="J333" s="152">
        <v>49.1</v>
      </c>
      <c r="K333" s="151">
        <v>877</v>
      </c>
      <c r="L333" s="241">
        <v>52.7</v>
      </c>
    </row>
    <row r="334" spans="1:12" x14ac:dyDescent="0.2">
      <c r="A334" s="122" t="s">
        <v>710</v>
      </c>
      <c r="B334" s="150" t="s">
        <v>711</v>
      </c>
      <c r="C334" s="151">
        <v>2657</v>
      </c>
      <c r="D334" s="152">
        <v>51.4</v>
      </c>
      <c r="E334" s="151">
        <v>451</v>
      </c>
      <c r="F334" s="152">
        <v>43.7</v>
      </c>
      <c r="G334" s="151">
        <v>2206</v>
      </c>
      <c r="H334" s="152">
        <v>53</v>
      </c>
      <c r="I334" s="151">
        <v>1111</v>
      </c>
      <c r="J334" s="152">
        <v>46.4</v>
      </c>
      <c r="K334" s="151">
        <v>1546</v>
      </c>
      <c r="L334" s="241">
        <v>55</v>
      </c>
    </row>
    <row r="335" spans="1:12" x14ac:dyDescent="0.2">
      <c r="A335" s="122" t="s">
        <v>712</v>
      </c>
      <c r="B335" s="150" t="s">
        <v>713</v>
      </c>
      <c r="C335" s="151">
        <v>1652</v>
      </c>
      <c r="D335" s="152">
        <v>52.3</v>
      </c>
      <c r="E335" s="151">
        <v>281</v>
      </c>
      <c r="F335" s="152">
        <v>44.6</v>
      </c>
      <c r="G335" s="151">
        <v>1371</v>
      </c>
      <c r="H335" s="152">
        <v>53.9</v>
      </c>
      <c r="I335" s="151">
        <v>731</v>
      </c>
      <c r="J335" s="152">
        <v>47.7</v>
      </c>
      <c r="K335" s="151">
        <v>921</v>
      </c>
      <c r="L335" s="241">
        <v>56</v>
      </c>
    </row>
    <row r="336" spans="1:12" x14ac:dyDescent="0.2">
      <c r="A336" s="122" t="s">
        <v>714</v>
      </c>
      <c r="B336" s="150" t="s">
        <v>715</v>
      </c>
      <c r="C336" s="151">
        <v>1566</v>
      </c>
      <c r="D336" s="152">
        <v>54.5</v>
      </c>
      <c r="E336" s="151">
        <v>502</v>
      </c>
      <c r="F336" s="152">
        <v>50</v>
      </c>
      <c r="G336" s="151">
        <v>1064</v>
      </c>
      <c r="H336" s="152">
        <v>56.6</v>
      </c>
      <c r="I336" s="151">
        <v>873</v>
      </c>
      <c r="J336" s="152">
        <v>51.6</v>
      </c>
      <c r="K336" s="151">
        <v>693</v>
      </c>
      <c r="L336" s="241">
        <v>58</v>
      </c>
    </row>
    <row r="337" spans="1:12" s="126" customFormat="1" x14ac:dyDescent="0.2">
      <c r="A337" s="124" t="s">
        <v>124</v>
      </c>
      <c r="B337" s="153" t="s">
        <v>125</v>
      </c>
      <c r="C337" s="222">
        <v>5641</v>
      </c>
      <c r="D337" s="216">
        <v>55.2</v>
      </c>
      <c r="E337" s="222">
        <v>296</v>
      </c>
      <c r="F337" s="216">
        <v>35.700000000000003</v>
      </c>
      <c r="G337" s="222">
        <v>5345</v>
      </c>
      <c r="H337" s="216">
        <v>56.3</v>
      </c>
      <c r="I337" s="222">
        <v>789</v>
      </c>
      <c r="J337" s="216">
        <v>39.299999999999997</v>
      </c>
      <c r="K337" s="222">
        <v>4852</v>
      </c>
      <c r="L337" s="243">
        <v>57.8</v>
      </c>
    </row>
    <row r="338" spans="1:12" s="126" customFormat="1" x14ac:dyDescent="0.2">
      <c r="A338" s="124" t="s">
        <v>134</v>
      </c>
      <c r="B338" s="153" t="s">
        <v>135</v>
      </c>
      <c r="C338" s="222">
        <v>5707</v>
      </c>
      <c r="D338" s="216">
        <v>51.5</v>
      </c>
      <c r="E338" s="222">
        <v>488</v>
      </c>
      <c r="F338" s="216">
        <v>36.4</v>
      </c>
      <c r="G338" s="222">
        <v>5219</v>
      </c>
      <c r="H338" s="216">
        <v>52.9</v>
      </c>
      <c r="I338" s="222">
        <v>1110</v>
      </c>
      <c r="J338" s="216">
        <v>39.1</v>
      </c>
      <c r="K338" s="222">
        <v>4597</v>
      </c>
      <c r="L338" s="243">
        <v>54.5</v>
      </c>
    </row>
    <row r="339" spans="1:12" s="126" customFormat="1" x14ac:dyDescent="0.2">
      <c r="A339" s="124" t="s">
        <v>146</v>
      </c>
      <c r="B339" s="153" t="s">
        <v>147</v>
      </c>
      <c r="C339" s="222">
        <v>5134</v>
      </c>
      <c r="D339" s="216">
        <v>49</v>
      </c>
      <c r="E339" s="222">
        <v>447</v>
      </c>
      <c r="F339" s="216">
        <v>33.5</v>
      </c>
      <c r="G339" s="222">
        <v>4687</v>
      </c>
      <c r="H339" s="216">
        <v>50.5</v>
      </c>
      <c r="I339" s="222">
        <v>1018</v>
      </c>
      <c r="J339" s="216">
        <v>36.299999999999997</v>
      </c>
      <c r="K339" s="222">
        <v>4116</v>
      </c>
      <c r="L339" s="243">
        <v>52.1</v>
      </c>
    </row>
    <row r="340" spans="1:12" s="126" customFormat="1" x14ac:dyDescent="0.2">
      <c r="A340" s="124" t="s">
        <v>160</v>
      </c>
      <c r="B340" s="153" t="s">
        <v>161</v>
      </c>
      <c r="C340" s="222">
        <v>7628</v>
      </c>
      <c r="D340" s="216">
        <v>49.1</v>
      </c>
      <c r="E340" s="222">
        <v>854</v>
      </c>
      <c r="F340" s="216">
        <v>35.6</v>
      </c>
      <c r="G340" s="222">
        <v>6774</v>
      </c>
      <c r="H340" s="216">
        <v>50.8</v>
      </c>
      <c r="I340" s="222">
        <v>1814</v>
      </c>
      <c r="J340" s="216">
        <v>38.700000000000003</v>
      </c>
      <c r="K340" s="222">
        <v>5814</v>
      </c>
      <c r="L340" s="243">
        <v>52.3</v>
      </c>
    </row>
    <row r="341" spans="1:12" s="126" customFormat="1" x14ac:dyDescent="0.2">
      <c r="A341" s="124" t="s">
        <v>178</v>
      </c>
      <c r="B341" s="153" t="s">
        <v>179</v>
      </c>
      <c r="C341" s="222">
        <v>6971</v>
      </c>
      <c r="D341" s="216">
        <v>50.5</v>
      </c>
      <c r="E341" s="222">
        <v>792</v>
      </c>
      <c r="F341" s="216">
        <v>38.1</v>
      </c>
      <c r="G341" s="222">
        <v>6179</v>
      </c>
      <c r="H341" s="216">
        <v>52.1</v>
      </c>
      <c r="I341" s="222">
        <v>1453</v>
      </c>
      <c r="J341" s="216">
        <v>40.4</v>
      </c>
      <c r="K341" s="222">
        <v>5518</v>
      </c>
      <c r="L341" s="243">
        <v>53.1</v>
      </c>
    </row>
    <row r="342" spans="1:12" s="126" customFormat="1" x14ac:dyDescent="0.2">
      <c r="A342" s="124" t="s">
        <v>196</v>
      </c>
      <c r="B342" s="153" t="s">
        <v>197</v>
      </c>
      <c r="C342" s="222">
        <v>4153</v>
      </c>
      <c r="D342" s="216">
        <v>50.1</v>
      </c>
      <c r="E342" s="222">
        <v>481</v>
      </c>
      <c r="F342" s="216">
        <v>39</v>
      </c>
      <c r="G342" s="222">
        <v>3672</v>
      </c>
      <c r="H342" s="216">
        <v>51.6</v>
      </c>
      <c r="I342" s="222">
        <v>784</v>
      </c>
      <c r="J342" s="216">
        <v>40.4</v>
      </c>
      <c r="K342" s="222">
        <v>3369</v>
      </c>
      <c r="L342" s="243">
        <v>52.4</v>
      </c>
    </row>
    <row r="343" spans="1:12" s="126" customFormat="1" x14ac:dyDescent="0.2">
      <c r="A343" s="124" t="s">
        <v>210</v>
      </c>
      <c r="B343" s="153" t="s">
        <v>211</v>
      </c>
      <c r="C343" s="222">
        <v>4939</v>
      </c>
      <c r="D343" s="216">
        <v>49.3</v>
      </c>
      <c r="E343" s="222">
        <v>595</v>
      </c>
      <c r="F343" s="216">
        <v>35.200000000000003</v>
      </c>
      <c r="G343" s="222">
        <v>4344</v>
      </c>
      <c r="H343" s="216">
        <v>51.2</v>
      </c>
      <c r="I343" s="222">
        <v>1223</v>
      </c>
      <c r="J343" s="216">
        <v>37.799999999999997</v>
      </c>
      <c r="K343" s="222">
        <v>3716</v>
      </c>
      <c r="L343" s="243">
        <v>53</v>
      </c>
    </row>
    <row r="344" spans="1:12" s="126" customFormat="1" x14ac:dyDescent="0.2">
      <c r="A344" s="124" t="s">
        <v>222</v>
      </c>
      <c r="B344" s="153" t="s">
        <v>223</v>
      </c>
      <c r="C344" s="222">
        <v>14607</v>
      </c>
      <c r="D344" s="216">
        <v>50.4</v>
      </c>
      <c r="E344" s="222">
        <v>1306</v>
      </c>
      <c r="F344" s="216">
        <v>39.299999999999997</v>
      </c>
      <c r="G344" s="222">
        <v>13301</v>
      </c>
      <c r="H344" s="216">
        <v>51.5</v>
      </c>
      <c r="I344" s="222">
        <v>3218</v>
      </c>
      <c r="J344" s="216">
        <v>41.1</v>
      </c>
      <c r="K344" s="222">
        <v>11389</v>
      </c>
      <c r="L344" s="243">
        <v>53</v>
      </c>
    </row>
    <row r="345" spans="1:12" s="126" customFormat="1" x14ac:dyDescent="0.2">
      <c r="A345" s="124" t="s">
        <v>248</v>
      </c>
      <c r="B345" s="153" t="s">
        <v>249</v>
      </c>
      <c r="C345" s="222">
        <v>6385</v>
      </c>
      <c r="D345" s="216">
        <v>52.2</v>
      </c>
      <c r="E345" s="222">
        <v>502</v>
      </c>
      <c r="F345" s="216">
        <v>36</v>
      </c>
      <c r="G345" s="222">
        <v>5883</v>
      </c>
      <c r="H345" s="216">
        <v>53.5</v>
      </c>
      <c r="I345" s="222">
        <v>1151</v>
      </c>
      <c r="J345" s="216">
        <v>39.200000000000003</v>
      </c>
      <c r="K345" s="222">
        <v>5234</v>
      </c>
      <c r="L345" s="243">
        <v>55</v>
      </c>
    </row>
    <row r="346" spans="1:12" s="126" customFormat="1" x14ac:dyDescent="0.2">
      <c r="A346" s="124" t="s">
        <v>262</v>
      </c>
      <c r="B346" s="153" t="s">
        <v>263</v>
      </c>
      <c r="C346" s="222">
        <v>13106</v>
      </c>
      <c r="D346" s="216">
        <v>51.1</v>
      </c>
      <c r="E346" s="222">
        <v>1041</v>
      </c>
      <c r="F346" s="216">
        <v>36.4</v>
      </c>
      <c r="G346" s="222">
        <v>12065</v>
      </c>
      <c r="H346" s="216">
        <v>52.3</v>
      </c>
      <c r="I346" s="222">
        <v>2407</v>
      </c>
      <c r="J346" s="216">
        <v>39</v>
      </c>
      <c r="K346" s="222">
        <v>10699</v>
      </c>
      <c r="L346" s="243">
        <v>53.8</v>
      </c>
    </row>
    <row r="347" spans="1:12" s="126" customFormat="1" x14ac:dyDescent="0.2">
      <c r="A347" s="124" t="s">
        <v>286</v>
      </c>
      <c r="B347" s="153" t="s">
        <v>287</v>
      </c>
      <c r="C347" s="222">
        <v>12613</v>
      </c>
      <c r="D347" s="216">
        <v>53</v>
      </c>
      <c r="E347" s="222">
        <v>890</v>
      </c>
      <c r="F347" s="216">
        <v>38.200000000000003</v>
      </c>
      <c r="G347" s="222">
        <v>11723</v>
      </c>
      <c r="H347" s="216">
        <v>54.2</v>
      </c>
      <c r="I347" s="222">
        <v>2204</v>
      </c>
      <c r="J347" s="216">
        <v>40.9</v>
      </c>
      <c r="K347" s="222">
        <v>10409</v>
      </c>
      <c r="L347" s="243">
        <v>55.6</v>
      </c>
    </row>
    <row r="348" spans="1:12" s="126" customFormat="1" x14ac:dyDescent="0.2">
      <c r="A348" s="124" t="s">
        <v>300</v>
      </c>
      <c r="B348" s="153" t="s">
        <v>301</v>
      </c>
      <c r="C348" s="222">
        <v>15746</v>
      </c>
      <c r="D348" s="216">
        <v>50.4</v>
      </c>
      <c r="E348" s="222">
        <v>1628</v>
      </c>
      <c r="F348" s="216">
        <v>35.9</v>
      </c>
      <c r="G348" s="222">
        <v>14118</v>
      </c>
      <c r="H348" s="216">
        <v>52</v>
      </c>
      <c r="I348" s="222">
        <v>3607</v>
      </c>
      <c r="J348" s="216">
        <v>37.5</v>
      </c>
      <c r="K348" s="222">
        <v>12139</v>
      </c>
      <c r="L348" s="243">
        <v>54.2</v>
      </c>
    </row>
    <row r="349" spans="1:12" s="126" customFormat="1" x14ac:dyDescent="0.2">
      <c r="A349" s="124" t="s">
        <v>326</v>
      </c>
      <c r="B349" s="153" t="s">
        <v>327</v>
      </c>
      <c r="C349" s="222">
        <v>12411</v>
      </c>
      <c r="D349" s="216">
        <v>49.7</v>
      </c>
      <c r="E349" s="222">
        <v>1442</v>
      </c>
      <c r="F349" s="216">
        <v>36.799999999999997</v>
      </c>
      <c r="G349" s="222">
        <v>10969</v>
      </c>
      <c r="H349" s="216">
        <v>51.4</v>
      </c>
      <c r="I349" s="222">
        <v>2986</v>
      </c>
      <c r="J349" s="216">
        <v>39</v>
      </c>
      <c r="K349" s="222">
        <v>9425</v>
      </c>
      <c r="L349" s="243">
        <v>53.1</v>
      </c>
    </row>
    <row r="350" spans="1:12" s="126" customFormat="1" x14ac:dyDescent="0.2">
      <c r="A350" s="124" t="s">
        <v>352</v>
      </c>
      <c r="B350" s="153" t="s">
        <v>353</v>
      </c>
      <c r="C350" s="222">
        <v>7017</v>
      </c>
      <c r="D350" s="216">
        <v>49.6</v>
      </c>
      <c r="E350" s="222">
        <v>515</v>
      </c>
      <c r="F350" s="216">
        <v>35.299999999999997</v>
      </c>
      <c r="G350" s="222">
        <v>6502</v>
      </c>
      <c r="H350" s="216">
        <v>50.7</v>
      </c>
      <c r="I350" s="222">
        <v>1279</v>
      </c>
      <c r="J350" s="216">
        <v>38.1</v>
      </c>
      <c r="K350" s="222">
        <v>5738</v>
      </c>
      <c r="L350" s="243">
        <v>52.1</v>
      </c>
    </row>
    <row r="351" spans="1:12" s="126" customFormat="1" x14ac:dyDescent="0.2">
      <c r="A351" s="124" t="s">
        <v>368</v>
      </c>
      <c r="B351" s="153" t="s">
        <v>369</v>
      </c>
      <c r="C351" s="222">
        <v>7807</v>
      </c>
      <c r="D351" s="216">
        <v>49.9</v>
      </c>
      <c r="E351" s="222">
        <v>795</v>
      </c>
      <c r="F351" s="216">
        <v>36.5</v>
      </c>
      <c r="G351" s="222">
        <v>7012</v>
      </c>
      <c r="H351" s="216">
        <v>51.4</v>
      </c>
      <c r="I351" s="222">
        <v>1679</v>
      </c>
      <c r="J351" s="216">
        <v>38.799999999999997</v>
      </c>
      <c r="K351" s="222">
        <v>6128</v>
      </c>
      <c r="L351" s="243">
        <v>53</v>
      </c>
    </row>
    <row r="352" spans="1:12" s="126" customFormat="1" x14ac:dyDescent="0.2">
      <c r="A352" s="124" t="s">
        <v>384</v>
      </c>
      <c r="B352" s="153" t="s">
        <v>385</v>
      </c>
      <c r="C352" s="222">
        <v>8014</v>
      </c>
      <c r="D352" s="216">
        <v>49</v>
      </c>
      <c r="E352" s="222">
        <v>875</v>
      </c>
      <c r="F352" s="216">
        <v>35.299999999999997</v>
      </c>
      <c r="G352" s="222">
        <v>7139</v>
      </c>
      <c r="H352" s="216">
        <v>50.6</v>
      </c>
      <c r="I352" s="222">
        <v>1819</v>
      </c>
      <c r="J352" s="216">
        <v>38.799999999999997</v>
      </c>
      <c r="K352" s="222">
        <v>6195</v>
      </c>
      <c r="L352" s="243">
        <v>51.9</v>
      </c>
    </row>
    <row r="353" spans="1:12" s="126" customFormat="1" x14ac:dyDescent="0.2">
      <c r="A353" s="124" t="s">
        <v>400</v>
      </c>
      <c r="B353" s="153" t="s">
        <v>401</v>
      </c>
      <c r="C353" s="222">
        <v>7650</v>
      </c>
      <c r="D353" s="216">
        <v>47.9</v>
      </c>
      <c r="E353" s="222">
        <v>833</v>
      </c>
      <c r="F353" s="216">
        <v>35.5</v>
      </c>
      <c r="G353" s="222">
        <v>6817</v>
      </c>
      <c r="H353" s="216">
        <v>49.4</v>
      </c>
      <c r="I353" s="222">
        <v>1682</v>
      </c>
      <c r="J353" s="216">
        <v>37.700000000000003</v>
      </c>
      <c r="K353" s="222">
        <v>5968</v>
      </c>
      <c r="L353" s="243">
        <v>50.8</v>
      </c>
    </row>
    <row r="354" spans="1:12" s="126" customFormat="1" x14ac:dyDescent="0.2">
      <c r="A354" s="124" t="s">
        <v>416</v>
      </c>
      <c r="B354" s="153" t="s">
        <v>417</v>
      </c>
      <c r="C354" s="222">
        <v>6188</v>
      </c>
      <c r="D354" s="216">
        <v>51.8</v>
      </c>
      <c r="E354" s="222">
        <v>416</v>
      </c>
      <c r="F354" s="216">
        <v>37.200000000000003</v>
      </c>
      <c r="G354" s="222">
        <v>5772</v>
      </c>
      <c r="H354" s="216">
        <v>52.8</v>
      </c>
      <c r="I354" s="222">
        <v>1087</v>
      </c>
      <c r="J354" s="216">
        <v>39.299999999999997</v>
      </c>
      <c r="K354" s="222">
        <v>5101</v>
      </c>
      <c r="L354" s="243">
        <v>54.4</v>
      </c>
    </row>
    <row r="355" spans="1:12" s="126" customFormat="1" x14ac:dyDescent="0.2">
      <c r="A355" s="124" t="s">
        <v>432</v>
      </c>
      <c r="B355" s="153" t="s">
        <v>433</v>
      </c>
      <c r="C355" s="222">
        <v>8192</v>
      </c>
      <c r="D355" s="216">
        <v>50.7</v>
      </c>
      <c r="E355" s="222">
        <v>988</v>
      </c>
      <c r="F355" s="216">
        <v>38.200000000000003</v>
      </c>
      <c r="G355" s="222">
        <v>7204</v>
      </c>
      <c r="H355" s="216">
        <v>52.5</v>
      </c>
      <c r="I355" s="222">
        <v>2008</v>
      </c>
      <c r="J355" s="216">
        <v>40.9</v>
      </c>
      <c r="K355" s="222">
        <v>6184</v>
      </c>
      <c r="L355" s="243">
        <v>53.9</v>
      </c>
    </row>
    <row r="356" spans="1:12" s="126" customFormat="1" x14ac:dyDescent="0.2">
      <c r="A356" s="124" t="s">
        <v>448</v>
      </c>
      <c r="B356" s="153" t="s">
        <v>449</v>
      </c>
      <c r="C356" s="222">
        <v>5975</v>
      </c>
      <c r="D356" s="216">
        <v>50.4</v>
      </c>
      <c r="E356" s="222">
        <v>447</v>
      </c>
      <c r="F356" s="216">
        <v>36.6</v>
      </c>
      <c r="G356" s="222">
        <v>5528</v>
      </c>
      <c r="H356" s="216">
        <v>51.5</v>
      </c>
      <c r="I356" s="222">
        <v>1065</v>
      </c>
      <c r="J356" s="216">
        <v>38.5</v>
      </c>
      <c r="K356" s="222">
        <v>4910</v>
      </c>
      <c r="L356" s="243">
        <v>52.9</v>
      </c>
    </row>
    <row r="357" spans="1:12" s="126" customFormat="1" x14ac:dyDescent="0.2">
      <c r="A357" s="124" t="s">
        <v>460</v>
      </c>
      <c r="B357" s="153" t="s">
        <v>461</v>
      </c>
      <c r="C357" s="222">
        <v>5136</v>
      </c>
      <c r="D357" s="216">
        <v>50.2</v>
      </c>
      <c r="E357" s="222">
        <v>452</v>
      </c>
      <c r="F357" s="216">
        <v>36.6</v>
      </c>
      <c r="G357" s="222">
        <v>4684</v>
      </c>
      <c r="H357" s="216">
        <v>51.6</v>
      </c>
      <c r="I357" s="222">
        <v>1082</v>
      </c>
      <c r="J357" s="216">
        <v>39.9</v>
      </c>
      <c r="K357" s="222">
        <v>4054</v>
      </c>
      <c r="L357" s="243">
        <v>53</v>
      </c>
    </row>
    <row r="358" spans="1:12" s="126" customFormat="1" x14ac:dyDescent="0.2">
      <c r="A358" s="124" t="s">
        <v>472</v>
      </c>
      <c r="B358" s="153" t="s">
        <v>473</v>
      </c>
      <c r="C358" s="222">
        <v>8771</v>
      </c>
      <c r="D358" s="216">
        <v>48.9</v>
      </c>
      <c r="E358" s="222">
        <v>859</v>
      </c>
      <c r="F358" s="216">
        <v>37.6</v>
      </c>
      <c r="G358" s="222">
        <v>7912</v>
      </c>
      <c r="H358" s="216">
        <v>50.1</v>
      </c>
      <c r="I358" s="222">
        <v>2015</v>
      </c>
      <c r="J358" s="216">
        <v>38.799999999999997</v>
      </c>
      <c r="K358" s="222">
        <v>6756</v>
      </c>
      <c r="L358" s="243">
        <v>51.9</v>
      </c>
    </row>
    <row r="359" spans="1:12" s="126" customFormat="1" x14ac:dyDescent="0.2">
      <c r="A359" s="124" t="s">
        <v>490</v>
      </c>
      <c r="B359" s="153" t="s">
        <v>491</v>
      </c>
      <c r="C359" s="222">
        <v>7158</v>
      </c>
      <c r="D359" s="216">
        <v>48.6</v>
      </c>
      <c r="E359" s="222">
        <v>706</v>
      </c>
      <c r="F359" s="216">
        <v>36.700000000000003</v>
      </c>
      <c r="G359" s="222">
        <v>6452</v>
      </c>
      <c r="H359" s="216">
        <v>49.9</v>
      </c>
      <c r="I359" s="222">
        <v>1528</v>
      </c>
      <c r="J359" s="216">
        <v>38.6</v>
      </c>
      <c r="K359" s="222">
        <v>5630</v>
      </c>
      <c r="L359" s="243">
        <v>51.3</v>
      </c>
    </row>
    <row r="360" spans="1:12" s="126" customFormat="1" x14ac:dyDescent="0.2">
      <c r="A360" s="124" t="s">
        <v>506</v>
      </c>
      <c r="B360" s="153" t="s">
        <v>507</v>
      </c>
      <c r="C360" s="222">
        <v>10577</v>
      </c>
      <c r="D360" s="216">
        <v>53.2</v>
      </c>
      <c r="E360" s="222">
        <v>668</v>
      </c>
      <c r="F360" s="216">
        <v>37.1</v>
      </c>
      <c r="G360" s="222">
        <v>9909</v>
      </c>
      <c r="H360" s="216">
        <v>54.3</v>
      </c>
      <c r="I360" s="222">
        <v>1668</v>
      </c>
      <c r="J360" s="216">
        <v>40.200000000000003</v>
      </c>
      <c r="K360" s="222">
        <v>8909</v>
      </c>
      <c r="L360" s="243">
        <v>55.7</v>
      </c>
    </row>
    <row r="361" spans="1:12" s="126" customFormat="1" x14ac:dyDescent="0.2">
      <c r="A361" s="124" t="s">
        <v>530</v>
      </c>
      <c r="B361" s="153" t="s">
        <v>531</v>
      </c>
      <c r="C361" s="222">
        <v>5604</v>
      </c>
      <c r="D361" s="216">
        <v>52.1</v>
      </c>
      <c r="E361" s="222">
        <v>428</v>
      </c>
      <c r="F361" s="216">
        <v>37.1</v>
      </c>
      <c r="G361" s="222">
        <v>5176</v>
      </c>
      <c r="H361" s="216">
        <v>53.4</v>
      </c>
      <c r="I361" s="222">
        <v>1062</v>
      </c>
      <c r="J361" s="216">
        <v>40.200000000000003</v>
      </c>
      <c r="K361" s="222">
        <v>4542</v>
      </c>
      <c r="L361" s="243">
        <v>54.9</v>
      </c>
    </row>
    <row r="362" spans="1:12" s="126" customFormat="1" x14ac:dyDescent="0.2">
      <c r="A362" s="124" t="s">
        <v>542</v>
      </c>
      <c r="B362" s="153" t="s">
        <v>543</v>
      </c>
      <c r="C362" s="222">
        <v>8118</v>
      </c>
      <c r="D362" s="216">
        <v>50.8</v>
      </c>
      <c r="E362" s="222">
        <v>579</v>
      </c>
      <c r="F362" s="216">
        <v>37.6</v>
      </c>
      <c r="G362" s="222">
        <v>7539</v>
      </c>
      <c r="H362" s="216">
        <v>51.8</v>
      </c>
      <c r="I362" s="222">
        <v>1416</v>
      </c>
      <c r="J362" s="216">
        <v>39.4</v>
      </c>
      <c r="K362" s="222">
        <v>6702</v>
      </c>
      <c r="L362" s="243">
        <v>53.2</v>
      </c>
    </row>
    <row r="363" spans="1:12" s="126" customFormat="1" x14ac:dyDescent="0.2">
      <c r="A363" s="124" t="s">
        <v>558</v>
      </c>
      <c r="B363" s="153" t="s">
        <v>559</v>
      </c>
      <c r="C363" s="222">
        <v>5594</v>
      </c>
      <c r="D363" s="216">
        <v>50.3</v>
      </c>
      <c r="E363" s="222">
        <v>594</v>
      </c>
      <c r="F363" s="216">
        <v>36.299999999999997</v>
      </c>
      <c r="G363" s="222">
        <v>5000</v>
      </c>
      <c r="H363" s="216">
        <v>52</v>
      </c>
      <c r="I363" s="222">
        <v>1214</v>
      </c>
      <c r="J363" s="216">
        <v>38.5</v>
      </c>
      <c r="K363" s="222">
        <v>4380</v>
      </c>
      <c r="L363" s="243">
        <v>53.6</v>
      </c>
    </row>
    <row r="364" spans="1:12" s="103" customFormat="1" x14ac:dyDescent="0.2">
      <c r="A364" s="127" t="s">
        <v>718</v>
      </c>
      <c r="B364" s="154" t="s">
        <v>719</v>
      </c>
      <c r="C364" s="223">
        <v>26076</v>
      </c>
      <c r="D364" s="218">
        <v>48.7</v>
      </c>
      <c r="E364" s="223">
        <v>4402</v>
      </c>
      <c r="F364" s="218">
        <v>37.799999999999997</v>
      </c>
      <c r="G364" s="223">
        <v>21674</v>
      </c>
      <c r="H364" s="218">
        <v>51</v>
      </c>
      <c r="I364" s="223">
        <v>8501</v>
      </c>
      <c r="J364" s="218">
        <v>39.799999999999997</v>
      </c>
      <c r="K364" s="223">
        <v>17575</v>
      </c>
      <c r="L364" s="244">
        <v>53.1</v>
      </c>
    </row>
    <row r="365" spans="1:12" s="103" customFormat="1" x14ac:dyDescent="0.2">
      <c r="A365" s="127" t="s">
        <v>722</v>
      </c>
      <c r="B365" s="154" t="s">
        <v>723</v>
      </c>
      <c r="C365" s="223">
        <v>74057</v>
      </c>
      <c r="D365" s="218">
        <v>49.4</v>
      </c>
      <c r="E365" s="223">
        <v>11306</v>
      </c>
      <c r="F365" s="218">
        <v>38</v>
      </c>
      <c r="G365" s="223">
        <v>62751</v>
      </c>
      <c r="H365" s="218">
        <v>51.5</v>
      </c>
      <c r="I365" s="223">
        <v>22493</v>
      </c>
      <c r="J365" s="218">
        <v>40.200000000000003</v>
      </c>
      <c r="K365" s="223">
        <v>51564</v>
      </c>
      <c r="L365" s="244">
        <v>53.4</v>
      </c>
    </row>
    <row r="366" spans="1:12" s="103" customFormat="1" x14ac:dyDescent="0.2">
      <c r="A366" s="127" t="s">
        <v>724</v>
      </c>
      <c r="B366" s="154" t="s">
        <v>725</v>
      </c>
      <c r="C366" s="223">
        <v>54562</v>
      </c>
      <c r="D366" s="218">
        <v>48.9</v>
      </c>
      <c r="E366" s="223">
        <v>7986</v>
      </c>
      <c r="F366" s="218">
        <v>37.5</v>
      </c>
      <c r="G366" s="223">
        <v>46576</v>
      </c>
      <c r="H366" s="218">
        <v>50.8</v>
      </c>
      <c r="I366" s="223">
        <v>15972</v>
      </c>
      <c r="J366" s="218">
        <v>39.5</v>
      </c>
      <c r="K366" s="223">
        <v>38590</v>
      </c>
      <c r="L366" s="244">
        <v>52.8</v>
      </c>
    </row>
    <row r="367" spans="1:12" s="103" customFormat="1" x14ac:dyDescent="0.2">
      <c r="A367" s="127" t="s">
        <v>726</v>
      </c>
      <c r="B367" s="154" t="s">
        <v>727</v>
      </c>
      <c r="C367" s="223">
        <v>47204</v>
      </c>
      <c r="D367" s="218">
        <v>48.9</v>
      </c>
      <c r="E367" s="223">
        <v>5643</v>
      </c>
      <c r="F367" s="218">
        <v>36.4</v>
      </c>
      <c r="G367" s="223">
        <v>41561</v>
      </c>
      <c r="H367" s="218">
        <v>50.5</v>
      </c>
      <c r="I367" s="223">
        <v>11780</v>
      </c>
      <c r="J367" s="218">
        <v>38.799999999999997</v>
      </c>
      <c r="K367" s="223">
        <v>35424</v>
      </c>
      <c r="L367" s="244">
        <v>52.2</v>
      </c>
    </row>
    <row r="368" spans="1:12" s="103" customFormat="1" x14ac:dyDescent="0.2">
      <c r="A368" s="127" t="s">
        <v>728</v>
      </c>
      <c r="B368" s="154" t="s">
        <v>729</v>
      </c>
      <c r="C368" s="223">
        <v>60215</v>
      </c>
      <c r="D368" s="218">
        <v>49.2</v>
      </c>
      <c r="E368" s="223">
        <v>9488</v>
      </c>
      <c r="F368" s="218">
        <v>39.5</v>
      </c>
      <c r="G368" s="223">
        <v>50727</v>
      </c>
      <c r="H368" s="218">
        <v>51</v>
      </c>
      <c r="I368" s="223">
        <v>18745</v>
      </c>
      <c r="J368" s="218">
        <v>41.3</v>
      </c>
      <c r="K368" s="223">
        <v>41470</v>
      </c>
      <c r="L368" s="244">
        <v>52.8</v>
      </c>
    </row>
    <row r="369" spans="1:12" s="103" customFormat="1" x14ac:dyDescent="0.2">
      <c r="A369" s="127" t="s">
        <v>732</v>
      </c>
      <c r="B369" s="154" t="s">
        <v>733</v>
      </c>
      <c r="C369" s="223">
        <v>61059</v>
      </c>
      <c r="D369" s="218">
        <v>50.4</v>
      </c>
      <c r="E369" s="223">
        <v>5826</v>
      </c>
      <c r="F369" s="218">
        <v>37.700000000000003</v>
      </c>
      <c r="G369" s="223">
        <v>55233</v>
      </c>
      <c r="H369" s="218">
        <v>51.7</v>
      </c>
      <c r="I369" s="223">
        <v>13367</v>
      </c>
      <c r="J369" s="218">
        <v>40.1</v>
      </c>
      <c r="K369" s="223">
        <v>47692</v>
      </c>
      <c r="L369" s="244">
        <v>53.2</v>
      </c>
    </row>
    <row r="370" spans="1:12" s="103" customFormat="1" x14ac:dyDescent="0.2">
      <c r="A370" s="127" t="s">
        <v>736</v>
      </c>
      <c r="B370" s="154" t="s">
        <v>737</v>
      </c>
      <c r="C370" s="223">
        <v>76390</v>
      </c>
      <c r="D370" s="218">
        <v>51.9</v>
      </c>
      <c r="E370" s="223">
        <v>14630</v>
      </c>
      <c r="F370" s="218">
        <v>44.8</v>
      </c>
      <c r="G370" s="223">
        <v>61760</v>
      </c>
      <c r="H370" s="218">
        <v>53.6</v>
      </c>
      <c r="I370" s="223">
        <v>29665</v>
      </c>
      <c r="J370" s="218">
        <v>46.4</v>
      </c>
      <c r="K370" s="223">
        <v>46725</v>
      </c>
      <c r="L370" s="244">
        <v>55.4</v>
      </c>
    </row>
    <row r="371" spans="1:12" s="103" customFormat="1" x14ac:dyDescent="0.2">
      <c r="A371" s="127" t="s">
        <v>734</v>
      </c>
      <c r="B371" s="154" t="s">
        <v>735</v>
      </c>
      <c r="C371" s="223">
        <v>85824</v>
      </c>
      <c r="D371" s="218">
        <v>51.1</v>
      </c>
      <c r="E371" s="223">
        <v>7588</v>
      </c>
      <c r="F371" s="218">
        <v>36.5</v>
      </c>
      <c r="G371" s="223">
        <v>78236</v>
      </c>
      <c r="H371" s="218">
        <v>52.5</v>
      </c>
      <c r="I371" s="223">
        <v>17570</v>
      </c>
      <c r="J371" s="218">
        <v>39.1</v>
      </c>
      <c r="K371" s="223">
        <v>68254</v>
      </c>
      <c r="L371" s="244">
        <v>54.1</v>
      </c>
    </row>
    <row r="372" spans="1:12" s="103" customFormat="1" ht="12" thickBot="1" x14ac:dyDescent="0.25">
      <c r="A372" s="129" t="s">
        <v>730</v>
      </c>
      <c r="B372" s="155" t="s">
        <v>731</v>
      </c>
      <c r="C372" s="224">
        <v>52421</v>
      </c>
      <c r="D372" s="220">
        <v>50.3</v>
      </c>
      <c r="E372" s="224">
        <v>5401</v>
      </c>
      <c r="F372" s="220">
        <v>36.799999999999997</v>
      </c>
      <c r="G372" s="224">
        <v>47020</v>
      </c>
      <c r="H372" s="220">
        <v>51.8</v>
      </c>
      <c r="I372" s="224">
        <v>11311</v>
      </c>
      <c r="J372" s="220">
        <v>39.5</v>
      </c>
      <c r="K372" s="224">
        <v>41110</v>
      </c>
      <c r="L372" s="245">
        <v>53.2</v>
      </c>
    </row>
    <row r="373" spans="1:12" x14ac:dyDescent="0.2">
      <c r="L373" s="142" t="s">
        <v>1241</v>
      </c>
    </row>
    <row r="374" spans="1:12" x14ac:dyDescent="0.2">
      <c r="A374" s="324" t="s">
        <v>1192</v>
      </c>
    </row>
    <row r="376" spans="1:12" x14ac:dyDescent="0.2">
      <c r="A376" s="132"/>
    </row>
    <row r="377" spans="1:12" x14ac:dyDescent="0.2">
      <c r="A377" s="132"/>
    </row>
    <row r="378" spans="1:12" x14ac:dyDescent="0.2">
      <c r="A378" s="132"/>
    </row>
  </sheetData>
  <mergeCells count="9">
    <mergeCell ref="B6:B8"/>
    <mergeCell ref="A6:A8"/>
    <mergeCell ref="E6:H6"/>
    <mergeCell ref="I6:L6"/>
    <mergeCell ref="C6:D7"/>
    <mergeCell ref="E7:F7"/>
    <mergeCell ref="G7:H7"/>
    <mergeCell ref="I7:J7"/>
    <mergeCell ref="K7:L7"/>
  </mergeCells>
  <hyperlinks>
    <hyperlink ref="A374" location="'Seconday Attainment Footnotes'!A1" display="See Footnotes Tab for further information"/>
  </hyperlinks>
  <pageMargins left="0.7" right="0.7" top="0.75" bottom="0.75" header="0.3" footer="0.3"/>
  <pageSetup paperSize="9" scale="6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F380"/>
  <sheetViews>
    <sheetView zoomScaleNormal="100" workbookViewId="0">
      <pane xSplit="2" ySplit="9" topLeftCell="C10" activePane="bottomRight" state="frozen"/>
      <selection pane="topRight"/>
      <selection pane="bottomLeft"/>
      <selection pane="bottomRight"/>
    </sheetView>
  </sheetViews>
  <sheetFormatPr defaultColWidth="8.7109375" defaultRowHeight="11.25" x14ac:dyDescent="0.2"/>
  <cols>
    <col min="1" max="1" width="11.85546875" style="120" bestFit="1" customWidth="1"/>
    <col min="2" max="2" width="25.5703125" style="120" customWidth="1"/>
    <col min="3" max="4" width="11.140625" style="120" customWidth="1"/>
    <col min="5" max="5" width="12.85546875" style="120" customWidth="1"/>
    <col min="6" max="10" width="11.140625" style="120" customWidth="1"/>
    <col min="11" max="11" width="13.140625" style="120" customWidth="1"/>
    <col min="12" max="16" width="11.140625" style="120" customWidth="1"/>
    <col min="17" max="17" width="12.28515625" style="120" customWidth="1"/>
    <col min="18" max="22" width="11.140625" style="120" customWidth="1"/>
    <col min="23" max="23" width="12.28515625" style="120" customWidth="1"/>
    <col min="24" max="28" width="11.140625" style="120" customWidth="1"/>
    <col min="29" max="29" width="12.140625" style="120" customWidth="1"/>
    <col min="30" max="32" width="11.140625" style="120" customWidth="1"/>
    <col min="33" max="16384" width="8.7109375" style="120"/>
  </cols>
  <sheetData>
    <row r="1" spans="1:32" s="117" customFormat="1" ht="12.75" x14ac:dyDescent="0.2">
      <c r="A1" s="105" t="s">
        <v>1206</v>
      </c>
    </row>
    <row r="2" spans="1:32" s="117" customFormat="1" ht="14.25" x14ac:dyDescent="0.2">
      <c r="A2" s="105" t="s">
        <v>1210</v>
      </c>
    </row>
    <row r="3" spans="1:32" s="117" customFormat="1" ht="14.25" x14ac:dyDescent="0.2">
      <c r="A3" s="118" t="s">
        <v>1212</v>
      </c>
    </row>
    <row r="4" spans="1:32" s="117" customFormat="1" ht="14.25" x14ac:dyDescent="0.2">
      <c r="A4" s="149" t="s">
        <v>1217</v>
      </c>
    </row>
    <row r="5" spans="1:32" s="117" customFormat="1" ht="13.5" thickBot="1" x14ac:dyDescent="0.25">
      <c r="A5" s="119"/>
    </row>
    <row r="6" spans="1:32" s="133" customFormat="1" ht="16.149999999999999" customHeight="1" x14ac:dyDescent="0.25">
      <c r="A6" s="384" t="s">
        <v>1121</v>
      </c>
      <c r="B6" s="381" t="s">
        <v>1122</v>
      </c>
      <c r="C6" s="381" t="s">
        <v>1179</v>
      </c>
      <c r="D6" s="381"/>
      <c r="E6" s="381"/>
      <c r="F6" s="381"/>
      <c r="G6" s="381"/>
      <c r="H6" s="381"/>
      <c r="I6" s="381" t="s">
        <v>1181</v>
      </c>
      <c r="J6" s="381"/>
      <c r="K6" s="381"/>
      <c r="L6" s="381"/>
      <c r="M6" s="381"/>
      <c r="N6" s="381"/>
      <c r="O6" s="381"/>
      <c r="P6" s="381"/>
      <c r="Q6" s="381"/>
      <c r="R6" s="381"/>
      <c r="S6" s="381"/>
      <c r="T6" s="381"/>
      <c r="U6" s="381" t="s">
        <v>1182</v>
      </c>
      <c r="V6" s="381"/>
      <c r="W6" s="381"/>
      <c r="X6" s="381"/>
      <c r="Y6" s="381"/>
      <c r="Z6" s="381"/>
      <c r="AA6" s="381"/>
      <c r="AB6" s="381"/>
      <c r="AC6" s="381"/>
      <c r="AD6" s="381"/>
      <c r="AE6" s="381"/>
      <c r="AF6" s="387"/>
    </row>
    <row r="7" spans="1:32" s="133" customFormat="1" ht="16.149999999999999" customHeight="1" x14ac:dyDescent="0.25">
      <c r="A7" s="385"/>
      <c r="B7" s="382"/>
      <c r="C7" s="382"/>
      <c r="D7" s="382"/>
      <c r="E7" s="382"/>
      <c r="F7" s="382"/>
      <c r="G7" s="382"/>
      <c r="H7" s="382"/>
      <c r="I7" s="382" t="s">
        <v>1180</v>
      </c>
      <c r="J7" s="382"/>
      <c r="K7" s="382"/>
      <c r="L7" s="382"/>
      <c r="M7" s="382"/>
      <c r="N7" s="382"/>
      <c r="O7" s="382" t="s">
        <v>1220</v>
      </c>
      <c r="P7" s="382"/>
      <c r="Q7" s="382"/>
      <c r="R7" s="382"/>
      <c r="S7" s="382"/>
      <c r="T7" s="382"/>
      <c r="U7" s="382" t="s">
        <v>1191</v>
      </c>
      <c r="V7" s="382"/>
      <c r="W7" s="382"/>
      <c r="X7" s="382"/>
      <c r="Y7" s="382"/>
      <c r="Z7" s="382"/>
      <c r="AA7" s="382" t="s">
        <v>1230</v>
      </c>
      <c r="AB7" s="382"/>
      <c r="AC7" s="382"/>
      <c r="AD7" s="382"/>
      <c r="AE7" s="382"/>
      <c r="AF7" s="388"/>
    </row>
    <row r="8" spans="1:32" s="133" customFormat="1" ht="35.25" customHeight="1" thickBot="1" x14ac:dyDescent="0.3">
      <c r="A8" s="386"/>
      <c r="B8" s="383"/>
      <c r="C8" s="109" t="s">
        <v>1156</v>
      </c>
      <c r="D8" s="109" t="s">
        <v>1153</v>
      </c>
      <c r="E8" s="109" t="s">
        <v>1222</v>
      </c>
      <c r="F8" s="109" t="s">
        <v>1223</v>
      </c>
      <c r="G8" s="110" t="s">
        <v>1157</v>
      </c>
      <c r="H8" s="110" t="s">
        <v>1224</v>
      </c>
      <c r="I8" s="109" t="s">
        <v>1156</v>
      </c>
      <c r="J8" s="109" t="s">
        <v>1153</v>
      </c>
      <c r="K8" s="109" t="s">
        <v>1222</v>
      </c>
      <c r="L8" s="109" t="s">
        <v>1223</v>
      </c>
      <c r="M8" s="110" t="s">
        <v>1157</v>
      </c>
      <c r="N8" s="110" t="s">
        <v>1224</v>
      </c>
      <c r="O8" s="109" t="s">
        <v>1156</v>
      </c>
      <c r="P8" s="109" t="s">
        <v>1153</v>
      </c>
      <c r="Q8" s="109" t="s">
        <v>1222</v>
      </c>
      <c r="R8" s="109" t="s">
        <v>1223</v>
      </c>
      <c r="S8" s="110" t="s">
        <v>1157</v>
      </c>
      <c r="T8" s="110" t="s">
        <v>1224</v>
      </c>
      <c r="U8" s="109" t="s">
        <v>1156</v>
      </c>
      <c r="V8" s="109" t="s">
        <v>1153</v>
      </c>
      <c r="W8" s="109" t="s">
        <v>1222</v>
      </c>
      <c r="X8" s="109" t="s">
        <v>1223</v>
      </c>
      <c r="Y8" s="110" t="s">
        <v>1157</v>
      </c>
      <c r="Z8" s="110" t="s">
        <v>1224</v>
      </c>
      <c r="AA8" s="109" t="s">
        <v>1156</v>
      </c>
      <c r="AB8" s="109" t="s">
        <v>1153</v>
      </c>
      <c r="AC8" s="109" t="s">
        <v>1222</v>
      </c>
      <c r="AD8" s="109" t="s">
        <v>1223</v>
      </c>
      <c r="AE8" s="110" t="s">
        <v>1157</v>
      </c>
      <c r="AF8" s="110" t="s">
        <v>1224</v>
      </c>
    </row>
    <row r="9" spans="1:32" x14ac:dyDescent="0.2">
      <c r="A9" s="168" t="s">
        <v>720</v>
      </c>
      <c r="B9" s="169" t="s">
        <v>1123</v>
      </c>
      <c r="C9" s="209">
        <v>10.565963596673907</v>
      </c>
      <c r="D9" s="210">
        <v>9.8361692276797665</v>
      </c>
      <c r="E9" s="210">
        <v>13.78646608083182</v>
      </c>
      <c r="F9" s="210">
        <v>15.869899201945676</v>
      </c>
      <c r="G9" s="210">
        <v>12.937945791062981</v>
      </c>
      <c r="H9" s="211">
        <v>2.9319534108826941</v>
      </c>
      <c r="I9" s="209">
        <v>8.6672270651722698</v>
      </c>
      <c r="J9" s="210">
        <v>7.5306973848069738</v>
      </c>
      <c r="K9" s="210">
        <v>9.9241040542410399</v>
      </c>
      <c r="L9" s="210">
        <v>12.974363497993634</v>
      </c>
      <c r="M9" s="210">
        <v>9.4724332364743322</v>
      </c>
      <c r="N9" s="211">
        <v>3.5019302615193024</v>
      </c>
      <c r="O9" s="209">
        <v>10.860722969983117</v>
      </c>
      <c r="P9" s="210">
        <v>10.194070086652433</v>
      </c>
      <c r="Q9" s="210">
        <v>14.386058173554039</v>
      </c>
      <c r="R9" s="210">
        <v>16.319401423729104</v>
      </c>
      <c r="S9" s="210">
        <v>13.475931073295843</v>
      </c>
      <c r="T9" s="211">
        <v>2.8434703504332624</v>
      </c>
      <c r="U9" s="209">
        <v>9.0621435838397897</v>
      </c>
      <c r="V9" s="210">
        <v>7.9728521324730259</v>
      </c>
      <c r="W9" s="210">
        <v>10.585081390056491</v>
      </c>
      <c r="X9" s="210">
        <v>13.547212591363015</v>
      </c>
      <c r="Y9" s="210">
        <v>10.0503918904447</v>
      </c>
      <c r="Z9" s="211">
        <v>3.4968207009183154</v>
      </c>
      <c r="AA9" s="239">
        <v>11.144425005921669</v>
      </c>
      <c r="AB9" s="239">
        <v>10.552915263488533</v>
      </c>
      <c r="AC9" s="239">
        <v>15.017914980278267</v>
      </c>
      <c r="AD9" s="239">
        <v>16.763346927426081</v>
      </c>
      <c r="AE9" s="239">
        <v>14.048676120740261</v>
      </c>
      <c r="AF9" s="240">
        <v>2.7146708066858221</v>
      </c>
    </row>
    <row r="10" spans="1:32" x14ac:dyDescent="0.2">
      <c r="A10" s="122" t="s">
        <v>26</v>
      </c>
      <c r="B10" s="170" t="s">
        <v>27</v>
      </c>
      <c r="C10" s="212">
        <v>9.2178812922614579</v>
      </c>
      <c r="D10" s="123">
        <v>8.4973703981968445</v>
      </c>
      <c r="E10" s="123">
        <v>11.651014274981216</v>
      </c>
      <c r="F10" s="123">
        <v>14.45679939894816</v>
      </c>
      <c r="G10" s="123">
        <v>9.4688204357625843</v>
      </c>
      <c r="H10" s="152">
        <v>4.9879789631855749</v>
      </c>
      <c r="I10" s="212">
        <v>7.5265017667844525</v>
      </c>
      <c r="J10" s="123">
        <v>6.6925795053003529</v>
      </c>
      <c r="K10" s="123">
        <v>8.9434628975265014</v>
      </c>
      <c r="L10" s="123">
        <v>12.197879858657243</v>
      </c>
      <c r="M10" s="123">
        <v>7.0035335689045937</v>
      </c>
      <c r="N10" s="152">
        <v>5.1943462897526498</v>
      </c>
      <c r="O10" s="212">
        <v>9.6746183206106871</v>
      </c>
      <c r="P10" s="123">
        <v>8.9847328244274802</v>
      </c>
      <c r="Q10" s="123">
        <v>12.382156488549619</v>
      </c>
      <c r="R10" s="123">
        <v>15.066793893129772</v>
      </c>
      <c r="S10" s="123">
        <v>10.134541984732824</v>
      </c>
      <c r="T10" s="152">
        <v>4.9322519083969469</v>
      </c>
      <c r="U10" s="212">
        <v>7.9233449477351918</v>
      </c>
      <c r="V10" s="123">
        <v>7.1045296167247383</v>
      </c>
      <c r="W10" s="123">
        <v>9.4242160278745644</v>
      </c>
      <c r="X10" s="123">
        <v>12.692508710801393</v>
      </c>
      <c r="Y10" s="123">
        <v>7.3414634146341466</v>
      </c>
      <c r="Z10" s="152">
        <v>5.3510452961672472</v>
      </c>
      <c r="AA10" s="123">
        <v>10.199471598414796</v>
      </c>
      <c r="AB10" s="123">
        <v>9.5535006605019817</v>
      </c>
      <c r="AC10" s="123">
        <v>13.339498018494055</v>
      </c>
      <c r="AD10" s="123">
        <v>15.794583883751651</v>
      </c>
      <c r="AE10" s="123">
        <v>11.081902245706738</v>
      </c>
      <c r="AF10" s="241">
        <v>4.7126816380449146</v>
      </c>
    </row>
    <row r="11" spans="1:32" x14ac:dyDescent="0.2">
      <c r="A11" s="122" t="s">
        <v>38</v>
      </c>
      <c r="B11" s="170" t="s">
        <v>39</v>
      </c>
      <c r="C11" s="212">
        <v>9.6720487979906711</v>
      </c>
      <c r="D11" s="123">
        <v>9.0470039468963037</v>
      </c>
      <c r="E11" s="123">
        <v>13.044312881234303</v>
      </c>
      <c r="F11" s="123">
        <v>14.465105848582706</v>
      </c>
      <c r="G11" s="123">
        <v>11.480534625044852</v>
      </c>
      <c r="H11" s="152">
        <v>2.9845712235378543</v>
      </c>
      <c r="I11" s="212">
        <v>7.8080357142857144</v>
      </c>
      <c r="J11" s="123">
        <v>6.71875</v>
      </c>
      <c r="K11" s="123">
        <v>9.3571428571428577</v>
      </c>
      <c r="L11" s="123">
        <v>11.13671875</v>
      </c>
      <c r="M11" s="123">
        <v>8.0295758928571423</v>
      </c>
      <c r="N11" s="152">
        <v>3.1071428571428572</v>
      </c>
      <c r="O11" s="212">
        <v>10.029072253099615</v>
      </c>
      <c r="P11" s="123">
        <v>9.4929457032920048</v>
      </c>
      <c r="Q11" s="123">
        <v>13.750534416417272</v>
      </c>
      <c r="R11" s="123">
        <v>15.102607952116289</v>
      </c>
      <c r="S11" s="123">
        <v>12.141513467293715</v>
      </c>
      <c r="T11" s="152">
        <v>2.9610944848225738</v>
      </c>
      <c r="U11" s="212">
        <v>8.1180327868852462</v>
      </c>
      <c r="V11" s="123">
        <v>6.9551912568306014</v>
      </c>
      <c r="W11" s="123">
        <v>9.7049180327868854</v>
      </c>
      <c r="X11" s="123">
        <v>11.584153005464481</v>
      </c>
      <c r="Y11" s="123">
        <v>8.5939890710382514</v>
      </c>
      <c r="Z11" s="152">
        <v>2.9901639344262296</v>
      </c>
      <c r="AA11" s="123">
        <v>10.431623931623932</v>
      </c>
      <c r="AB11" s="123">
        <v>10.069444444444445</v>
      </c>
      <c r="AC11" s="123">
        <v>14.676549145299145</v>
      </c>
      <c r="AD11" s="123">
        <v>15.873263888888889</v>
      </c>
      <c r="AE11" s="123">
        <v>12.891426282051283</v>
      </c>
      <c r="AF11" s="241">
        <v>2.9818376068376069</v>
      </c>
    </row>
    <row r="12" spans="1:32" x14ac:dyDescent="0.2">
      <c r="A12" s="122" t="s">
        <v>394</v>
      </c>
      <c r="B12" s="170" t="s">
        <v>395</v>
      </c>
      <c r="C12" s="212">
        <v>9.9588516746411475</v>
      </c>
      <c r="D12" s="123">
        <v>9.3511961722488035</v>
      </c>
      <c r="E12" s="123">
        <v>12.52153110047847</v>
      </c>
      <c r="F12" s="123">
        <v>14.062200956937799</v>
      </c>
      <c r="G12" s="123">
        <v>12.036842105263158</v>
      </c>
      <c r="H12" s="152">
        <v>2.0253588516746412</v>
      </c>
      <c r="I12" s="212">
        <v>7.7411764705882353</v>
      </c>
      <c r="J12" s="123">
        <v>6.8117647058823527</v>
      </c>
      <c r="K12" s="123">
        <v>7.8882352941176475</v>
      </c>
      <c r="L12" s="123">
        <v>10.66764705882353</v>
      </c>
      <c r="M12" s="123">
        <v>8.3705882352941181</v>
      </c>
      <c r="N12" s="152">
        <v>2.2970588235294116</v>
      </c>
      <c r="O12" s="212">
        <v>10.389714285714286</v>
      </c>
      <c r="P12" s="123">
        <v>9.8445714285714292</v>
      </c>
      <c r="Q12" s="123">
        <v>13.421714285714286</v>
      </c>
      <c r="R12" s="123">
        <v>14.721714285714286</v>
      </c>
      <c r="S12" s="123">
        <v>12.749142857142857</v>
      </c>
      <c r="T12" s="152">
        <v>1.9725714285714286</v>
      </c>
      <c r="U12" s="212">
        <v>8.4444444444444446</v>
      </c>
      <c r="V12" s="123">
        <v>7.4954954954954953</v>
      </c>
      <c r="W12" s="123">
        <v>9.1771771771771764</v>
      </c>
      <c r="X12" s="123">
        <v>11.572072072072071</v>
      </c>
      <c r="Y12" s="123">
        <v>9.3513513513513509</v>
      </c>
      <c r="Z12" s="152">
        <v>2.2207207207207209</v>
      </c>
      <c r="AA12" s="123">
        <v>10.667134831460674</v>
      </c>
      <c r="AB12" s="123">
        <v>10.219101123595506</v>
      </c>
      <c r="AC12" s="123">
        <v>14.085674157303371</v>
      </c>
      <c r="AD12" s="123">
        <v>15.226825842696629</v>
      </c>
      <c r="AE12" s="123">
        <v>13.292837078651685</v>
      </c>
      <c r="AF12" s="241">
        <v>1.9339887640449438</v>
      </c>
    </row>
    <row r="13" spans="1:32" x14ac:dyDescent="0.2">
      <c r="A13" s="122" t="s">
        <v>426</v>
      </c>
      <c r="B13" s="170" t="s">
        <v>427</v>
      </c>
      <c r="C13" s="212">
        <v>9.8882466281310215</v>
      </c>
      <c r="D13" s="123">
        <v>9.101156069364162</v>
      </c>
      <c r="E13" s="123">
        <v>11.946531791907514</v>
      </c>
      <c r="F13" s="123">
        <v>14.401734104046243</v>
      </c>
      <c r="G13" s="123">
        <v>11.983622350674374</v>
      </c>
      <c r="H13" s="152">
        <v>2.418111753371869</v>
      </c>
      <c r="I13" s="212">
        <v>7.6644295302013425</v>
      </c>
      <c r="J13" s="123">
        <v>6.4093959731543624</v>
      </c>
      <c r="K13" s="123">
        <v>8.1577181208053684</v>
      </c>
      <c r="L13" s="123">
        <v>10.412751677852349</v>
      </c>
      <c r="M13" s="123">
        <v>8.3624161073825505</v>
      </c>
      <c r="N13" s="152">
        <v>2.0503355704697985</v>
      </c>
      <c r="O13" s="212">
        <v>10.260967379077615</v>
      </c>
      <c r="P13" s="123">
        <v>9.5523059617547812</v>
      </c>
      <c r="Q13" s="123">
        <v>12.581552305961754</v>
      </c>
      <c r="R13" s="123">
        <v>15.070303712035996</v>
      </c>
      <c r="S13" s="123">
        <v>12.590551181102363</v>
      </c>
      <c r="T13" s="152">
        <v>2.4797525309336335</v>
      </c>
      <c r="U13" s="212">
        <v>8.2087227414330215</v>
      </c>
      <c r="V13" s="123">
        <v>7.0467289719626169</v>
      </c>
      <c r="W13" s="123">
        <v>8.8707165109034261</v>
      </c>
      <c r="X13" s="123">
        <v>11.490654205607477</v>
      </c>
      <c r="Y13" s="123">
        <v>9.3551401869158877</v>
      </c>
      <c r="Z13" s="152">
        <v>2.1355140186915889</v>
      </c>
      <c r="AA13" s="123">
        <v>10.640167364016737</v>
      </c>
      <c r="AB13" s="123">
        <v>10.02092050209205</v>
      </c>
      <c r="AC13" s="123">
        <v>13.323570432357043</v>
      </c>
      <c r="AD13" s="123">
        <v>15.705020920502092</v>
      </c>
      <c r="AE13" s="123">
        <v>13.160390516039051</v>
      </c>
      <c r="AF13" s="241">
        <v>2.5446304044630406</v>
      </c>
    </row>
    <row r="14" spans="1:32" x14ac:dyDescent="0.2">
      <c r="A14" s="122" t="s">
        <v>468</v>
      </c>
      <c r="B14" s="170" t="s">
        <v>469</v>
      </c>
      <c r="C14" s="212">
        <v>10.60377358490566</v>
      </c>
      <c r="D14" s="123">
        <v>9.4433962264150946</v>
      </c>
      <c r="E14" s="123">
        <v>13.226415094339623</v>
      </c>
      <c r="F14" s="123">
        <v>15.773584905660377</v>
      </c>
      <c r="G14" s="123">
        <v>10.825471698113208</v>
      </c>
      <c r="H14" s="152">
        <v>4.9481132075471699</v>
      </c>
      <c r="I14" s="212">
        <v>8.75</v>
      </c>
      <c r="J14" s="123">
        <v>6.916666666666667</v>
      </c>
      <c r="K14" s="123">
        <v>9.7916666666666661</v>
      </c>
      <c r="L14" s="123">
        <v>11.125</v>
      </c>
      <c r="M14" s="123">
        <v>8.4583333333333339</v>
      </c>
      <c r="N14" s="152">
        <v>2.6666666666666665</v>
      </c>
      <c r="O14" s="212">
        <v>10.840425531914894</v>
      </c>
      <c r="P14" s="123">
        <v>9.7659574468085104</v>
      </c>
      <c r="Q14" s="123">
        <v>13.664893617021276</v>
      </c>
      <c r="R14" s="123">
        <v>16.367021276595743</v>
      </c>
      <c r="S14" s="123">
        <v>11.127659574468085</v>
      </c>
      <c r="T14" s="152">
        <v>5.2393617021276597</v>
      </c>
      <c r="U14" s="212">
        <v>9.806451612903226</v>
      </c>
      <c r="V14" s="123">
        <v>7.387096774193548</v>
      </c>
      <c r="W14" s="123">
        <v>10.790322580645162</v>
      </c>
      <c r="X14" s="123">
        <v>13.048387096774194</v>
      </c>
      <c r="Y14" s="123">
        <v>9.387096774193548</v>
      </c>
      <c r="Z14" s="152">
        <v>3.661290322580645</v>
      </c>
      <c r="AA14" s="123">
        <v>10.933333333333334</v>
      </c>
      <c r="AB14" s="123">
        <v>10.293333333333333</v>
      </c>
      <c r="AC14" s="123">
        <v>14.233333333333333</v>
      </c>
      <c r="AD14" s="123">
        <v>16.899999999999999</v>
      </c>
      <c r="AE14" s="123">
        <v>11.42</v>
      </c>
      <c r="AF14" s="241">
        <v>5.48</v>
      </c>
    </row>
    <row r="15" spans="1:32" x14ac:dyDescent="0.2">
      <c r="A15" s="122" t="s">
        <v>584</v>
      </c>
      <c r="B15" s="170" t="s">
        <v>585</v>
      </c>
      <c r="C15" s="212">
        <v>9.8476027397260282</v>
      </c>
      <c r="D15" s="123">
        <v>9.243150684931507</v>
      </c>
      <c r="E15" s="123">
        <v>11.867808219178082</v>
      </c>
      <c r="F15" s="123">
        <v>15.014297945205479</v>
      </c>
      <c r="G15" s="123">
        <v>12.664640410958905</v>
      </c>
      <c r="H15" s="152">
        <v>2.3496575342465755</v>
      </c>
      <c r="I15" s="212">
        <v>8.0102214650766612</v>
      </c>
      <c r="J15" s="123">
        <v>7.2470187393526402</v>
      </c>
      <c r="K15" s="123">
        <v>8.6183986371379895</v>
      </c>
      <c r="L15" s="123">
        <v>11.975298126064736</v>
      </c>
      <c r="M15" s="123">
        <v>9.417376490630323</v>
      </c>
      <c r="N15" s="152">
        <v>2.5579216354344121</v>
      </c>
      <c r="O15" s="212">
        <v>10.309901414487785</v>
      </c>
      <c r="P15" s="123">
        <v>9.7453921988855559</v>
      </c>
      <c r="Q15" s="123">
        <v>12.685383626232319</v>
      </c>
      <c r="R15" s="123">
        <v>15.778932704672096</v>
      </c>
      <c r="S15" s="123">
        <v>13.481675953707672</v>
      </c>
      <c r="T15" s="152">
        <v>2.2972567509644235</v>
      </c>
      <c r="U15" s="212">
        <v>8.4289799809342227</v>
      </c>
      <c r="V15" s="123">
        <v>7.620591039084843</v>
      </c>
      <c r="W15" s="123">
        <v>9.0514775977121076</v>
      </c>
      <c r="X15" s="123">
        <v>12.712583412774071</v>
      </c>
      <c r="Y15" s="123">
        <v>9.9146806482364163</v>
      </c>
      <c r="Z15" s="152">
        <v>2.7979027645376551</v>
      </c>
      <c r="AA15" s="123">
        <v>10.642971672902192</v>
      </c>
      <c r="AB15" s="123">
        <v>10.152859433458044</v>
      </c>
      <c r="AC15" s="123">
        <v>13.44681988241582</v>
      </c>
      <c r="AD15" s="123">
        <v>16.30478353821486</v>
      </c>
      <c r="AE15" s="123">
        <v>14.206440406199894</v>
      </c>
      <c r="AF15" s="241">
        <v>2.0983431320149655</v>
      </c>
    </row>
    <row r="16" spans="1:32" x14ac:dyDescent="0.2">
      <c r="A16" s="122" t="s">
        <v>50</v>
      </c>
      <c r="B16" s="170" t="s">
        <v>51</v>
      </c>
      <c r="C16" s="212">
        <v>10.10353982300885</v>
      </c>
      <c r="D16" s="123">
        <v>9.1703539823008846</v>
      </c>
      <c r="E16" s="123">
        <v>11.815265486725664</v>
      </c>
      <c r="F16" s="123">
        <v>16.259070796460176</v>
      </c>
      <c r="G16" s="123">
        <v>10.455752212389381</v>
      </c>
      <c r="H16" s="152">
        <v>5.8033185840707961</v>
      </c>
      <c r="I16" s="212">
        <v>8.4701492537313428</v>
      </c>
      <c r="J16" s="123">
        <v>7.2139303482587067</v>
      </c>
      <c r="K16" s="123">
        <v>8.3731343283582085</v>
      </c>
      <c r="L16" s="123">
        <v>13.89676616915423</v>
      </c>
      <c r="M16" s="123">
        <v>8.2761194029850742</v>
      </c>
      <c r="N16" s="152">
        <v>5.6206467661691546</v>
      </c>
      <c r="O16" s="212">
        <v>10.456942949407965</v>
      </c>
      <c r="P16" s="123">
        <v>9.5936490850376757</v>
      </c>
      <c r="Q16" s="123">
        <v>12.560010764262648</v>
      </c>
      <c r="R16" s="123">
        <v>16.770182992465017</v>
      </c>
      <c r="S16" s="123">
        <v>10.927341227125941</v>
      </c>
      <c r="T16" s="152">
        <v>5.8428417653390738</v>
      </c>
      <c r="U16" s="212">
        <v>9.0707317073170728</v>
      </c>
      <c r="V16" s="123">
        <v>7.9024390243902438</v>
      </c>
      <c r="W16" s="123">
        <v>9.4536585365853654</v>
      </c>
      <c r="X16" s="123">
        <v>14.776219512195121</v>
      </c>
      <c r="Y16" s="123">
        <v>8.7304878048780488</v>
      </c>
      <c r="Z16" s="152">
        <v>6.0457317073170733</v>
      </c>
      <c r="AA16" s="123">
        <v>10.691666666666666</v>
      </c>
      <c r="AB16" s="123">
        <v>9.8923611111111107</v>
      </c>
      <c r="AC16" s="123">
        <v>13.160069444444444</v>
      </c>
      <c r="AD16" s="123">
        <v>17.103472222222223</v>
      </c>
      <c r="AE16" s="123">
        <v>11.438194444444445</v>
      </c>
      <c r="AF16" s="241">
        <v>5.6652777777777779</v>
      </c>
    </row>
    <row r="17" spans="1:32" x14ac:dyDescent="0.2">
      <c r="A17" s="122" t="s">
        <v>136</v>
      </c>
      <c r="B17" s="170" t="s">
        <v>137</v>
      </c>
      <c r="C17" s="212">
        <v>10.860122699386503</v>
      </c>
      <c r="D17" s="123">
        <v>9.8773006134969332</v>
      </c>
      <c r="E17" s="123">
        <v>14.593865030674847</v>
      </c>
      <c r="F17" s="123">
        <v>15.8</v>
      </c>
      <c r="G17" s="123">
        <v>13.401226993865031</v>
      </c>
      <c r="H17" s="152">
        <v>2.3987730061349692</v>
      </c>
      <c r="I17" s="212">
        <v>8.7692307692307701</v>
      </c>
      <c r="J17" s="123">
        <v>6.9615384615384617</v>
      </c>
      <c r="K17" s="123">
        <v>10.096153846153847</v>
      </c>
      <c r="L17" s="123">
        <v>12.182692307692308</v>
      </c>
      <c r="M17" s="123">
        <v>9.0576923076923084</v>
      </c>
      <c r="N17" s="152">
        <v>3.125</v>
      </c>
      <c r="O17" s="212">
        <v>11.002621231979029</v>
      </c>
      <c r="P17" s="123">
        <v>10.076015727391875</v>
      </c>
      <c r="Q17" s="123">
        <v>14.900393184796854</v>
      </c>
      <c r="R17" s="123">
        <v>16.046526867627787</v>
      </c>
      <c r="S17" s="123">
        <v>13.697247706422019</v>
      </c>
      <c r="T17" s="152">
        <v>2.3492791612057666</v>
      </c>
      <c r="U17" s="212">
        <v>8.8461538461538467</v>
      </c>
      <c r="V17" s="123">
        <v>7.4461538461538463</v>
      </c>
      <c r="W17" s="123">
        <v>10.792307692307693</v>
      </c>
      <c r="X17" s="123">
        <v>12.334615384615384</v>
      </c>
      <c r="Y17" s="123">
        <v>9.9230769230769234</v>
      </c>
      <c r="Z17" s="152">
        <v>2.4115384615384614</v>
      </c>
      <c r="AA17" s="123">
        <v>11.242335766423357</v>
      </c>
      <c r="AB17" s="123">
        <v>10.338686131386861</v>
      </c>
      <c r="AC17" s="123">
        <v>15.315328467153284</v>
      </c>
      <c r="AD17" s="123">
        <v>16.457664233576644</v>
      </c>
      <c r="AE17" s="123">
        <v>14.061313868613139</v>
      </c>
      <c r="AF17" s="241">
        <v>2.3963503649635038</v>
      </c>
    </row>
    <row r="18" spans="1:32" x14ac:dyDescent="0.2">
      <c r="A18" s="122" t="s">
        <v>138</v>
      </c>
      <c r="B18" s="170" t="s">
        <v>139</v>
      </c>
      <c r="C18" s="212">
        <v>10.048618784530387</v>
      </c>
      <c r="D18" s="123">
        <v>9.1149171270718234</v>
      </c>
      <c r="E18" s="123">
        <v>11.730662983425415</v>
      </c>
      <c r="F18" s="123">
        <v>14.650828729281768</v>
      </c>
      <c r="G18" s="123">
        <v>10.727071823204421</v>
      </c>
      <c r="H18" s="152">
        <v>3.9237569060773483</v>
      </c>
      <c r="I18" s="212">
        <v>8.2907801418439711</v>
      </c>
      <c r="J18" s="123">
        <v>7.0780141843971629</v>
      </c>
      <c r="K18" s="123">
        <v>8.24822695035461</v>
      </c>
      <c r="L18" s="123">
        <v>11.978723404255319</v>
      </c>
      <c r="M18" s="123">
        <v>8.1914893617021285</v>
      </c>
      <c r="N18" s="152">
        <v>3.7872340425531914</v>
      </c>
      <c r="O18" s="212">
        <v>10.37303664921466</v>
      </c>
      <c r="P18" s="123">
        <v>9.4908376963350793</v>
      </c>
      <c r="Q18" s="123">
        <v>12.37336387434555</v>
      </c>
      <c r="R18" s="123">
        <v>15.143979057591624</v>
      </c>
      <c r="S18" s="123">
        <v>11.195026178010471</v>
      </c>
      <c r="T18" s="152">
        <v>3.9489528795811517</v>
      </c>
      <c r="U18" s="212">
        <v>8.5678571428571431</v>
      </c>
      <c r="V18" s="123">
        <v>7.2678571428571432</v>
      </c>
      <c r="W18" s="123">
        <v>8.5250000000000004</v>
      </c>
      <c r="X18" s="123">
        <v>12.201785714285714</v>
      </c>
      <c r="Y18" s="123">
        <v>8.2785714285714285</v>
      </c>
      <c r="Z18" s="152">
        <v>3.9232142857142858</v>
      </c>
      <c r="AA18" s="123">
        <v>10.712</v>
      </c>
      <c r="AB18" s="123">
        <v>9.9423999999999992</v>
      </c>
      <c r="AC18" s="123">
        <v>13.1668</v>
      </c>
      <c r="AD18" s="123">
        <v>15.747999999999999</v>
      </c>
      <c r="AE18" s="123">
        <v>11.824</v>
      </c>
      <c r="AF18" s="241">
        <v>3.9239999999999999</v>
      </c>
    </row>
    <row r="19" spans="1:32" x14ac:dyDescent="0.2">
      <c r="A19" s="122" t="s">
        <v>212</v>
      </c>
      <c r="B19" s="170" t="s">
        <v>213</v>
      </c>
      <c r="C19" s="212">
        <v>9.4066749072929543</v>
      </c>
      <c r="D19" s="123">
        <v>8.4548825710754016</v>
      </c>
      <c r="E19" s="123">
        <v>11.463226205191594</v>
      </c>
      <c r="F19" s="123">
        <v>15.027194066749074</v>
      </c>
      <c r="G19" s="123">
        <v>9.4400494437577258</v>
      </c>
      <c r="H19" s="152">
        <v>5.5871446229913477</v>
      </c>
      <c r="I19" s="212">
        <v>7.6577540106951876</v>
      </c>
      <c r="J19" s="123">
        <v>6.5133689839572195</v>
      </c>
      <c r="K19" s="123">
        <v>8.0080213903743314</v>
      </c>
      <c r="L19" s="123">
        <v>12.86096256684492</v>
      </c>
      <c r="M19" s="123">
        <v>6.7647058823529411</v>
      </c>
      <c r="N19" s="152">
        <v>6.096256684491979</v>
      </c>
      <c r="O19" s="212">
        <v>9.9324758842443721</v>
      </c>
      <c r="P19" s="123">
        <v>9.0385852090032159</v>
      </c>
      <c r="Q19" s="123">
        <v>12.50200964630225</v>
      </c>
      <c r="R19" s="123">
        <v>15.678456591639872</v>
      </c>
      <c r="S19" s="123">
        <v>10.244372990353698</v>
      </c>
      <c r="T19" s="152">
        <v>5.434083601286174</v>
      </c>
      <c r="U19" s="212">
        <v>8.0743034055727563</v>
      </c>
      <c r="V19" s="123">
        <v>6.897832817337461</v>
      </c>
      <c r="W19" s="123">
        <v>8.6981424148606816</v>
      </c>
      <c r="X19" s="123">
        <v>13.202786377708978</v>
      </c>
      <c r="Y19" s="123">
        <v>7.1145510835913317</v>
      </c>
      <c r="Z19" s="152">
        <v>6.0882352941176467</v>
      </c>
      <c r="AA19" s="123">
        <v>10.292181069958847</v>
      </c>
      <c r="AB19" s="123">
        <v>9.4897119341563787</v>
      </c>
      <c r="AC19" s="123">
        <v>13.300925925925926</v>
      </c>
      <c r="AD19" s="123">
        <v>16.239711934156379</v>
      </c>
      <c r="AE19" s="123">
        <v>10.98559670781893</v>
      </c>
      <c r="AF19" s="241">
        <v>5.2541152263374489</v>
      </c>
    </row>
    <row r="20" spans="1:32" x14ac:dyDescent="0.2">
      <c r="A20" s="122" t="s">
        <v>494</v>
      </c>
      <c r="B20" s="170" t="s">
        <v>495</v>
      </c>
      <c r="C20" s="212">
        <v>9.8190140845070424</v>
      </c>
      <c r="D20" s="123">
        <v>9.2718309859154928</v>
      </c>
      <c r="E20" s="123">
        <v>12.867957746478874</v>
      </c>
      <c r="F20" s="123">
        <v>14.847887323943661</v>
      </c>
      <c r="G20" s="123">
        <v>11.720422535211268</v>
      </c>
      <c r="H20" s="152">
        <v>3.1274647887323943</v>
      </c>
      <c r="I20" s="212">
        <v>8.0844444444444452</v>
      </c>
      <c r="J20" s="123">
        <v>7.0222222222222221</v>
      </c>
      <c r="K20" s="123">
        <v>9.1199999999999992</v>
      </c>
      <c r="L20" s="123">
        <v>11.813333333333333</v>
      </c>
      <c r="M20" s="123">
        <v>8.982222222222223</v>
      </c>
      <c r="N20" s="152">
        <v>2.8311111111111109</v>
      </c>
      <c r="O20" s="212">
        <v>10.145606694560669</v>
      </c>
      <c r="P20" s="123">
        <v>9.695397489539749</v>
      </c>
      <c r="Q20" s="123">
        <v>13.573640167364017</v>
      </c>
      <c r="R20" s="123">
        <v>15.419246861924686</v>
      </c>
      <c r="S20" s="123">
        <v>12.235983263598326</v>
      </c>
      <c r="T20" s="152">
        <v>3.1832635983263597</v>
      </c>
      <c r="U20" s="212">
        <v>8.3632075471698109</v>
      </c>
      <c r="V20" s="123">
        <v>7.3632075471698117</v>
      </c>
      <c r="W20" s="123">
        <v>9.691037735849056</v>
      </c>
      <c r="X20" s="123">
        <v>12.297169811320755</v>
      </c>
      <c r="Y20" s="123">
        <v>9.3396226415094343</v>
      </c>
      <c r="Z20" s="152">
        <v>2.9575471698113209</v>
      </c>
      <c r="AA20" s="123">
        <v>10.438755020080322</v>
      </c>
      <c r="AB20" s="123">
        <v>10.08433734939759</v>
      </c>
      <c r="AC20" s="123">
        <v>14.220381526104418</v>
      </c>
      <c r="AD20" s="123">
        <v>15.933734939759036</v>
      </c>
      <c r="AE20" s="123">
        <v>12.733935742971887</v>
      </c>
      <c r="AF20" s="241">
        <v>3.1997991967871484</v>
      </c>
    </row>
    <row r="21" spans="1:32" x14ac:dyDescent="0.2">
      <c r="A21" s="122" t="s">
        <v>610</v>
      </c>
      <c r="B21" s="170" t="s">
        <v>611</v>
      </c>
      <c r="C21" s="212">
        <v>9.9808327825512233</v>
      </c>
      <c r="D21" s="123">
        <v>9.1487111698612029</v>
      </c>
      <c r="E21" s="123">
        <v>12.343440185062789</v>
      </c>
      <c r="F21" s="123">
        <v>15.38995373430271</v>
      </c>
      <c r="G21" s="123">
        <v>11.168869795109055</v>
      </c>
      <c r="H21" s="152">
        <v>4.2210839391936554</v>
      </c>
      <c r="I21" s="212">
        <v>8.1258426966292134</v>
      </c>
      <c r="J21" s="123">
        <v>6.9797752808988767</v>
      </c>
      <c r="K21" s="123">
        <v>8.8202247191011232</v>
      </c>
      <c r="L21" s="123">
        <v>12.340449438202247</v>
      </c>
      <c r="M21" s="123">
        <v>7.8831460674157308</v>
      </c>
      <c r="N21" s="152">
        <v>4.4573033707865166</v>
      </c>
      <c r="O21" s="212">
        <v>10.300658659434328</v>
      </c>
      <c r="P21" s="123">
        <v>9.5226656334753965</v>
      </c>
      <c r="Q21" s="123">
        <v>12.950891127469973</v>
      </c>
      <c r="R21" s="123">
        <v>15.915730337078651</v>
      </c>
      <c r="S21" s="123">
        <v>11.735373886090663</v>
      </c>
      <c r="T21" s="152">
        <v>4.1803564509879889</v>
      </c>
      <c r="U21" s="212">
        <v>8.4372427983539087</v>
      </c>
      <c r="V21" s="123">
        <v>7.3271604938271606</v>
      </c>
      <c r="W21" s="123">
        <v>9.3199588477366255</v>
      </c>
      <c r="X21" s="123">
        <v>13.045267489711934</v>
      </c>
      <c r="Y21" s="123">
        <v>8.3132716049382722</v>
      </c>
      <c r="Z21" s="152">
        <v>4.7319958847736627</v>
      </c>
      <c r="AA21" s="123">
        <v>10.711295034079845</v>
      </c>
      <c r="AB21" s="123">
        <v>10.010710808179162</v>
      </c>
      <c r="AC21" s="123">
        <v>13.774221032132424</v>
      </c>
      <c r="AD21" s="123">
        <v>16.499513145082766</v>
      </c>
      <c r="AE21" s="123">
        <v>12.520204479065239</v>
      </c>
      <c r="AF21" s="241">
        <v>3.979308666017527</v>
      </c>
    </row>
    <row r="22" spans="1:32" x14ac:dyDescent="0.2">
      <c r="A22" s="122" t="s">
        <v>638</v>
      </c>
      <c r="B22" s="170" t="s">
        <v>639</v>
      </c>
      <c r="C22" s="212">
        <v>9.7543949479433358</v>
      </c>
      <c r="D22" s="123">
        <v>8.8213005632360471</v>
      </c>
      <c r="E22" s="123">
        <v>12.301032599419695</v>
      </c>
      <c r="F22" s="123">
        <v>14.810803891449053</v>
      </c>
      <c r="G22" s="123">
        <v>10.758064516129032</v>
      </c>
      <c r="H22" s="152">
        <v>4.0527393753200203</v>
      </c>
      <c r="I22" s="212">
        <v>8.2358490566037741</v>
      </c>
      <c r="J22" s="123">
        <v>7.0548885077186965</v>
      </c>
      <c r="K22" s="123">
        <v>9.3810034305317327</v>
      </c>
      <c r="L22" s="123">
        <v>12.532161234991424</v>
      </c>
      <c r="M22" s="123">
        <v>8.1483704974271021</v>
      </c>
      <c r="N22" s="152">
        <v>4.3837907375643228</v>
      </c>
      <c r="O22" s="212">
        <v>10.131685489026209</v>
      </c>
      <c r="P22" s="123">
        <v>9.2601747283187734</v>
      </c>
      <c r="Q22" s="123">
        <v>13.02652887278926</v>
      </c>
      <c r="R22" s="123">
        <v>15.376944385254635</v>
      </c>
      <c r="S22" s="123">
        <v>11.406456424461965</v>
      </c>
      <c r="T22" s="152">
        <v>3.9704879607926697</v>
      </c>
      <c r="U22" s="212">
        <v>8.5256581883087907</v>
      </c>
      <c r="V22" s="123">
        <v>7.3172690763052213</v>
      </c>
      <c r="W22" s="123">
        <v>9.7725345827755472</v>
      </c>
      <c r="X22" s="123">
        <v>12.938197233377956</v>
      </c>
      <c r="Y22" s="123">
        <v>8.4431057563587686</v>
      </c>
      <c r="Z22" s="152">
        <v>4.4950914770191881</v>
      </c>
      <c r="AA22" s="123">
        <v>10.515478164731896</v>
      </c>
      <c r="AB22" s="123">
        <v>9.7529021558872309</v>
      </c>
      <c r="AC22" s="123">
        <v>13.867191818684356</v>
      </c>
      <c r="AD22" s="123">
        <v>15.970702045328911</v>
      </c>
      <c r="AE22" s="123">
        <v>12.19195688225539</v>
      </c>
      <c r="AF22" s="241">
        <v>3.7787451630735212</v>
      </c>
    </row>
    <row r="23" spans="1:32" x14ac:dyDescent="0.2">
      <c r="A23" s="101" t="s">
        <v>1124</v>
      </c>
      <c r="B23" s="171" t="s">
        <v>1125</v>
      </c>
      <c r="C23" s="213">
        <v>10.43313953488372</v>
      </c>
      <c r="D23" s="104">
        <v>9.4761627906976749</v>
      </c>
      <c r="E23" s="104">
        <v>13.087354651162791</v>
      </c>
      <c r="F23" s="104">
        <v>15.195348837209302</v>
      </c>
      <c r="G23" s="104">
        <v>11.994186046511627</v>
      </c>
      <c r="H23" s="214">
        <v>3.2011627906976745</v>
      </c>
      <c r="I23" s="213">
        <v>8.4196891191709842</v>
      </c>
      <c r="J23" s="104">
        <v>7.0466321243523318</v>
      </c>
      <c r="K23" s="104">
        <v>8.7461139896373066</v>
      </c>
      <c r="L23" s="104">
        <v>12.033678756476684</v>
      </c>
      <c r="M23" s="104">
        <v>8.4248704663212433</v>
      </c>
      <c r="N23" s="214">
        <v>3.6088082901554404</v>
      </c>
      <c r="O23" s="213">
        <v>10.687622789783889</v>
      </c>
      <c r="P23" s="104">
        <v>9.7832351015062216</v>
      </c>
      <c r="Q23" s="104">
        <v>13.636051080550098</v>
      </c>
      <c r="R23" s="104">
        <v>15.594957432874919</v>
      </c>
      <c r="S23" s="104">
        <v>12.445317616240995</v>
      </c>
      <c r="T23" s="214">
        <v>3.1496398166339228</v>
      </c>
      <c r="U23" s="213">
        <v>8.6560975609756099</v>
      </c>
      <c r="V23" s="104">
        <v>7.3243902439024389</v>
      </c>
      <c r="W23" s="104">
        <v>9.2439024390243905</v>
      </c>
      <c r="X23" s="104">
        <v>12.24390243902439</v>
      </c>
      <c r="Y23" s="104">
        <v>8.8000000000000007</v>
      </c>
      <c r="Z23" s="214">
        <v>3.4439024390243902</v>
      </c>
      <c r="AA23" s="104">
        <v>10.989312977099237</v>
      </c>
      <c r="AB23" s="104">
        <v>10.149618320610687</v>
      </c>
      <c r="AC23" s="104">
        <v>14.290267175572518</v>
      </c>
      <c r="AD23" s="104">
        <v>16.119083969465649</v>
      </c>
      <c r="AE23" s="104">
        <v>12.993893129770992</v>
      </c>
      <c r="AF23" s="242">
        <v>3.1251908396946564</v>
      </c>
    </row>
    <row r="24" spans="1:32" x14ac:dyDescent="0.2">
      <c r="A24" s="122" t="s">
        <v>10</v>
      </c>
      <c r="B24" s="170" t="s">
        <v>11</v>
      </c>
      <c r="C24" s="212">
        <v>9.8707865168539328</v>
      </c>
      <c r="D24" s="123">
        <v>9.0543071161048694</v>
      </c>
      <c r="E24" s="123">
        <v>12.441011235955056</v>
      </c>
      <c r="F24" s="123">
        <v>15.838483146067416</v>
      </c>
      <c r="G24" s="123">
        <v>10.796816479400748</v>
      </c>
      <c r="H24" s="152">
        <v>5.041666666666667</v>
      </c>
      <c r="I24" s="212">
        <v>8.1071428571428577</v>
      </c>
      <c r="J24" s="123">
        <v>7.0178571428571432</v>
      </c>
      <c r="K24" s="123">
        <v>9.03125</v>
      </c>
      <c r="L24" s="123">
        <v>13.924107142857142</v>
      </c>
      <c r="M24" s="123">
        <v>7.28125</v>
      </c>
      <c r="N24" s="152">
        <v>6.6428571428571432</v>
      </c>
      <c r="O24" s="212">
        <v>10.338862559241706</v>
      </c>
      <c r="P24" s="123">
        <v>9.5947867298578196</v>
      </c>
      <c r="Q24" s="123">
        <v>13.345971563981042</v>
      </c>
      <c r="R24" s="123">
        <v>16.346563981042653</v>
      </c>
      <c r="S24" s="123">
        <v>11.729857819905213</v>
      </c>
      <c r="T24" s="152">
        <v>4.6167061611374409</v>
      </c>
      <c r="U24" s="212">
        <v>8.3759036144578314</v>
      </c>
      <c r="V24" s="123">
        <v>7.233734939759036</v>
      </c>
      <c r="W24" s="123">
        <v>9.298795180722891</v>
      </c>
      <c r="X24" s="123">
        <v>13.989156626506023</v>
      </c>
      <c r="Y24" s="123">
        <v>7.7518072289156628</v>
      </c>
      <c r="Z24" s="152">
        <v>6.2373493975903616</v>
      </c>
      <c r="AA24" s="123">
        <v>10.820826952526799</v>
      </c>
      <c r="AB24" s="123">
        <v>10.211332312404288</v>
      </c>
      <c r="AC24" s="123">
        <v>14.437978560490047</v>
      </c>
      <c r="AD24" s="123">
        <v>17.013782542113322</v>
      </c>
      <c r="AE24" s="123">
        <v>12.732006125574273</v>
      </c>
      <c r="AF24" s="241">
        <v>4.2817764165390502</v>
      </c>
    </row>
    <row r="25" spans="1:32" x14ac:dyDescent="0.2">
      <c r="A25" s="122" t="s">
        <v>12</v>
      </c>
      <c r="B25" s="170" t="s">
        <v>13</v>
      </c>
      <c r="C25" s="212">
        <v>9.932377049180328</v>
      </c>
      <c r="D25" s="123">
        <v>8.7124316939890711</v>
      </c>
      <c r="E25" s="123">
        <v>11.751024590163935</v>
      </c>
      <c r="F25" s="123">
        <v>15.425887978142077</v>
      </c>
      <c r="G25" s="123">
        <v>9.7510245901639347</v>
      </c>
      <c r="H25" s="152">
        <v>5.6748633879781423</v>
      </c>
      <c r="I25" s="212">
        <v>8.5024875621890548</v>
      </c>
      <c r="J25" s="123">
        <v>7.0497512437810945</v>
      </c>
      <c r="K25" s="123">
        <v>8.8631840796019894</v>
      </c>
      <c r="L25" s="123">
        <v>13.074626865671641</v>
      </c>
      <c r="M25" s="123">
        <v>7.0398009950248754</v>
      </c>
      <c r="N25" s="152">
        <v>6.0348258706467659</v>
      </c>
      <c r="O25" s="212">
        <v>10.473634651600753</v>
      </c>
      <c r="P25" s="123">
        <v>9.341807909604519</v>
      </c>
      <c r="Q25" s="123">
        <v>12.844161958568739</v>
      </c>
      <c r="R25" s="123">
        <v>16.315913370998118</v>
      </c>
      <c r="S25" s="123">
        <v>10.777306967984934</v>
      </c>
      <c r="T25" s="152">
        <v>5.5386064030131825</v>
      </c>
      <c r="U25" s="212">
        <v>8.9162995594713657</v>
      </c>
      <c r="V25" s="123">
        <v>7.4919236417033774</v>
      </c>
      <c r="W25" s="123">
        <v>9.5286343612334807</v>
      </c>
      <c r="X25" s="123">
        <v>13.804698972099853</v>
      </c>
      <c r="Y25" s="123">
        <v>7.5851688693098387</v>
      </c>
      <c r="Z25" s="152">
        <v>6.2195301027900145</v>
      </c>
      <c r="AA25" s="123">
        <v>10.816091954022989</v>
      </c>
      <c r="AB25" s="123">
        <v>9.773946360153257</v>
      </c>
      <c r="AC25" s="123">
        <v>13.683908045977011</v>
      </c>
      <c r="AD25" s="123">
        <v>16.83588761174968</v>
      </c>
      <c r="AE25" s="123">
        <v>11.634738186462325</v>
      </c>
      <c r="AF25" s="241">
        <v>5.2011494252873565</v>
      </c>
    </row>
    <row r="26" spans="1:32" x14ac:dyDescent="0.2">
      <c r="A26" s="122" t="s">
        <v>14</v>
      </c>
      <c r="B26" s="170" t="s">
        <v>15</v>
      </c>
      <c r="C26" s="212">
        <v>10.178395061728395</v>
      </c>
      <c r="D26" s="123">
        <v>9.276543209876543</v>
      </c>
      <c r="E26" s="123">
        <v>12.651234567901234</v>
      </c>
      <c r="F26" s="123">
        <v>15.512962962962963</v>
      </c>
      <c r="G26" s="123">
        <v>11.22037037037037</v>
      </c>
      <c r="H26" s="152">
        <v>4.2925925925925927</v>
      </c>
      <c r="I26" s="212">
        <v>8.0606060606060606</v>
      </c>
      <c r="J26" s="123">
        <v>6.7272727272727275</v>
      </c>
      <c r="K26" s="123">
        <v>8.4696969696969688</v>
      </c>
      <c r="L26" s="123">
        <v>12.543560606060606</v>
      </c>
      <c r="M26" s="123">
        <v>7.9962121212121211</v>
      </c>
      <c r="N26" s="152">
        <v>4.5473484848484844</v>
      </c>
      <c r="O26" s="212">
        <v>10.590707964601769</v>
      </c>
      <c r="P26" s="123">
        <v>9.7728613569321539</v>
      </c>
      <c r="Q26" s="123">
        <v>13.465339233038348</v>
      </c>
      <c r="R26" s="123">
        <v>16.091076696165192</v>
      </c>
      <c r="S26" s="123">
        <v>11.848082595870206</v>
      </c>
      <c r="T26" s="152">
        <v>4.2429941002949851</v>
      </c>
      <c r="U26" s="212">
        <v>8.4791252485089466</v>
      </c>
      <c r="V26" s="123">
        <v>7.3836978131212723</v>
      </c>
      <c r="W26" s="123">
        <v>9.42544731610338</v>
      </c>
      <c r="X26" s="123">
        <v>13.248508946322067</v>
      </c>
      <c r="Y26" s="123">
        <v>8.4751491053677928</v>
      </c>
      <c r="Z26" s="152">
        <v>4.7733598409542743</v>
      </c>
      <c r="AA26" s="123">
        <v>10.943598925693824</v>
      </c>
      <c r="AB26" s="123">
        <v>10.128916741271262</v>
      </c>
      <c r="AC26" s="123">
        <v>14.103849597135184</v>
      </c>
      <c r="AD26" s="123">
        <v>16.532676812891673</v>
      </c>
      <c r="AE26" s="123">
        <v>12.456580125335721</v>
      </c>
      <c r="AF26" s="241">
        <v>4.0760966875559532</v>
      </c>
    </row>
    <row r="27" spans="1:32" x14ac:dyDescent="0.2">
      <c r="A27" s="122" t="s">
        <v>16</v>
      </c>
      <c r="B27" s="170" t="s">
        <v>17</v>
      </c>
      <c r="C27" s="212">
        <v>10.319458375125377</v>
      </c>
      <c r="D27" s="123">
        <v>9.738214643931796</v>
      </c>
      <c r="E27" s="123">
        <v>13.487462387161484</v>
      </c>
      <c r="F27" s="123">
        <v>16.377632898696088</v>
      </c>
      <c r="G27" s="123">
        <v>12.392176529588767</v>
      </c>
      <c r="H27" s="152">
        <v>3.9854563691073221</v>
      </c>
      <c r="I27" s="212">
        <v>8.1700879765395893</v>
      </c>
      <c r="J27" s="123">
        <v>6.8680351906158359</v>
      </c>
      <c r="K27" s="123">
        <v>8.7126099706744871</v>
      </c>
      <c r="L27" s="123">
        <v>13.290322580645162</v>
      </c>
      <c r="M27" s="123">
        <v>8.3577712609970671</v>
      </c>
      <c r="N27" s="152">
        <v>4.9325513196480939</v>
      </c>
      <c r="O27" s="212">
        <v>10.762855414398064</v>
      </c>
      <c r="P27" s="123">
        <v>10.330308529945553</v>
      </c>
      <c r="Q27" s="123">
        <v>14.472474289171204</v>
      </c>
      <c r="R27" s="123">
        <v>17.014519056261342</v>
      </c>
      <c r="S27" s="123">
        <v>13.22444041137326</v>
      </c>
      <c r="T27" s="152">
        <v>3.7900786448880823</v>
      </c>
      <c r="U27" s="212">
        <v>8.4376068376068378</v>
      </c>
      <c r="V27" s="123">
        <v>7.3606837606837603</v>
      </c>
      <c r="W27" s="123">
        <v>9.3470085470085476</v>
      </c>
      <c r="X27" s="123">
        <v>13.695726495726495</v>
      </c>
      <c r="Y27" s="123">
        <v>8.9247863247863251</v>
      </c>
      <c r="Z27" s="152">
        <v>4.7709401709401709</v>
      </c>
      <c r="AA27" s="123">
        <v>11.100780695528744</v>
      </c>
      <c r="AB27" s="123">
        <v>10.725337118523775</v>
      </c>
      <c r="AC27" s="123">
        <v>15.206529453513129</v>
      </c>
      <c r="AD27" s="123">
        <v>17.49112845990064</v>
      </c>
      <c r="AE27" s="123">
        <v>13.831795599716111</v>
      </c>
      <c r="AF27" s="241">
        <v>3.6593328601845281</v>
      </c>
    </row>
    <row r="28" spans="1:32" x14ac:dyDescent="0.2">
      <c r="A28" s="122" t="s">
        <v>18</v>
      </c>
      <c r="B28" s="170" t="s">
        <v>19</v>
      </c>
      <c r="C28" s="212">
        <v>10.582967515364354</v>
      </c>
      <c r="D28" s="123">
        <v>9.5996488147497807</v>
      </c>
      <c r="E28" s="123">
        <v>12.686567164179104</v>
      </c>
      <c r="F28" s="123">
        <v>15.526997366110624</v>
      </c>
      <c r="G28" s="123">
        <v>11.940956979806849</v>
      </c>
      <c r="H28" s="152">
        <v>3.5860403863037753</v>
      </c>
      <c r="I28" s="212">
        <v>8.1265822784810133</v>
      </c>
      <c r="J28" s="123">
        <v>6.7594936708860756</v>
      </c>
      <c r="K28" s="123">
        <v>7.462025316455696</v>
      </c>
      <c r="L28" s="123">
        <v>11.70253164556962</v>
      </c>
      <c r="M28" s="123">
        <v>7.2848101265822782</v>
      </c>
      <c r="N28" s="152">
        <v>4.4177215189873413</v>
      </c>
      <c r="O28" s="212">
        <v>10.978593272171254</v>
      </c>
      <c r="P28" s="123">
        <v>10.057084607543324</v>
      </c>
      <c r="Q28" s="123">
        <v>13.52803261977574</v>
      </c>
      <c r="R28" s="123">
        <v>16.142966360856271</v>
      </c>
      <c r="S28" s="123">
        <v>12.690876656472987</v>
      </c>
      <c r="T28" s="152">
        <v>3.4520897043832823</v>
      </c>
      <c r="U28" s="212">
        <v>8.8099415204678362</v>
      </c>
      <c r="V28" s="123">
        <v>7.3801169590643276</v>
      </c>
      <c r="W28" s="123">
        <v>8.8157894736842106</v>
      </c>
      <c r="X28" s="123">
        <v>12.769005847953217</v>
      </c>
      <c r="Y28" s="123">
        <v>8.3918128654970765</v>
      </c>
      <c r="Z28" s="152">
        <v>4.3771929824561404</v>
      </c>
      <c r="AA28" s="123">
        <v>11.343789209535759</v>
      </c>
      <c r="AB28" s="123">
        <v>10.55207026348808</v>
      </c>
      <c r="AC28" s="123">
        <v>14.347553324968633</v>
      </c>
      <c r="AD28" s="123">
        <v>16.710476787954832</v>
      </c>
      <c r="AE28" s="123">
        <v>13.463927227101632</v>
      </c>
      <c r="AF28" s="241">
        <v>3.2465495608531993</v>
      </c>
    </row>
    <row r="29" spans="1:32" x14ac:dyDescent="0.2">
      <c r="A29" s="122" t="s">
        <v>20</v>
      </c>
      <c r="B29" s="170" t="s">
        <v>21</v>
      </c>
      <c r="C29" s="212">
        <v>10.516387472687546</v>
      </c>
      <c r="D29" s="123">
        <v>9.4246176256372909</v>
      </c>
      <c r="E29" s="123">
        <v>13.016751638747269</v>
      </c>
      <c r="F29" s="123">
        <v>16.301165331391115</v>
      </c>
      <c r="G29" s="123">
        <v>11.841951930080116</v>
      </c>
      <c r="H29" s="152">
        <v>4.4592134013109979</v>
      </c>
      <c r="I29" s="212">
        <v>9.0105540897097622</v>
      </c>
      <c r="J29" s="123">
        <v>7.5514511873350925</v>
      </c>
      <c r="K29" s="123">
        <v>9.6543535620052765</v>
      </c>
      <c r="L29" s="123">
        <v>14.261213720316622</v>
      </c>
      <c r="M29" s="123">
        <v>8.6939313984168862</v>
      </c>
      <c r="N29" s="152">
        <v>5.5672823218997358</v>
      </c>
      <c r="O29" s="212">
        <v>11.090543259557345</v>
      </c>
      <c r="P29" s="123">
        <v>10.138832997987928</v>
      </c>
      <c r="Q29" s="123">
        <v>14.298792756539235</v>
      </c>
      <c r="R29" s="123">
        <v>17.07897384305835</v>
      </c>
      <c r="S29" s="123">
        <v>13.04225352112676</v>
      </c>
      <c r="T29" s="152">
        <v>4.0367203219315897</v>
      </c>
      <c r="U29" s="212">
        <v>9.283450704225352</v>
      </c>
      <c r="V29" s="123">
        <v>7.890845070422535</v>
      </c>
      <c r="W29" s="123">
        <v>10.07394366197183</v>
      </c>
      <c r="X29" s="123">
        <v>14.606514084507042</v>
      </c>
      <c r="Y29" s="123">
        <v>9.1390845070422539</v>
      </c>
      <c r="Z29" s="152">
        <v>5.467429577464789</v>
      </c>
      <c r="AA29" s="123">
        <v>11.386335403726708</v>
      </c>
      <c r="AB29" s="123">
        <v>10.506832298136645</v>
      </c>
      <c r="AC29" s="123">
        <v>15.093167701863354</v>
      </c>
      <c r="AD29" s="123">
        <v>17.496894409937887</v>
      </c>
      <c r="AE29" s="123">
        <v>13.749068322981367</v>
      </c>
      <c r="AF29" s="241">
        <v>3.7478260869565219</v>
      </c>
    </row>
    <row r="30" spans="1:32" x14ac:dyDescent="0.2">
      <c r="A30" s="122" t="s">
        <v>22</v>
      </c>
      <c r="B30" s="170" t="s">
        <v>23</v>
      </c>
      <c r="C30" s="212">
        <v>10.528118393234672</v>
      </c>
      <c r="D30" s="123">
        <v>9.9691331923890072</v>
      </c>
      <c r="E30" s="123">
        <v>13.686152219873151</v>
      </c>
      <c r="F30" s="123">
        <v>15.834460887949261</v>
      </c>
      <c r="G30" s="123">
        <v>13.648202959830867</v>
      </c>
      <c r="H30" s="152">
        <v>2.1862579281183931</v>
      </c>
      <c r="I30" s="212">
        <v>8.4330357142857135</v>
      </c>
      <c r="J30" s="123">
        <v>7.1160714285714288</v>
      </c>
      <c r="K30" s="123">
        <v>8.9151785714285712</v>
      </c>
      <c r="L30" s="123">
        <v>12.276785714285714</v>
      </c>
      <c r="M30" s="123">
        <v>8.8125</v>
      </c>
      <c r="N30" s="152">
        <v>3.4642857142857144</v>
      </c>
      <c r="O30" s="212">
        <v>10.747314339093881</v>
      </c>
      <c r="P30" s="123">
        <v>10.267631947687997</v>
      </c>
      <c r="Q30" s="123">
        <v>14.185310602522186</v>
      </c>
      <c r="R30" s="123">
        <v>16.206679121905651</v>
      </c>
      <c r="S30" s="123">
        <v>14.154133582438114</v>
      </c>
      <c r="T30" s="152">
        <v>2.0525455394675385</v>
      </c>
      <c r="U30" s="212">
        <v>8.7622950819672134</v>
      </c>
      <c r="V30" s="123">
        <v>7.4672131147540988</v>
      </c>
      <c r="W30" s="123">
        <v>9.317622950819672</v>
      </c>
      <c r="X30" s="123">
        <v>12.746926229508198</v>
      </c>
      <c r="Y30" s="123">
        <v>9.3524590163934427</v>
      </c>
      <c r="Z30" s="152">
        <v>3.394467213114754</v>
      </c>
      <c r="AA30" s="123">
        <v>10.987213638785295</v>
      </c>
      <c r="AB30" s="123">
        <v>10.619605753862547</v>
      </c>
      <c r="AC30" s="123">
        <v>14.821923281832712</v>
      </c>
      <c r="AD30" s="123">
        <v>16.637187000532766</v>
      </c>
      <c r="AE30" s="123">
        <v>14.765050612679808</v>
      </c>
      <c r="AF30" s="241">
        <v>1.8721363878529569</v>
      </c>
    </row>
    <row r="31" spans="1:32" x14ac:dyDescent="0.2">
      <c r="A31" s="122" t="s">
        <v>24</v>
      </c>
      <c r="B31" s="170" t="s">
        <v>25</v>
      </c>
      <c r="C31" s="212">
        <v>10.56442417331813</v>
      </c>
      <c r="D31" s="123">
        <v>9.9082098061573554</v>
      </c>
      <c r="E31" s="123">
        <v>13.820695553021665</v>
      </c>
      <c r="F31" s="123">
        <v>16.001710376282784</v>
      </c>
      <c r="G31" s="123">
        <v>12.77394526795895</v>
      </c>
      <c r="H31" s="152">
        <v>3.2277651083238315</v>
      </c>
      <c r="I31" s="212">
        <v>8.8395061728395063</v>
      </c>
      <c r="J31" s="123">
        <v>7.8436213991769543</v>
      </c>
      <c r="K31" s="123">
        <v>10.283950617283951</v>
      </c>
      <c r="L31" s="123">
        <v>13.289094650205762</v>
      </c>
      <c r="M31" s="123">
        <v>10.040123456790123</v>
      </c>
      <c r="N31" s="152">
        <v>3.2489711934156378</v>
      </c>
      <c r="O31" s="212">
        <v>10.841826604897419</v>
      </c>
      <c r="P31" s="123">
        <v>10.240238252812707</v>
      </c>
      <c r="Q31" s="123">
        <v>14.389477167438782</v>
      </c>
      <c r="R31" s="123">
        <v>16.437954996690934</v>
      </c>
      <c r="S31" s="123">
        <v>13.213600264725347</v>
      </c>
      <c r="T31" s="152">
        <v>3.2243547319655859</v>
      </c>
      <c r="U31" s="212">
        <v>9.2929104477611943</v>
      </c>
      <c r="V31" s="123">
        <v>8.2873134328358216</v>
      </c>
      <c r="W31" s="123">
        <v>11.14179104477612</v>
      </c>
      <c r="X31" s="123">
        <v>13.989738805970148</v>
      </c>
      <c r="Y31" s="123">
        <v>10.422574626865671</v>
      </c>
      <c r="Z31" s="152">
        <v>3.5671641791044775</v>
      </c>
      <c r="AA31" s="123">
        <v>11.123973727422003</v>
      </c>
      <c r="AB31" s="123">
        <v>10.621510673234811</v>
      </c>
      <c r="AC31" s="123">
        <v>14.999589490968802</v>
      </c>
      <c r="AD31" s="123">
        <v>16.887110016420362</v>
      </c>
      <c r="AE31" s="123">
        <v>13.808702791461412</v>
      </c>
      <c r="AF31" s="241">
        <v>3.0784072249589491</v>
      </c>
    </row>
    <row r="32" spans="1:32" x14ac:dyDescent="0.2">
      <c r="A32" s="122" t="s">
        <v>28</v>
      </c>
      <c r="B32" s="170" t="s">
        <v>29</v>
      </c>
      <c r="C32" s="212">
        <v>10.112638580931264</v>
      </c>
      <c r="D32" s="123">
        <v>8.6866962305986704</v>
      </c>
      <c r="E32" s="123">
        <v>12.639911308203992</v>
      </c>
      <c r="F32" s="123">
        <v>16.266962305986695</v>
      </c>
      <c r="G32" s="123">
        <v>8.3751662971175165</v>
      </c>
      <c r="H32" s="152">
        <v>7.8917960088691794</v>
      </c>
      <c r="I32" s="212">
        <v>8.6666666666666661</v>
      </c>
      <c r="J32" s="123">
        <v>7.0602409638554215</v>
      </c>
      <c r="K32" s="123">
        <v>9.8975903614457827</v>
      </c>
      <c r="L32" s="123">
        <v>14.34136546184739</v>
      </c>
      <c r="M32" s="123">
        <v>6.6004016064257032</v>
      </c>
      <c r="N32" s="152">
        <v>7.7409638554216871</v>
      </c>
      <c r="O32" s="212">
        <v>10.522481502561185</v>
      </c>
      <c r="P32" s="123">
        <v>9.1476949345475234</v>
      </c>
      <c r="Q32" s="123">
        <v>13.417188389299943</v>
      </c>
      <c r="R32" s="123">
        <v>16.812749003984063</v>
      </c>
      <c r="S32" s="123">
        <v>8.8782014797951057</v>
      </c>
      <c r="T32" s="152">
        <v>7.9345475241889583</v>
      </c>
      <c r="U32" s="212">
        <v>9.1814345991561179</v>
      </c>
      <c r="V32" s="123">
        <v>7.5764767932489452</v>
      </c>
      <c r="W32" s="123">
        <v>10.697257383966244</v>
      </c>
      <c r="X32" s="123">
        <v>14.963080168776372</v>
      </c>
      <c r="Y32" s="123">
        <v>7.2056962025316453</v>
      </c>
      <c r="Z32" s="152">
        <v>7.7573839662447259</v>
      </c>
      <c r="AA32" s="123">
        <v>10.788064269319051</v>
      </c>
      <c r="AB32" s="123">
        <v>9.4919663351185921</v>
      </c>
      <c r="AC32" s="123">
        <v>14.048967100229532</v>
      </c>
      <c r="AD32" s="123">
        <v>17.212700841622034</v>
      </c>
      <c r="AE32" s="123">
        <v>9.2234123947972453</v>
      </c>
      <c r="AF32" s="241">
        <v>7.9892884468247898</v>
      </c>
    </row>
    <row r="33" spans="1:32" x14ac:dyDescent="0.2">
      <c r="A33" s="122" t="s">
        <v>30</v>
      </c>
      <c r="B33" s="170" t="s">
        <v>31</v>
      </c>
      <c r="C33" s="212">
        <v>10.87955768081291</v>
      </c>
      <c r="D33" s="123">
        <v>10.20412432755529</v>
      </c>
      <c r="E33" s="123">
        <v>14.388000597728631</v>
      </c>
      <c r="F33" s="123">
        <v>16.48744769874477</v>
      </c>
      <c r="G33" s="123">
        <v>12.485206216377765</v>
      </c>
      <c r="H33" s="152">
        <v>4.0022414823670056</v>
      </c>
      <c r="I33" s="212">
        <v>9.190332326283988</v>
      </c>
      <c r="J33" s="123">
        <v>8.3504531722054374</v>
      </c>
      <c r="K33" s="123">
        <v>10.927492447129909</v>
      </c>
      <c r="L33" s="123">
        <v>13.90332326283988</v>
      </c>
      <c r="M33" s="123">
        <v>8.761329305135952</v>
      </c>
      <c r="N33" s="152">
        <v>5.1419939577039271</v>
      </c>
      <c r="O33" s="212">
        <v>11.065008291873964</v>
      </c>
      <c r="P33" s="123">
        <v>10.407628524046434</v>
      </c>
      <c r="Q33" s="123">
        <v>14.767910447761194</v>
      </c>
      <c r="R33" s="123">
        <v>16.771144278606965</v>
      </c>
      <c r="S33" s="123">
        <v>12.894029850746268</v>
      </c>
      <c r="T33" s="152">
        <v>3.8771144278606964</v>
      </c>
      <c r="U33" s="212">
        <v>9.3698630136986303</v>
      </c>
      <c r="V33" s="123">
        <v>8.5327245053272449</v>
      </c>
      <c r="W33" s="123">
        <v>11.315068493150685</v>
      </c>
      <c r="X33" s="123">
        <v>14.219939117199392</v>
      </c>
      <c r="Y33" s="123">
        <v>9.3470319634703198</v>
      </c>
      <c r="Z33" s="152">
        <v>4.8729071537290718</v>
      </c>
      <c r="AA33" s="123">
        <v>11.248419486798067</v>
      </c>
      <c r="AB33" s="123">
        <v>10.612495351431759</v>
      </c>
      <c r="AC33" s="123">
        <v>15.138806247675715</v>
      </c>
      <c r="AD33" s="123">
        <v>17.041465228709558</v>
      </c>
      <c r="AE33" s="123">
        <v>13.251952398661212</v>
      </c>
      <c r="AF33" s="241">
        <v>3.7895128300483449</v>
      </c>
    </row>
    <row r="34" spans="1:32" x14ac:dyDescent="0.2">
      <c r="A34" s="122" t="s">
        <v>32</v>
      </c>
      <c r="B34" s="170" t="s">
        <v>33</v>
      </c>
      <c r="C34" s="212">
        <v>10.024436090225564</v>
      </c>
      <c r="D34" s="123">
        <v>9.5701754385964914</v>
      </c>
      <c r="E34" s="123">
        <v>12.573308270676693</v>
      </c>
      <c r="F34" s="123">
        <v>15.640977443609023</v>
      </c>
      <c r="G34" s="123">
        <v>11.413533834586467</v>
      </c>
      <c r="H34" s="152">
        <v>4.227443609022556</v>
      </c>
      <c r="I34" s="212">
        <v>8.4936170212765951</v>
      </c>
      <c r="J34" s="123">
        <v>8</v>
      </c>
      <c r="K34" s="123">
        <v>9.2170212765957444</v>
      </c>
      <c r="L34" s="123">
        <v>13.438297872340426</v>
      </c>
      <c r="M34" s="123">
        <v>8.4680851063829792</v>
      </c>
      <c r="N34" s="152">
        <v>4.9702127659574469</v>
      </c>
      <c r="O34" s="212">
        <v>10.288758265980896</v>
      </c>
      <c r="P34" s="123">
        <v>9.841293166789125</v>
      </c>
      <c r="Q34" s="123">
        <v>13.152828802351213</v>
      </c>
      <c r="R34" s="123">
        <v>16.021307861866276</v>
      </c>
      <c r="S34" s="123">
        <v>11.922116091109478</v>
      </c>
      <c r="T34" s="152">
        <v>4.0991917707567964</v>
      </c>
      <c r="U34" s="212">
        <v>8.8685185185185187</v>
      </c>
      <c r="V34" s="123">
        <v>8.3037037037037038</v>
      </c>
      <c r="W34" s="123">
        <v>9.8851851851851844</v>
      </c>
      <c r="X34" s="123">
        <v>13.738888888888889</v>
      </c>
      <c r="Y34" s="123">
        <v>9.1851851851851851</v>
      </c>
      <c r="Z34" s="152">
        <v>4.5537037037037038</v>
      </c>
      <c r="AA34" s="123">
        <v>10.615530303030303</v>
      </c>
      <c r="AB34" s="123">
        <v>10.217803030303031</v>
      </c>
      <c r="AC34" s="123">
        <v>13.947916666666666</v>
      </c>
      <c r="AD34" s="123">
        <v>16.613636363636363</v>
      </c>
      <c r="AE34" s="123">
        <v>12.553030303030303</v>
      </c>
      <c r="AF34" s="241">
        <v>4.0606060606060606</v>
      </c>
    </row>
    <row r="35" spans="1:32" x14ac:dyDescent="0.2">
      <c r="A35" s="122" t="s">
        <v>34</v>
      </c>
      <c r="B35" s="170" t="s">
        <v>35</v>
      </c>
      <c r="C35" s="212">
        <v>10.352909482758621</v>
      </c>
      <c r="D35" s="123">
        <v>9.6519396551724146</v>
      </c>
      <c r="E35" s="123">
        <v>13.181303879310345</v>
      </c>
      <c r="F35" s="123">
        <v>15.69989224137931</v>
      </c>
      <c r="G35" s="123">
        <v>11.086745689655173</v>
      </c>
      <c r="H35" s="152">
        <v>4.6131465517241379</v>
      </c>
      <c r="I35" s="212">
        <v>8.2727272727272734</v>
      </c>
      <c r="J35" s="123">
        <v>7.1196172248803826</v>
      </c>
      <c r="K35" s="123">
        <v>9.2488038277511961</v>
      </c>
      <c r="L35" s="123">
        <v>12.153110047846891</v>
      </c>
      <c r="M35" s="123">
        <v>7.9330143540669855</v>
      </c>
      <c r="N35" s="152">
        <v>4.2200956937799043</v>
      </c>
      <c r="O35" s="212">
        <v>10.616879174256223</v>
      </c>
      <c r="P35" s="123">
        <v>9.9732847601700065</v>
      </c>
      <c r="Q35" s="123">
        <v>13.680327868852459</v>
      </c>
      <c r="R35" s="123">
        <v>16.14996964177292</v>
      </c>
      <c r="S35" s="123">
        <v>11.486945962355799</v>
      </c>
      <c r="T35" s="152">
        <v>4.6630236794171225</v>
      </c>
      <c r="U35" s="212">
        <v>8.7861507128309579</v>
      </c>
      <c r="V35" s="123">
        <v>7.7922606924643585</v>
      </c>
      <c r="W35" s="123">
        <v>9.9857433808553964</v>
      </c>
      <c r="X35" s="123">
        <v>13.156822810590631</v>
      </c>
      <c r="Y35" s="123">
        <v>8.2749490835030546</v>
      </c>
      <c r="Z35" s="152">
        <v>4.8818737270875765</v>
      </c>
      <c r="AA35" s="123">
        <v>10.916483516483517</v>
      </c>
      <c r="AB35" s="123">
        <v>10.320879120879122</v>
      </c>
      <c r="AC35" s="123">
        <v>14.330769230769231</v>
      </c>
      <c r="AD35" s="123">
        <v>16.614652014652016</v>
      </c>
      <c r="AE35" s="123">
        <v>12.098168498168498</v>
      </c>
      <c r="AF35" s="241">
        <v>4.5164835164835164</v>
      </c>
    </row>
    <row r="36" spans="1:32" x14ac:dyDescent="0.2">
      <c r="A36" s="122" t="s">
        <v>36</v>
      </c>
      <c r="B36" s="170" t="s">
        <v>37</v>
      </c>
      <c r="C36" s="212">
        <v>10.995268138801261</v>
      </c>
      <c r="D36" s="123">
        <v>10.370347003154574</v>
      </c>
      <c r="E36" s="123">
        <v>14.888328075709779</v>
      </c>
      <c r="F36" s="123">
        <v>16.817034700315457</v>
      </c>
      <c r="G36" s="123">
        <v>15.479179810725553</v>
      </c>
      <c r="H36" s="152">
        <v>1.3378548895899054</v>
      </c>
      <c r="I36" s="212">
        <v>8.3737864077669908</v>
      </c>
      <c r="J36" s="123">
        <v>7.5145631067961167</v>
      </c>
      <c r="K36" s="123">
        <v>9.7475728155339798</v>
      </c>
      <c r="L36" s="123">
        <v>12.839805825242719</v>
      </c>
      <c r="M36" s="123">
        <v>10.912621359223301</v>
      </c>
      <c r="N36" s="152">
        <v>1.9271844660194175</v>
      </c>
      <c r="O36" s="212">
        <v>11.177462887989204</v>
      </c>
      <c r="P36" s="123">
        <v>10.568825910931174</v>
      </c>
      <c r="Q36" s="123">
        <v>15.245614035087719</v>
      </c>
      <c r="R36" s="123">
        <v>17.093454790823213</v>
      </c>
      <c r="S36" s="123">
        <v>15.796558704453441</v>
      </c>
      <c r="T36" s="152">
        <v>1.2968960863697705</v>
      </c>
      <c r="U36" s="212">
        <v>8.7828467153284677</v>
      </c>
      <c r="V36" s="123">
        <v>7.8686131386861318</v>
      </c>
      <c r="W36" s="123">
        <v>10.354014598540147</v>
      </c>
      <c r="X36" s="123">
        <v>13.562043795620438</v>
      </c>
      <c r="Y36" s="123">
        <v>11.518248175182482</v>
      </c>
      <c r="Z36" s="152">
        <v>2.0437956204379564</v>
      </c>
      <c r="AA36" s="123">
        <v>11.45766590389016</v>
      </c>
      <c r="AB36" s="123">
        <v>10.893211289092296</v>
      </c>
      <c r="AC36" s="123">
        <v>15.836003051106026</v>
      </c>
      <c r="AD36" s="123">
        <v>17.497330282227306</v>
      </c>
      <c r="AE36" s="123">
        <v>16.307017543859651</v>
      </c>
      <c r="AF36" s="241">
        <v>1.1903127383676584</v>
      </c>
    </row>
    <row r="37" spans="1:32" x14ac:dyDescent="0.2">
      <c r="A37" s="122" t="s">
        <v>40</v>
      </c>
      <c r="B37" s="170" t="s">
        <v>41</v>
      </c>
      <c r="C37" s="212">
        <v>9.9395717219125839</v>
      </c>
      <c r="D37" s="123">
        <v>8.9040774420651214</v>
      </c>
      <c r="E37" s="123">
        <v>12.832868876503374</v>
      </c>
      <c r="F37" s="123">
        <v>14.561454972132591</v>
      </c>
      <c r="G37" s="123">
        <v>12.335875623349956</v>
      </c>
      <c r="H37" s="152">
        <v>2.2255793487826341</v>
      </c>
      <c r="I37" s="212">
        <v>8.2891933028919329</v>
      </c>
      <c r="J37" s="123">
        <v>6.9969558599695585</v>
      </c>
      <c r="K37" s="123">
        <v>9.6092085235920859</v>
      </c>
      <c r="L37" s="123">
        <v>11.818112633181126</v>
      </c>
      <c r="M37" s="123">
        <v>9.4322678843226786</v>
      </c>
      <c r="N37" s="152">
        <v>2.3858447488584473</v>
      </c>
      <c r="O37" s="212">
        <v>10.333575581395349</v>
      </c>
      <c r="P37" s="123">
        <v>9.359375</v>
      </c>
      <c r="Q37" s="123">
        <v>13.602470930232558</v>
      </c>
      <c r="R37" s="123">
        <v>15.216388081395349</v>
      </c>
      <c r="S37" s="123">
        <v>13.029069767441861</v>
      </c>
      <c r="T37" s="152">
        <v>2.1873183139534884</v>
      </c>
      <c r="U37" s="212">
        <v>8.9226100151745076</v>
      </c>
      <c r="V37" s="123">
        <v>7.6274658573596357</v>
      </c>
      <c r="W37" s="123">
        <v>10.630121396054628</v>
      </c>
      <c r="X37" s="123">
        <v>12.774658573596358</v>
      </c>
      <c r="Y37" s="123">
        <v>10.300455235204856</v>
      </c>
      <c r="Z37" s="152">
        <v>2.4742033383915021</v>
      </c>
      <c r="AA37" s="123">
        <v>10.580583452893352</v>
      </c>
      <c r="AB37" s="123">
        <v>9.7087517934002872</v>
      </c>
      <c r="AC37" s="123">
        <v>14.221305595408895</v>
      </c>
      <c r="AD37" s="123">
        <v>15.687709230033477</v>
      </c>
      <c r="AE37" s="123">
        <v>13.618842659014826</v>
      </c>
      <c r="AF37" s="241">
        <v>2.0688665710186513</v>
      </c>
    </row>
    <row r="38" spans="1:32" x14ac:dyDescent="0.2">
      <c r="A38" s="122" t="s">
        <v>42</v>
      </c>
      <c r="B38" s="170" t="s">
        <v>43</v>
      </c>
      <c r="C38" s="212">
        <v>11.355828220858896</v>
      </c>
      <c r="D38" s="123">
        <v>11.067484662576687</v>
      </c>
      <c r="E38" s="123">
        <v>16.34151329243354</v>
      </c>
      <c r="F38" s="123">
        <v>16.475460122699385</v>
      </c>
      <c r="G38" s="123">
        <v>14.536809815950921</v>
      </c>
      <c r="H38" s="152">
        <v>1.9386503067484662</v>
      </c>
      <c r="I38" s="212">
        <v>10.275862068965518</v>
      </c>
      <c r="J38" s="123">
        <v>9.7241379310344822</v>
      </c>
      <c r="K38" s="123">
        <v>14.03448275862069</v>
      </c>
      <c r="L38" s="123">
        <v>14.948275862068966</v>
      </c>
      <c r="M38" s="123">
        <v>12.793103448275861</v>
      </c>
      <c r="N38" s="152">
        <v>2.1551724137931036</v>
      </c>
      <c r="O38" s="212">
        <v>11.423913043478262</v>
      </c>
      <c r="P38" s="123">
        <v>11.152173913043478</v>
      </c>
      <c r="Q38" s="123">
        <v>16.486956521739131</v>
      </c>
      <c r="R38" s="123">
        <v>16.571739130434782</v>
      </c>
      <c r="S38" s="123">
        <v>14.646739130434783</v>
      </c>
      <c r="T38" s="152">
        <v>1.925</v>
      </c>
      <c r="U38" s="212">
        <v>10.5</v>
      </c>
      <c r="V38" s="123">
        <v>10.125</v>
      </c>
      <c r="W38" s="123">
        <v>14.78125</v>
      </c>
      <c r="X38" s="123">
        <v>15.0625</v>
      </c>
      <c r="Y38" s="123">
        <v>12.6484375</v>
      </c>
      <c r="Z38" s="152">
        <v>2.4140625</v>
      </c>
      <c r="AA38" s="123">
        <v>11.484705882352941</v>
      </c>
      <c r="AB38" s="123">
        <v>11.209411764705882</v>
      </c>
      <c r="AC38" s="123">
        <v>16.576470588235296</v>
      </c>
      <c r="AD38" s="123">
        <v>16.688235294117646</v>
      </c>
      <c r="AE38" s="123">
        <v>14.821176470588235</v>
      </c>
      <c r="AF38" s="241">
        <v>1.8670588235294117</v>
      </c>
    </row>
    <row r="39" spans="1:32" x14ac:dyDescent="0.2">
      <c r="A39" s="122" t="s">
        <v>44</v>
      </c>
      <c r="B39" s="170" t="s">
        <v>45</v>
      </c>
      <c r="C39" s="212">
        <v>9.3213483146067411</v>
      </c>
      <c r="D39" s="123">
        <v>8.6080898876404497</v>
      </c>
      <c r="E39" s="123">
        <v>11.990337078651685</v>
      </c>
      <c r="F39" s="123">
        <v>14.23629213483146</v>
      </c>
      <c r="G39" s="123">
        <v>10.614943820224719</v>
      </c>
      <c r="H39" s="152">
        <v>3.6213483146067418</v>
      </c>
      <c r="I39" s="212">
        <v>8.1641221374045809</v>
      </c>
      <c r="J39" s="123">
        <v>6.8339694656488552</v>
      </c>
      <c r="K39" s="123">
        <v>9.145992366412214</v>
      </c>
      <c r="L39" s="123">
        <v>12.138358778625955</v>
      </c>
      <c r="M39" s="123">
        <v>8.0658396946564892</v>
      </c>
      <c r="N39" s="152">
        <v>4.0725190839694658</v>
      </c>
      <c r="O39" s="212">
        <v>9.6778365667254551</v>
      </c>
      <c r="P39" s="123">
        <v>9.1546149323927093</v>
      </c>
      <c r="Q39" s="123">
        <v>12.866549088771311</v>
      </c>
      <c r="R39" s="123">
        <v>14.882569077013521</v>
      </c>
      <c r="S39" s="123">
        <v>11.400205761316872</v>
      </c>
      <c r="T39" s="152">
        <v>3.4823633156966491</v>
      </c>
      <c r="U39" s="212">
        <v>8.2928501469147893</v>
      </c>
      <c r="V39" s="123">
        <v>7.1978452497551419</v>
      </c>
      <c r="W39" s="123">
        <v>9.7157198824681679</v>
      </c>
      <c r="X39" s="123">
        <v>12.693927522037219</v>
      </c>
      <c r="Y39" s="123">
        <v>8.5773751224289914</v>
      </c>
      <c r="Z39" s="152">
        <v>4.1165523996082269</v>
      </c>
      <c r="AA39" s="123">
        <v>10.193521594684386</v>
      </c>
      <c r="AB39" s="123">
        <v>9.8039867109634553</v>
      </c>
      <c r="AC39" s="123">
        <v>13.919227574750831</v>
      </c>
      <c r="AD39" s="123">
        <v>15.544227574750831</v>
      </c>
      <c r="AE39" s="123">
        <v>12.34281561461794</v>
      </c>
      <c r="AF39" s="241">
        <v>3.2014119601328903</v>
      </c>
    </row>
    <row r="40" spans="1:32" x14ac:dyDescent="0.2">
      <c r="A40" s="122" t="s">
        <v>46</v>
      </c>
      <c r="B40" s="170" t="s">
        <v>47</v>
      </c>
      <c r="C40" s="212">
        <v>10.596420323325635</v>
      </c>
      <c r="D40" s="123">
        <v>9.8868360277136258</v>
      </c>
      <c r="E40" s="123">
        <v>13.66108545034642</v>
      </c>
      <c r="F40" s="123">
        <v>15.215069284064665</v>
      </c>
      <c r="G40" s="123">
        <v>13.757505773672056</v>
      </c>
      <c r="H40" s="152">
        <v>1.4575635103926097</v>
      </c>
      <c r="I40" s="212">
        <v>9.3267326732673261</v>
      </c>
      <c r="J40" s="123">
        <v>7.782178217821782</v>
      </c>
      <c r="K40" s="123">
        <v>9.8415841584158414</v>
      </c>
      <c r="L40" s="123">
        <v>12.603960396039604</v>
      </c>
      <c r="M40" s="123">
        <v>10.623762376237623</v>
      </c>
      <c r="N40" s="152">
        <v>1.9801980198019802</v>
      </c>
      <c r="O40" s="212">
        <v>10.67504598405886</v>
      </c>
      <c r="P40" s="123">
        <v>10.017167381974248</v>
      </c>
      <c r="Q40" s="123">
        <v>13.897608828939301</v>
      </c>
      <c r="R40" s="123">
        <v>15.376762722256284</v>
      </c>
      <c r="S40" s="123">
        <v>13.951563458001226</v>
      </c>
      <c r="T40" s="152">
        <v>1.4251992642550582</v>
      </c>
      <c r="U40" s="212">
        <v>9.1233333333333331</v>
      </c>
      <c r="V40" s="123">
        <v>8.1433333333333326</v>
      </c>
      <c r="W40" s="123">
        <v>10.266666666666667</v>
      </c>
      <c r="X40" s="123">
        <v>12.7</v>
      </c>
      <c r="Y40" s="123">
        <v>10.926666666666666</v>
      </c>
      <c r="Z40" s="152">
        <v>1.7733333333333334</v>
      </c>
      <c r="AA40" s="123">
        <v>10.905027932960893</v>
      </c>
      <c r="AB40" s="123">
        <v>10.25209497206704</v>
      </c>
      <c r="AC40" s="123">
        <v>14.372206703910615</v>
      </c>
      <c r="AD40" s="123">
        <v>15.741969273743017</v>
      </c>
      <c r="AE40" s="123">
        <v>14.350558659217876</v>
      </c>
      <c r="AF40" s="241">
        <v>1.3914106145251397</v>
      </c>
    </row>
    <row r="41" spans="1:32" x14ac:dyDescent="0.2">
      <c r="A41" s="122" t="s">
        <v>48</v>
      </c>
      <c r="B41" s="170" t="s">
        <v>49</v>
      </c>
      <c r="C41" s="212">
        <v>10.180734856007945</v>
      </c>
      <c r="D41" s="123">
        <v>9.5551142005958294</v>
      </c>
      <c r="E41" s="123">
        <v>13.639523336643496</v>
      </c>
      <c r="F41" s="123">
        <v>16.142874875868916</v>
      </c>
      <c r="G41" s="123">
        <v>11.206181727904667</v>
      </c>
      <c r="H41" s="152">
        <v>4.9366931479642506</v>
      </c>
      <c r="I41" s="212">
        <v>7.8982456140350878</v>
      </c>
      <c r="J41" s="123">
        <v>6.6385964912280704</v>
      </c>
      <c r="K41" s="123">
        <v>9.0421052631578949</v>
      </c>
      <c r="L41" s="123">
        <v>12.833333333333334</v>
      </c>
      <c r="M41" s="123">
        <v>7.2175438596491226</v>
      </c>
      <c r="N41" s="152">
        <v>5.6157894736842104</v>
      </c>
      <c r="O41" s="212">
        <v>10.556969346443031</v>
      </c>
      <c r="P41" s="123">
        <v>10.035858877964142</v>
      </c>
      <c r="Q41" s="123">
        <v>14.39733950260266</v>
      </c>
      <c r="R41" s="123">
        <v>16.688403701561597</v>
      </c>
      <c r="S41" s="123">
        <v>11.86364950838635</v>
      </c>
      <c r="T41" s="152">
        <v>4.824754193175246</v>
      </c>
      <c r="U41" s="212">
        <v>8.3951219512195117</v>
      </c>
      <c r="V41" s="123">
        <v>7.3040650406504062</v>
      </c>
      <c r="W41" s="123">
        <v>9.9398373983739834</v>
      </c>
      <c r="X41" s="123">
        <v>13.673577235772358</v>
      </c>
      <c r="Y41" s="123">
        <v>7.5939024390243901</v>
      </c>
      <c r="Z41" s="152">
        <v>6.0796747967479678</v>
      </c>
      <c r="AA41" s="123">
        <v>10.965689778413152</v>
      </c>
      <c r="AB41" s="123">
        <v>10.544674767691207</v>
      </c>
      <c r="AC41" s="123">
        <v>15.26590421729807</v>
      </c>
      <c r="AD41" s="123">
        <v>17.228377412437457</v>
      </c>
      <c r="AE41" s="123">
        <v>12.794138670478914</v>
      </c>
      <c r="AF41" s="241">
        <v>4.4342387419585414</v>
      </c>
    </row>
    <row r="42" spans="1:32" x14ac:dyDescent="0.2">
      <c r="A42" s="122" t="s">
        <v>52</v>
      </c>
      <c r="B42" s="170" t="s">
        <v>53</v>
      </c>
      <c r="C42" s="212">
        <v>10.941176470588236</v>
      </c>
      <c r="D42" s="123">
        <v>10.309441423628275</v>
      </c>
      <c r="E42" s="123">
        <v>14.425481957488877</v>
      </c>
      <c r="F42" s="123">
        <v>16.28348986653485</v>
      </c>
      <c r="G42" s="123">
        <v>13.159416707859615</v>
      </c>
      <c r="H42" s="152">
        <v>3.1240731586752348</v>
      </c>
      <c r="I42" s="212">
        <v>8.1481481481481488</v>
      </c>
      <c r="J42" s="123">
        <v>7.0987654320987659</v>
      </c>
      <c r="K42" s="123">
        <v>8.8703703703703702</v>
      </c>
      <c r="L42" s="123">
        <v>11.635802469135802</v>
      </c>
      <c r="M42" s="123">
        <v>8.0493827160493829</v>
      </c>
      <c r="N42" s="152">
        <v>3.5864197530864197</v>
      </c>
      <c r="O42" s="212">
        <v>11.184309511015583</v>
      </c>
      <c r="P42" s="123">
        <v>10.588930682428801</v>
      </c>
      <c r="Q42" s="123">
        <v>14.90905427189683</v>
      </c>
      <c r="R42" s="123">
        <v>16.688070929607736</v>
      </c>
      <c r="S42" s="123">
        <v>13.604245029554002</v>
      </c>
      <c r="T42" s="152">
        <v>3.0838259000537347</v>
      </c>
      <c r="U42" s="212">
        <v>8.8601583113456464</v>
      </c>
      <c r="V42" s="123">
        <v>8.0422163588390507</v>
      </c>
      <c r="W42" s="123">
        <v>10.168865435356201</v>
      </c>
      <c r="X42" s="123">
        <v>12.931398416886543</v>
      </c>
      <c r="Y42" s="123">
        <v>9.3245382585751972</v>
      </c>
      <c r="Z42" s="152">
        <v>3.6068601583113455</v>
      </c>
      <c r="AA42" s="123">
        <v>11.420924574209245</v>
      </c>
      <c r="AB42" s="123">
        <v>10.832116788321168</v>
      </c>
      <c r="AC42" s="123">
        <v>15.406782238442823</v>
      </c>
      <c r="AD42" s="123">
        <v>17.05626520681265</v>
      </c>
      <c r="AE42" s="123">
        <v>14.043491484184916</v>
      </c>
      <c r="AF42" s="241">
        <v>3.0127737226277373</v>
      </c>
    </row>
    <row r="43" spans="1:32" x14ac:dyDescent="0.2">
      <c r="A43" s="122" t="s">
        <v>54</v>
      </c>
      <c r="B43" s="170" t="s">
        <v>55</v>
      </c>
      <c r="C43" s="212">
        <v>10.3525087887504</v>
      </c>
      <c r="D43" s="123">
        <v>9.4656439757110906</v>
      </c>
      <c r="E43" s="123">
        <v>13.08021732182806</v>
      </c>
      <c r="F43" s="123">
        <v>14.94550974752317</v>
      </c>
      <c r="G43" s="123">
        <v>12.769415148609779</v>
      </c>
      <c r="H43" s="152">
        <v>2.1760945989133909</v>
      </c>
      <c r="I43" s="212">
        <v>8.3152173913043477</v>
      </c>
      <c r="J43" s="123">
        <v>7.2355072463768115</v>
      </c>
      <c r="K43" s="123">
        <v>8.91213768115942</v>
      </c>
      <c r="L43" s="123">
        <v>11.884963768115941</v>
      </c>
      <c r="M43" s="123">
        <v>9.0072463768115938</v>
      </c>
      <c r="N43" s="152">
        <v>2.8777173913043477</v>
      </c>
      <c r="O43" s="212">
        <v>10.788901823826155</v>
      </c>
      <c r="P43" s="123">
        <v>9.9433449747768723</v>
      </c>
      <c r="Q43" s="123">
        <v>13.973030655801319</v>
      </c>
      <c r="R43" s="123">
        <v>15.601086534730307</v>
      </c>
      <c r="S43" s="123">
        <v>13.575281334885526</v>
      </c>
      <c r="T43" s="152">
        <v>2.0258051998447808</v>
      </c>
      <c r="U43" s="212">
        <v>8.7301731996353684</v>
      </c>
      <c r="V43" s="123">
        <v>7.7082953509571555</v>
      </c>
      <c r="W43" s="123">
        <v>9.5262078395624439</v>
      </c>
      <c r="X43" s="123">
        <v>12.321330902461257</v>
      </c>
      <c r="Y43" s="123">
        <v>9.6964448495897901</v>
      </c>
      <c r="Z43" s="152">
        <v>2.6248860528714677</v>
      </c>
      <c r="AA43" s="123">
        <v>11.228346456692913</v>
      </c>
      <c r="AB43" s="123">
        <v>10.414370078740157</v>
      </c>
      <c r="AC43" s="123">
        <v>14.998892716535433</v>
      </c>
      <c r="AD43" s="123">
        <v>16.362204724409448</v>
      </c>
      <c r="AE43" s="123">
        <v>14.428395669291339</v>
      </c>
      <c r="AF43" s="241">
        <v>1.9338090551181102</v>
      </c>
    </row>
    <row r="44" spans="1:32" x14ac:dyDescent="0.2">
      <c r="A44" s="122" t="s">
        <v>56</v>
      </c>
      <c r="B44" s="170" t="s">
        <v>57</v>
      </c>
      <c r="C44" s="212">
        <v>10.769761029411764</v>
      </c>
      <c r="D44" s="123">
        <v>9.858915441176471</v>
      </c>
      <c r="E44" s="123">
        <v>13.481158088235293</v>
      </c>
      <c r="F44" s="123">
        <v>15.797219669117647</v>
      </c>
      <c r="G44" s="123">
        <v>13.956916360294118</v>
      </c>
      <c r="H44" s="152">
        <v>1.8403033088235294</v>
      </c>
      <c r="I44" s="212">
        <v>8.4521276595744688</v>
      </c>
      <c r="J44" s="123">
        <v>7.2553191489361701</v>
      </c>
      <c r="K44" s="123">
        <v>8.7287234042553195</v>
      </c>
      <c r="L44" s="123">
        <v>12.469414893617021</v>
      </c>
      <c r="M44" s="123">
        <v>10.038563829787234</v>
      </c>
      <c r="N44" s="152">
        <v>2.4308510638297873</v>
      </c>
      <c r="O44" s="212">
        <v>10.988933601609657</v>
      </c>
      <c r="P44" s="123">
        <v>10.105130784708249</v>
      </c>
      <c r="Q44" s="123">
        <v>13.930583501006037</v>
      </c>
      <c r="R44" s="123">
        <v>16.111921529175049</v>
      </c>
      <c r="S44" s="123">
        <v>14.327464788732394</v>
      </c>
      <c r="T44" s="152">
        <v>1.7844567404426559</v>
      </c>
      <c r="U44" s="212">
        <v>8.753363228699552</v>
      </c>
      <c r="V44" s="123">
        <v>7.7085201793721971</v>
      </c>
      <c r="W44" s="123">
        <v>9.3901345291479821</v>
      </c>
      <c r="X44" s="123">
        <v>12.828475336322869</v>
      </c>
      <c r="Y44" s="123">
        <v>10.401345291479821</v>
      </c>
      <c r="Z44" s="152">
        <v>2.4271300448430493</v>
      </c>
      <c r="AA44" s="123">
        <v>11.289595375722543</v>
      </c>
      <c r="AB44" s="123">
        <v>10.413294797687861</v>
      </c>
      <c r="AC44" s="123">
        <v>14.535838150289017</v>
      </c>
      <c r="AD44" s="123">
        <v>16.562572254335262</v>
      </c>
      <c r="AE44" s="123">
        <v>14.873554913294798</v>
      </c>
      <c r="AF44" s="241">
        <v>1.6890173410404625</v>
      </c>
    </row>
    <row r="45" spans="1:32" x14ac:dyDescent="0.2">
      <c r="A45" s="122" t="s">
        <v>58</v>
      </c>
      <c r="B45" s="170" t="s">
        <v>59</v>
      </c>
      <c r="C45" s="212">
        <v>10.230685920577617</v>
      </c>
      <c r="D45" s="123">
        <v>9.5877256317689525</v>
      </c>
      <c r="E45" s="123">
        <v>13.076895306859205</v>
      </c>
      <c r="F45" s="123">
        <v>14.96985559566787</v>
      </c>
      <c r="G45" s="123">
        <v>12.57797833935018</v>
      </c>
      <c r="H45" s="152">
        <v>2.3918772563176893</v>
      </c>
      <c r="I45" s="212">
        <v>7.6933333333333334</v>
      </c>
      <c r="J45" s="123">
        <v>6.7822222222222219</v>
      </c>
      <c r="K45" s="123">
        <v>8.4266666666666659</v>
      </c>
      <c r="L45" s="123">
        <v>10.82</v>
      </c>
      <c r="M45" s="123">
        <v>8.7288888888888891</v>
      </c>
      <c r="N45" s="152">
        <v>2.0911111111111111</v>
      </c>
      <c r="O45" s="212">
        <v>10.455009823182712</v>
      </c>
      <c r="P45" s="123">
        <v>9.8357563850687626</v>
      </c>
      <c r="Q45" s="123">
        <v>13.488015717092338</v>
      </c>
      <c r="R45" s="123">
        <v>15.336738703339883</v>
      </c>
      <c r="S45" s="123">
        <v>12.91827111984283</v>
      </c>
      <c r="T45" s="152">
        <v>2.418467583497053</v>
      </c>
      <c r="U45" s="212">
        <v>8.1367346938775515</v>
      </c>
      <c r="V45" s="123">
        <v>7.2448979591836737</v>
      </c>
      <c r="W45" s="123">
        <v>9.0632653061224495</v>
      </c>
      <c r="X45" s="123">
        <v>11.504081632653062</v>
      </c>
      <c r="Y45" s="123">
        <v>9.3265306122448983</v>
      </c>
      <c r="Z45" s="152">
        <v>2.1775510204081634</v>
      </c>
      <c r="AA45" s="123">
        <v>10.680701754385964</v>
      </c>
      <c r="AB45" s="123">
        <v>10.091228070175438</v>
      </c>
      <c r="AC45" s="123">
        <v>13.939473684210526</v>
      </c>
      <c r="AD45" s="123">
        <v>15.714692982456141</v>
      </c>
      <c r="AE45" s="123">
        <v>13.276754385964912</v>
      </c>
      <c r="AF45" s="241">
        <v>2.4379385964912279</v>
      </c>
    </row>
    <row r="46" spans="1:32" x14ac:dyDescent="0.2">
      <c r="A46" s="122" t="s">
        <v>60</v>
      </c>
      <c r="B46" s="170" t="s">
        <v>61</v>
      </c>
      <c r="C46" s="212">
        <v>10.137878787878789</v>
      </c>
      <c r="D46" s="123">
        <v>9.5367424242424246</v>
      </c>
      <c r="E46" s="123">
        <v>13.633333333333333</v>
      </c>
      <c r="F46" s="123">
        <v>15.117518939393939</v>
      </c>
      <c r="G46" s="123">
        <v>12.832291666666666</v>
      </c>
      <c r="H46" s="152">
        <v>2.2852272727272727</v>
      </c>
      <c r="I46" s="212">
        <v>7.9443037974683541</v>
      </c>
      <c r="J46" s="123">
        <v>6.906329113924051</v>
      </c>
      <c r="K46" s="123">
        <v>9.575949367088608</v>
      </c>
      <c r="L46" s="123">
        <v>11.437974683544304</v>
      </c>
      <c r="M46" s="123">
        <v>8.9544303797468352</v>
      </c>
      <c r="N46" s="152">
        <v>2.4835443037974683</v>
      </c>
      <c r="O46" s="212">
        <v>10.523830734966593</v>
      </c>
      <c r="P46" s="123">
        <v>9.9995545657015583</v>
      </c>
      <c r="Q46" s="123">
        <v>14.347216035634744</v>
      </c>
      <c r="R46" s="123">
        <v>15.764922048997773</v>
      </c>
      <c r="S46" s="123">
        <v>13.514587973273942</v>
      </c>
      <c r="T46" s="152">
        <v>2.2503340757238308</v>
      </c>
      <c r="U46" s="212">
        <v>8.444733420026008</v>
      </c>
      <c r="V46" s="123">
        <v>7.5318595578673602</v>
      </c>
      <c r="W46" s="123">
        <v>10.347854356306891</v>
      </c>
      <c r="X46" s="123">
        <v>12.220416124837451</v>
      </c>
      <c r="Y46" s="123">
        <v>9.7945383615084527</v>
      </c>
      <c r="Z46" s="152">
        <v>2.4258777633289985</v>
      </c>
      <c r="AA46" s="123">
        <v>10.833778727952966</v>
      </c>
      <c r="AB46" s="123">
        <v>10.360769641902726</v>
      </c>
      <c r="AC46" s="123">
        <v>14.983698556921432</v>
      </c>
      <c r="AD46" s="123">
        <v>16.308257616247996</v>
      </c>
      <c r="AE46" s="123">
        <v>14.080839123463388</v>
      </c>
      <c r="AF46" s="241">
        <v>2.227418492784607</v>
      </c>
    </row>
    <row r="47" spans="1:32" x14ac:dyDescent="0.2">
      <c r="A47" s="122" t="s">
        <v>62</v>
      </c>
      <c r="B47" s="170" t="s">
        <v>63</v>
      </c>
      <c r="C47" s="212">
        <v>10.808074123097287</v>
      </c>
      <c r="D47" s="123">
        <v>9.8292521508934474</v>
      </c>
      <c r="E47" s="123">
        <v>13.486763732627399</v>
      </c>
      <c r="F47" s="123">
        <v>16.382859033752482</v>
      </c>
      <c r="G47" s="123">
        <v>11.700860357379218</v>
      </c>
      <c r="H47" s="152">
        <v>4.6819986763732624</v>
      </c>
      <c r="I47" s="212">
        <v>8.6367521367521363</v>
      </c>
      <c r="J47" s="123">
        <v>7.017094017094017</v>
      </c>
      <c r="K47" s="123">
        <v>8.6452991452991448</v>
      </c>
      <c r="L47" s="123">
        <v>13.177350427350428</v>
      </c>
      <c r="M47" s="123">
        <v>7.1965811965811968</v>
      </c>
      <c r="N47" s="152">
        <v>5.9807692307692308</v>
      </c>
      <c r="O47" s="212">
        <v>11.205951448707909</v>
      </c>
      <c r="P47" s="123">
        <v>10.344557556773688</v>
      </c>
      <c r="Q47" s="123">
        <v>14.373923257635083</v>
      </c>
      <c r="R47" s="123">
        <v>16.970242756460454</v>
      </c>
      <c r="S47" s="123">
        <v>12.526233359436178</v>
      </c>
      <c r="T47" s="152">
        <v>4.444009397024276</v>
      </c>
      <c r="U47" s="212">
        <v>9.1654676258992804</v>
      </c>
      <c r="V47" s="123">
        <v>7.5923261390887289</v>
      </c>
      <c r="W47" s="123">
        <v>9.6235011990407671</v>
      </c>
      <c r="X47" s="123">
        <v>14.115107913669064</v>
      </c>
      <c r="Y47" s="123">
        <v>7.9232613908872898</v>
      </c>
      <c r="Z47" s="152">
        <v>6.1918465227817743</v>
      </c>
      <c r="AA47" s="123">
        <v>11.434186471663621</v>
      </c>
      <c r="AB47" s="123">
        <v>10.681901279707496</v>
      </c>
      <c r="AC47" s="123">
        <v>14.959323583180987</v>
      </c>
      <c r="AD47" s="123">
        <v>17.247257769652652</v>
      </c>
      <c r="AE47" s="123">
        <v>13.140767824497258</v>
      </c>
      <c r="AF47" s="241">
        <v>4.1064899451553929</v>
      </c>
    </row>
    <row r="48" spans="1:32" x14ac:dyDescent="0.2">
      <c r="A48" s="122" t="s">
        <v>64</v>
      </c>
      <c r="B48" s="170" t="s">
        <v>65</v>
      </c>
      <c r="C48" s="212">
        <v>10.620284477427335</v>
      </c>
      <c r="D48" s="123">
        <v>10.183673469387756</v>
      </c>
      <c r="E48" s="123">
        <v>14.051484230055658</v>
      </c>
      <c r="F48" s="123">
        <v>15.94325912183055</v>
      </c>
      <c r="G48" s="123">
        <v>12.764842300556586</v>
      </c>
      <c r="H48" s="152">
        <v>3.1784168212739643</v>
      </c>
      <c r="I48" s="212">
        <v>7.5714285714285712</v>
      </c>
      <c r="J48" s="123">
        <v>6.4232804232804233</v>
      </c>
      <c r="K48" s="123">
        <v>7.8994708994708995</v>
      </c>
      <c r="L48" s="123">
        <v>10.101851851851851</v>
      </c>
      <c r="M48" s="123">
        <v>7.0595238095238093</v>
      </c>
      <c r="N48" s="152">
        <v>3.0423280423280423</v>
      </c>
      <c r="O48" s="212">
        <v>11.023809523809524</v>
      </c>
      <c r="P48" s="123">
        <v>10.681372549019608</v>
      </c>
      <c r="Q48" s="123">
        <v>14.865721288515406</v>
      </c>
      <c r="R48" s="123">
        <v>16.716386554621849</v>
      </c>
      <c r="S48" s="123">
        <v>13.519957983193278</v>
      </c>
      <c r="T48" s="152">
        <v>3.1964285714285716</v>
      </c>
      <c r="U48" s="212">
        <v>8.4529262086513999</v>
      </c>
      <c r="V48" s="123">
        <v>7.5699745547073789</v>
      </c>
      <c r="W48" s="123">
        <v>9.4707379134860048</v>
      </c>
      <c r="X48" s="123">
        <v>11.846692111959287</v>
      </c>
      <c r="Y48" s="123">
        <v>8.4166666666666661</v>
      </c>
      <c r="Z48" s="152">
        <v>3.4300254452926207</v>
      </c>
      <c r="AA48" s="123">
        <v>11.316176470588236</v>
      </c>
      <c r="AB48" s="123">
        <v>11.022875816993464</v>
      </c>
      <c r="AC48" s="123">
        <v>15.522263071895425</v>
      </c>
      <c r="AD48" s="123">
        <v>17.258578431372548</v>
      </c>
      <c r="AE48" s="123">
        <v>14.160947712418301</v>
      </c>
      <c r="AF48" s="241">
        <v>3.0976307189542482</v>
      </c>
    </row>
    <row r="49" spans="1:32" x14ac:dyDescent="0.2">
      <c r="A49" s="122" t="s">
        <v>66</v>
      </c>
      <c r="B49" s="170" t="s">
        <v>67</v>
      </c>
      <c r="C49" s="212">
        <v>10.858831710709319</v>
      </c>
      <c r="D49" s="123">
        <v>10.485396383866481</v>
      </c>
      <c r="E49" s="123">
        <v>14.665333796940194</v>
      </c>
      <c r="F49" s="123">
        <v>16.454276773296243</v>
      </c>
      <c r="G49" s="123">
        <v>13.637517385257302</v>
      </c>
      <c r="H49" s="152">
        <v>2.816759388038943</v>
      </c>
      <c r="I49" s="212" t="s">
        <v>1169</v>
      </c>
      <c r="J49" s="123" t="s">
        <v>1169</v>
      </c>
      <c r="K49" s="123" t="s">
        <v>1169</v>
      </c>
      <c r="L49" s="123" t="s">
        <v>1169</v>
      </c>
      <c r="M49" s="123" t="s">
        <v>1169</v>
      </c>
      <c r="N49" s="152" t="s">
        <v>1169</v>
      </c>
      <c r="O49" s="212" t="s">
        <v>1169</v>
      </c>
      <c r="P49" s="123" t="s">
        <v>1169</v>
      </c>
      <c r="Q49" s="123" t="s">
        <v>1169</v>
      </c>
      <c r="R49" s="123" t="s">
        <v>1169</v>
      </c>
      <c r="S49" s="123" t="s">
        <v>1169</v>
      </c>
      <c r="T49" s="152" t="s">
        <v>1169</v>
      </c>
      <c r="U49" s="212">
        <v>9.5059288537549413</v>
      </c>
      <c r="V49" s="123">
        <v>8.3399209486166015</v>
      </c>
      <c r="W49" s="123">
        <v>11.209486166007904</v>
      </c>
      <c r="X49" s="123">
        <v>14.378458498023715</v>
      </c>
      <c r="Y49" s="123">
        <v>9.1551383399209492</v>
      </c>
      <c r="Z49" s="152">
        <v>5.2233201581027666</v>
      </c>
      <c r="AA49" s="123">
        <v>11.147679324894515</v>
      </c>
      <c r="AB49" s="123">
        <v>10.943459915611815</v>
      </c>
      <c r="AC49" s="123">
        <v>15.403164556962025</v>
      </c>
      <c r="AD49" s="123">
        <v>16.89746835443038</v>
      </c>
      <c r="AE49" s="123">
        <v>14.594514767932489</v>
      </c>
      <c r="AF49" s="241">
        <v>2.3029535864978903</v>
      </c>
    </row>
    <row r="50" spans="1:32" x14ac:dyDescent="0.2">
      <c r="A50" s="122" t="s">
        <v>68</v>
      </c>
      <c r="B50" s="170" t="s">
        <v>69</v>
      </c>
      <c r="C50" s="212">
        <v>10.390706495969654</v>
      </c>
      <c r="D50" s="123">
        <v>9.5064011379800846</v>
      </c>
      <c r="E50" s="123">
        <v>13.099810336652443</v>
      </c>
      <c r="F50" s="123">
        <v>15.041725936462779</v>
      </c>
      <c r="G50" s="123">
        <v>12.763869132290186</v>
      </c>
      <c r="H50" s="152">
        <v>2.2778568041725937</v>
      </c>
      <c r="I50" s="212">
        <v>8.1563981042654028</v>
      </c>
      <c r="J50" s="123">
        <v>6.9478672985781991</v>
      </c>
      <c r="K50" s="123">
        <v>9.3293838862559237</v>
      </c>
      <c r="L50" s="123">
        <v>11.665876777251185</v>
      </c>
      <c r="M50" s="123">
        <v>8.9620853080568725</v>
      </c>
      <c r="N50" s="152">
        <v>2.703791469194313</v>
      </c>
      <c r="O50" s="212">
        <v>10.639093782929399</v>
      </c>
      <c r="P50" s="123">
        <v>9.790832455216016</v>
      </c>
      <c r="Q50" s="123">
        <v>13.518967334035827</v>
      </c>
      <c r="R50" s="123">
        <v>15.417017913593256</v>
      </c>
      <c r="S50" s="123">
        <v>13.186512118018967</v>
      </c>
      <c r="T50" s="152">
        <v>2.2305057955742886</v>
      </c>
      <c r="U50" s="212">
        <v>8.8422222222222224</v>
      </c>
      <c r="V50" s="123">
        <v>7.7377777777777776</v>
      </c>
      <c r="W50" s="123">
        <v>10.029999999999999</v>
      </c>
      <c r="X50" s="123">
        <v>12.391111111111112</v>
      </c>
      <c r="Y50" s="123">
        <v>9.6388888888888893</v>
      </c>
      <c r="Z50" s="152">
        <v>2.7522222222222221</v>
      </c>
      <c r="AA50" s="123">
        <v>10.810729355033153</v>
      </c>
      <c r="AB50" s="123">
        <v>9.9861362266425555</v>
      </c>
      <c r="AC50" s="123">
        <v>13.932489451476794</v>
      </c>
      <c r="AD50" s="123">
        <v>15.76069921639542</v>
      </c>
      <c r="AE50" s="123">
        <v>13.611512959614226</v>
      </c>
      <c r="AF50" s="241">
        <v>2.1491862567811935</v>
      </c>
    </row>
    <row r="51" spans="1:32" x14ac:dyDescent="0.2">
      <c r="A51" s="122" t="s">
        <v>70</v>
      </c>
      <c r="B51" s="170" t="s">
        <v>71</v>
      </c>
      <c r="C51" s="212">
        <v>10.134816753926701</v>
      </c>
      <c r="D51" s="123">
        <v>9.091186736474695</v>
      </c>
      <c r="E51" s="123">
        <v>12.639616055846423</v>
      </c>
      <c r="F51" s="123">
        <v>15.061518324607329</v>
      </c>
      <c r="G51" s="123">
        <v>11.649214659685864</v>
      </c>
      <c r="H51" s="152">
        <v>3.412303664921466</v>
      </c>
      <c r="I51" s="212">
        <v>8.2847222222222214</v>
      </c>
      <c r="J51" s="123">
        <v>7.1388888888888893</v>
      </c>
      <c r="K51" s="123">
        <v>9.1631944444444446</v>
      </c>
      <c r="L51" s="123">
        <v>12.53125</v>
      </c>
      <c r="M51" s="123">
        <v>8.8211805555555554</v>
      </c>
      <c r="N51" s="152">
        <v>3.7100694444444446</v>
      </c>
      <c r="O51" s="212">
        <v>10.400698602794412</v>
      </c>
      <c r="P51" s="123">
        <v>9.371756487025948</v>
      </c>
      <c r="Q51" s="123">
        <v>13.139221556886227</v>
      </c>
      <c r="R51" s="123">
        <v>15.425149700598803</v>
      </c>
      <c r="S51" s="123">
        <v>12.055638722554891</v>
      </c>
      <c r="T51" s="152">
        <v>3.3695109780439121</v>
      </c>
      <c r="U51" s="212">
        <v>8.6476923076923082</v>
      </c>
      <c r="V51" s="123">
        <v>7.2861538461538462</v>
      </c>
      <c r="W51" s="123">
        <v>9.7546153846153842</v>
      </c>
      <c r="X51" s="123">
        <v>12.840769230769231</v>
      </c>
      <c r="Y51" s="123">
        <v>9.3061538461538458</v>
      </c>
      <c r="Z51" s="152">
        <v>3.5346153846153845</v>
      </c>
      <c r="AA51" s="123">
        <v>10.723507917174178</v>
      </c>
      <c r="AB51" s="123">
        <v>9.8057247259439713</v>
      </c>
      <c r="AC51" s="123">
        <v>13.781668696711328</v>
      </c>
      <c r="AD51" s="123">
        <v>15.94062119366626</v>
      </c>
      <c r="AE51" s="123">
        <v>12.57673568818514</v>
      </c>
      <c r="AF51" s="241">
        <v>3.3638855054811208</v>
      </c>
    </row>
    <row r="52" spans="1:32" x14ac:dyDescent="0.2">
      <c r="A52" s="122" t="s">
        <v>72</v>
      </c>
      <c r="B52" s="170" t="s">
        <v>73</v>
      </c>
      <c r="C52" s="212">
        <v>10.058968058968059</v>
      </c>
      <c r="D52" s="123">
        <v>9.305487305487306</v>
      </c>
      <c r="E52" s="123">
        <v>12.74979524979525</v>
      </c>
      <c r="F52" s="123">
        <v>15.350532350532351</v>
      </c>
      <c r="G52" s="123">
        <v>11.884316134316133</v>
      </c>
      <c r="H52" s="152">
        <v>3.4662162162162162</v>
      </c>
      <c r="I52" s="212">
        <v>9.0993227990970649</v>
      </c>
      <c r="J52" s="123">
        <v>8.094808126410836</v>
      </c>
      <c r="K52" s="123">
        <v>10.379232505643341</v>
      </c>
      <c r="L52" s="123">
        <v>13.788939051918735</v>
      </c>
      <c r="M52" s="123">
        <v>10.367945823927766</v>
      </c>
      <c r="N52" s="152">
        <v>3.4209932279909707</v>
      </c>
      <c r="O52" s="212">
        <v>10.271635817908955</v>
      </c>
      <c r="P52" s="123">
        <v>9.573786893446723</v>
      </c>
      <c r="Q52" s="123">
        <v>13.275137568784393</v>
      </c>
      <c r="R52" s="123">
        <v>15.696598299149574</v>
      </c>
      <c r="S52" s="123">
        <v>12.220360180090045</v>
      </c>
      <c r="T52" s="152">
        <v>3.4762381190595297</v>
      </c>
      <c r="U52" s="212">
        <v>9.198924731182796</v>
      </c>
      <c r="V52" s="123">
        <v>8.2516129032258068</v>
      </c>
      <c r="W52" s="123">
        <v>10.83279569892473</v>
      </c>
      <c r="X52" s="123">
        <v>13.952688172043011</v>
      </c>
      <c r="Y52" s="123">
        <v>10.353763440860215</v>
      </c>
      <c r="Z52" s="152">
        <v>3.5989247311827959</v>
      </c>
      <c r="AA52" s="123">
        <v>10.587962962962964</v>
      </c>
      <c r="AB52" s="123">
        <v>9.9537037037037042</v>
      </c>
      <c r="AC52" s="123">
        <v>13.928902116402117</v>
      </c>
      <c r="AD52" s="123">
        <v>16.210317460317459</v>
      </c>
      <c r="AE52" s="123">
        <v>12.825727513227513</v>
      </c>
      <c r="AF52" s="241">
        <v>3.384589947089947</v>
      </c>
    </row>
    <row r="53" spans="1:32" x14ac:dyDescent="0.2">
      <c r="A53" s="122" t="s">
        <v>74</v>
      </c>
      <c r="B53" s="170" t="s">
        <v>75</v>
      </c>
      <c r="C53" s="212">
        <v>11.167073766487542</v>
      </c>
      <c r="D53" s="123">
        <v>10.459208597948217</v>
      </c>
      <c r="E53" s="123">
        <v>15.146067415730338</v>
      </c>
      <c r="F53" s="123">
        <v>16.71201758671226</v>
      </c>
      <c r="G53" s="123">
        <v>15.171470444553004</v>
      </c>
      <c r="H53" s="152">
        <v>1.5405471421592574</v>
      </c>
      <c r="I53" s="212">
        <v>8.8419540229885065</v>
      </c>
      <c r="J53" s="123">
        <v>7.4482758620689653</v>
      </c>
      <c r="K53" s="123">
        <v>9.9597701149425291</v>
      </c>
      <c r="L53" s="123">
        <v>12.522988505747126</v>
      </c>
      <c r="M53" s="123">
        <v>10.137931034482758</v>
      </c>
      <c r="N53" s="152">
        <v>2.3850574712643677</v>
      </c>
      <c r="O53" s="212">
        <v>11.383075280298986</v>
      </c>
      <c r="P53" s="123">
        <v>10.738921516284035</v>
      </c>
      <c r="Q53" s="123">
        <v>15.627869727709557</v>
      </c>
      <c r="R53" s="123">
        <v>17.101174586225309</v>
      </c>
      <c r="S53" s="123">
        <v>15.639081687132942</v>
      </c>
      <c r="T53" s="152">
        <v>1.4620928990923652</v>
      </c>
      <c r="U53" s="212">
        <v>8.9393939393939394</v>
      </c>
      <c r="V53" s="123">
        <v>7.6040404040404042</v>
      </c>
      <c r="W53" s="123">
        <v>10.50909090909091</v>
      </c>
      <c r="X53" s="123">
        <v>12.817171717171718</v>
      </c>
      <c r="Y53" s="123">
        <v>10.738383838383838</v>
      </c>
      <c r="Z53" s="152">
        <v>2.0787878787878786</v>
      </c>
      <c r="AA53" s="123">
        <v>11.87757731958763</v>
      </c>
      <c r="AB53" s="123">
        <v>11.369845360824742</v>
      </c>
      <c r="AC53" s="123">
        <v>16.625</v>
      </c>
      <c r="AD53" s="123">
        <v>17.954252577319586</v>
      </c>
      <c r="AE53" s="123">
        <v>16.585373711340207</v>
      </c>
      <c r="AF53" s="241">
        <v>1.3688788659793814</v>
      </c>
    </row>
    <row r="54" spans="1:32" x14ac:dyDescent="0.2">
      <c r="A54" s="122" t="s">
        <v>76</v>
      </c>
      <c r="B54" s="170" t="s">
        <v>77</v>
      </c>
      <c r="C54" s="212">
        <v>10.220220801859384</v>
      </c>
      <c r="D54" s="123">
        <v>9.5380592678675189</v>
      </c>
      <c r="E54" s="123">
        <v>12.657757117954677</v>
      </c>
      <c r="F54" s="123">
        <v>15.859384079023823</v>
      </c>
      <c r="G54" s="123">
        <v>11.845438698431145</v>
      </c>
      <c r="H54" s="152">
        <v>4.0139453805926788</v>
      </c>
      <c r="I54" s="212">
        <v>8.1780821917808222</v>
      </c>
      <c r="J54" s="123">
        <v>6.8036529680365296</v>
      </c>
      <c r="K54" s="123">
        <v>8.3515981735159812</v>
      </c>
      <c r="L54" s="123">
        <v>12.789954337899543</v>
      </c>
      <c r="M54" s="123">
        <v>7.7671232876712333</v>
      </c>
      <c r="N54" s="152">
        <v>5.0228310502283104</v>
      </c>
      <c r="O54" s="212">
        <v>10.517976031957391</v>
      </c>
      <c r="P54" s="123">
        <v>9.9367509986684421</v>
      </c>
      <c r="Q54" s="123">
        <v>13.285619174434087</v>
      </c>
      <c r="R54" s="123">
        <v>16.306924101198401</v>
      </c>
      <c r="S54" s="123">
        <v>12.440079893475366</v>
      </c>
      <c r="T54" s="152">
        <v>3.8668442077230361</v>
      </c>
      <c r="U54" s="212">
        <v>8.6909492273730677</v>
      </c>
      <c r="V54" s="123">
        <v>7.5408388520971306</v>
      </c>
      <c r="W54" s="123">
        <v>9.1412803532008837</v>
      </c>
      <c r="X54" s="123">
        <v>13.473509933774835</v>
      </c>
      <c r="Y54" s="123">
        <v>8.6975717439293589</v>
      </c>
      <c r="Z54" s="152">
        <v>4.7759381898454745</v>
      </c>
      <c r="AA54" s="123">
        <v>10.766561514195583</v>
      </c>
      <c r="AB54" s="123">
        <v>10.251577287066246</v>
      </c>
      <c r="AC54" s="123">
        <v>13.914037854889591</v>
      </c>
      <c r="AD54" s="123">
        <v>16.711750788643535</v>
      </c>
      <c r="AE54" s="123">
        <v>12.970031545741325</v>
      </c>
      <c r="AF54" s="241">
        <v>3.7417192429022084</v>
      </c>
    </row>
    <row r="55" spans="1:32" x14ac:dyDescent="0.2">
      <c r="A55" s="122" t="s">
        <v>78</v>
      </c>
      <c r="B55" s="170" t="s">
        <v>79</v>
      </c>
      <c r="C55" s="212">
        <v>10.790023592854736</v>
      </c>
      <c r="D55" s="123">
        <v>9.830805527468824</v>
      </c>
      <c r="E55" s="123">
        <v>13.009605662285136</v>
      </c>
      <c r="F55" s="123">
        <v>16.276626221772833</v>
      </c>
      <c r="G55" s="123">
        <v>12.043731041456017</v>
      </c>
      <c r="H55" s="152">
        <v>4.2328951803168184</v>
      </c>
      <c r="I55" s="212">
        <v>8.3588039867109636</v>
      </c>
      <c r="J55" s="123">
        <v>6.8172757475083055</v>
      </c>
      <c r="K55" s="123">
        <v>7.8372093023255811</v>
      </c>
      <c r="L55" s="123">
        <v>12.617109634551495</v>
      </c>
      <c r="M55" s="123">
        <v>7.9227574750830563</v>
      </c>
      <c r="N55" s="152">
        <v>4.6943521594684388</v>
      </c>
      <c r="O55" s="212">
        <v>11.064516129032258</v>
      </c>
      <c r="P55" s="123">
        <v>10.171042760690172</v>
      </c>
      <c r="Q55" s="123">
        <v>13.593585896474119</v>
      </c>
      <c r="R55" s="123">
        <v>16.689797449362342</v>
      </c>
      <c r="S55" s="123">
        <v>12.509002250562641</v>
      </c>
      <c r="T55" s="152">
        <v>4.1807951987997001</v>
      </c>
      <c r="U55" s="212">
        <v>9.1175656984785611</v>
      </c>
      <c r="V55" s="123">
        <v>7.6818810511756572</v>
      </c>
      <c r="W55" s="123">
        <v>9.1576763485477173</v>
      </c>
      <c r="X55" s="123">
        <v>13.668741355463347</v>
      </c>
      <c r="Y55" s="123">
        <v>8.9882434301521439</v>
      </c>
      <c r="Z55" s="152">
        <v>4.6804979253112036</v>
      </c>
      <c r="AA55" s="123">
        <v>11.328877005347593</v>
      </c>
      <c r="AB55" s="123">
        <v>10.523172905525847</v>
      </c>
      <c r="AC55" s="123">
        <v>14.25066844919786</v>
      </c>
      <c r="AD55" s="123">
        <v>17.116867201426025</v>
      </c>
      <c r="AE55" s="123">
        <v>13.028186274509803</v>
      </c>
      <c r="AF55" s="241">
        <v>4.0886809269162212</v>
      </c>
    </row>
    <row r="56" spans="1:32" x14ac:dyDescent="0.2">
      <c r="A56" s="122" t="s">
        <v>80</v>
      </c>
      <c r="B56" s="170" t="s">
        <v>81</v>
      </c>
      <c r="C56" s="212">
        <v>10.630111524163569</v>
      </c>
      <c r="D56" s="123">
        <v>10.087360594795539</v>
      </c>
      <c r="E56" s="123">
        <v>14.440055762081784</v>
      </c>
      <c r="F56" s="123">
        <v>16.199349442379184</v>
      </c>
      <c r="G56" s="123">
        <v>14.362453531598513</v>
      </c>
      <c r="H56" s="152">
        <v>1.8368959107806691</v>
      </c>
      <c r="I56" s="212">
        <v>9.387096774193548</v>
      </c>
      <c r="J56" s="123">
        <v>8.193548387096774</v>
      </c>
      <c r="K56" s="123">
        <v>10.96774193548387</v>
      </c>
      <c r="L56" s="123">
        <v>13.846774193548388</v>
      </c>
      <c r="M56" s="123">
        <v>10.951612903225806</v>
      </c>
      <c r="N56" s="152">
        <v>2.8951612903225805</v>
      </c>
      <c r="O56" s="212">
        <v>10.706114398422091</v>
      </c>
      <c r="P56" s="123">
        <v>10.203155818540434</v>
      </c>
      <c r="Q56" s="123">
        <v>14.652366863905325</v>
      </c>
      <c r="R56" s="123">
        <v>16.34319526627219</v>
      </c>
      <c r="S56" s="123">
        <v>14.571005917159763</v>
      </c>
      <c r="T56" s="152">
        <v>1.7721893491124261</v>
      </c>
      <c r="U56" s="212">
        <v>9.345029239766081</v>
      </c>
      <c r="V56" s="123">
        <v>8.1988304093567255</v>
      </c>
      <c r="W56" s="123">
        <v>11.263157894736842</v>
      </c>
      <c r="X56" s="123">
        <v>14.038011695906432</v>
      </c>
      <c r="Y56" s="123">
        <v>11.538011695906432</v>
      </c>
      <c r="Z56" s="152">
        <v>2.5</v>
      </c>
      <c r="AA56" s="123">
        <v>10.872928176795581</v>
      </c>
      <c r="AB56" s="123">
        <v>10.444198895027624</v>
      </c>
      <c r="AC56" s="123">
        <v>15.040331491712708</v>
      </c>
      <c r="AD56" s="123">
        <v>16.607734806629836</v>
      </c>
      <c r="AE56" s="123">
        <v>14.896132596685083</v>
      </c>
      <c r="AF56" s="241">
        <v>1.7116022099447514</v>
      </c>
    </row>
    <row r="57" spans="1:32" x14ac:dyDescent="0.2">
      <c r="A57" s="122" t="s">
        <v>82</v>
      </c>
      <c r="B57" s="170" t="s">
        <v>83</v>
      </c>
      <c r="C57" s="212">
        <v>10.785939139559286</v>
      </c>
      <c r="D57" s="123">
        <v>10.151101783840504</v>
      </c>
      <c r="E57" s="123">
        <v>14.432450157397691</v>
      </c>
      <c r="F57" s="123">
        <v>16.041448058761805</v>
      </c>
      <c r="G57" s="123">
        <v>14.683630640083946</v>
      </c>
      <c r="H57" s="152">
        <v>1.3578174186778593</v>
      </c>
      <c r="I57" s="212">
        <v>8.2589285714285712</v>
      </c>
      <c r="J57" s="123">
        <v>7.0535714285714288</v>
      </c>
      <c r="K57" s="123">
        <v>9.0357142857142865</v>
      </c>
      <c r="L57" s="123">
        <v>11.696428571428571</v>
      </c>
      <c r="M57" s="123">
        <v>9.7678571428571423</v>
      </c>
      <c r="N57" s="152">
        <v>1.9285714285714286</v>
      </c>
      <c r="O57" s="212">
        <v>10.943701226309923</v>
      </c>
      <c r="P57" s="123">
        <v>10.34448160535117</v>
      </c>
      <c r="Q57" s="123">
        <v>14.769370122630992</v>
      </c>
      <c r="R57" s="123">
        <v>16.312709030100333</v>
      </c>
      <c r="S57" s="123">
        <v>14.990523968784839</v>
      </c>
      <c r="T57" s="152">
        <v>1.3221850613154962</v>
      </c>
      <c r="U57" s="212">
        <v>8.937716262975778</v>
      </c>
      <c r="V57" s="123">
        <v>7.6747404844290656</v>
      </c>
      <c r="W57" s="123">
        <v>10.107266435986158</v>
      </c>
      <c r="X57" s="123">
        <v>12.823529411764707</v>
      </c>
      <c r="Y57" s="123">
        <v>11.129757785467127</v>
      </c>
      <c r="Z57" s="152">
        <v>1.6937716262975779</v>
      </c>
      <c r="AA57" s="123">
        <v>11.11626468769326</v>
      </c>
      <c r="AB57" s="123">
        <v>10.593692022263451</v>
      </c>
      <c r="AC57" s="123">
        <v>15.205473098330241</v>
      </c>
      <c r="AD57" s="123">
        <v>16.616573902288188</v>
      </c>
      <c r="AE57" s="123">
        <v>15.318800247371676</v>
      </c>
      <c r="AF57" s="241">
        <v>1.297773654916512</v>
      </c>
    </row>
    <row r="58" spans="1:32" x14ac:dyDescent="0.2">
      <c r="A58" s="122" t="s">
        <v>84</v>
      </c>
      <c r="B58" s="170" t="s">
        <v>85</v>
      </c>
      <c r="C58" s="212">
        <v>11.062446535500428</v>
      </c>
      <c r="D58" s="123">
        <v>10.181351582549187</v>
      </c>
      <c r="E58" s="123">
        <v>13.953592814371257</v>
      </c>
      <c r="F58" s="123">
        <v>16.238023952095809</v>
      </c>
      <c r="G58" s="123">
        <v>13.431351582549187</v>
      </c>
      <c r="H58" s="152">
        <v>2.8066723695466211</v>
      </c>
      <c r="I58" s="212">
        <v>8.5</v>
      </c>
      <c r="J58" s="123">
        <v>7.0256410256410255</v>
      </c>
      <c r="K58" s="123">
        <v>7.9358974358974361</v>
      </c>
      <c r="L58" s="123">
        <v>12.254807692307692</v>
      </c>
      <c r="M58" s="123">
        <v>7.7644230769230766</v>
      </c>
      <c r="N58" s="152">
        <v>4.490384615384615</v>
      </c>
      <c r="O58" s="212">
        <v>11.45705824284304</v>
      </c>
      <c r="P58" s="123">
        <v>10.667324777887464</v>
      </c>
      <c r="Q58" s="123">
        <v>14.88030602171767</v>
      </c>
      <c r="R58" s="123">
        <v>16.851431391905233</v>
      </c>
      <c r="S58" s="123">
        <v>14.304047384007898</v>
      </c>
      <c r="T58" s="152">
        <v>2.5473840078973344</v>
      </c>
      <c r="U58" s="212">
        <v>8.7484076433121025</v>
      </c>
      <c r="V58" s="123">
        <v>7.1178343949044587</v>
      </c>
      <c r="W58" s="123">
        <v>8.7006369426751586</v>
      </c>
      <c r="X58" s="123">
        <v>12.706210191082803</v>
      </c>
      <c r="Y58" s="123">
        <v>8.4211783439490446</v>
      </c>
      <c r="Z58" s="152">
        <v>4.2850318471337578</v>
      </c>
      <c r="AA58" s="123">
        <v>11.912280701754385</v>
      </c>
      <c r="AB58" s="123">
        <v>11.306432748538011</v>
      </c>
      <c r="AC58" s="123">
        <v>15.882748538011695</v>
      </c>
      <c r="AD58" s="123">
        <v>17.535087719298247</v>
      </c>
      <c r="AE58" s="123">
        <v>15.271345029239766</v>
      </c>
      <c r="AF58" s="241">
        <v>2.2637426900584794</v>
      </c>
    </row>
    <row r="59" spans="1:32" x14ac:dyDescent="0.2">
      <c r="A59" s="122" t="s">
        <v>86</v>
      </c>
      <c r="B59" s="170" t="s">
        <v>87</v>
      </c>
      <c r="C59" s="212">
        <v>11.58772473651581</v>
      </c>
      <c r="D59" s="123">
        <v>11.365158090514569</v>
      </c>
      <c r="E59" s="123">
        <v>15.215282083075016</v>
      </c>
      <c r="F59" s="123">
        <v>17.402820830750155</v>
      </c>
      <c r="G59" s="123">
        <v>14.799907005579666</v>
      </c>
      <c r="H59" s="152">
        <v>2.6029138251704897</v>
      </c>
      <c r="I59" s="212">
        <v>10.208333333333334</v>
      </c>
      <c r="J59" s="123">
        <v>9.3611111111111107</v>
      </c>
      <c r="K59" s="123">
        <v>11.677083333333334</v>
      </c>
      <c r="L59" s="123">
        <v>15.065972222222221</v>
      </c>
      <c r="M59" s="123">
        <v>12.048611111111111</v>
      </c>
      <c r="N59" s="152">
        <v>3.0173611111111112</v>
      </c>
      <c r="O59" s="212">
        <v>11.72294077603812</v>
      </c>
      <c r="P59" s="123">
        <v>11.561606535057862</v>
      </c>
      <c r="Q59" s="123">
        <v>15.56211708645337</v>
      </c>
      <c r="R59" s="123">
        <v>17.631892443839348</v>
      </c>
      <c r="S59" s="123">
        <v>15.069605173587474</v>
      </c>
      <c r="T59" s="152">
        <v>2.562287270251872</v>
      </c>
      <c r="U59" s="212">
        <v>10.467661691542288</v>
      </c>
      <c r="V59" s="123">
        <v>9.9203980099502491</v>
      </c>
      <c r="W59" s="123">
        <v>12.171641791044776</v>
      </c>
      <c r="X59" s="123">
        <v>15.626865671641792</v>
      </c>
      <c r="Y59" s="123">
        <v>12.595771144278608</v>
      </c>
      <c r="Z59" s="152">
        <v>3.0310945273631842</v>
      </c>
      <c r="AA59" s="123">
        <v>11.959537572254336</v>
      </c>
      <c r="AB59" s="123">
        <v>11.844756399669695</v>
      </c>
      <c r="AC59" s="123">
        <v>16.225639966969446</v>
      </c>
      <c r="AD59" s="123">
        <v>17.992361684558215</v>
      </c>
      <c r="AE59" s="123">
        <v>15.531585466556566</v>
      </c>
      <c r="AF59" s="241">
        <v>2.4607762180016515</v>
      </c>
    </row>
    <row r="60" spans="1:32" x14ac:dyDescent="0.2">
      <c r="A60" s="122" t="s">
        <v>88</v>
      </c>
      <c r="B60" s="170" t="s">
        <v>89</v>
      </c>
      <c r="C60" s="212">
        <v>11.236054421768708</v>
      </c>
      <c r="D60" s="123">
        <v>10.631972789115647</v>
      </c>
      <c r="E60" s="123">
        <v>14.671428571428571</v>
      </c>
      <c r="F60" s="123">
        <v>16.58860544217687</v>
      </c>
      <c r="G60" s="123">
        <v>14.15187074829932</v>
      </c>
      <c r="H60" s="152">
        <v>2.4367346938775509</v>
      </c>
      <c r="I60" s="212">
        <v>9.4631578947368418</v>
      </c>
      <c r="J60" s="123">
        <v>8.526315789473685</v>
      </c>
      <c r="K60" s="123">
        <v>11.157894736842104</v>
      </c>
      <c r="L60" s="123">
        <v>13.736842105263158</v>
      </c>
      <c r="M60" s="123">
        <v>11.010526315789473</v>
      </c>
      <c r="N60" s="152">
        <v>2.7263157894736842</v>
      </c>
      <c r="O60" s="212">
        <v>11.358545454545455</v>
      </c>
      <c r="P60" s="123">
        <v>10.777454545454546</v>
      </c>
      <c r="Q60" s="123">
        <v>14.914181818181818</v>
      </c>
      <c r="R60" s="123">
        <v>16.785636363636364</v>
      </c>
      <c r="S60" s="123">
        <v>14.36890909090909</v>
      </c>
      <c r="T60" s="152">
        <v>2.4167272727272726</v>
      </c>
      <c r="U60" s="212">
        <v>9.8683127572016467</v>
      </c>
      <c r="V60" s="123">
        <v>8.9794238683127574</v>
      </c>
      <c r="W60" s="123">
        <v>11.397119341563785</v>
      </c>
      <c r="X60" s="123">
        <v>14.160493827160494</v>
      </c>
      <c r="Y60" s="123">
        <v>11.551440329218106</v>
      </c>
      <c r="Z60" s="152">
        <v>2.6090534979423867</v>
      </c>
      <c r="AA60" s="123">
        <v>11.506927465362674</v>
      </c>
      <c r="AB60" s="123">
        <v>10.959250203748981</v>
      </c>
      <c r="AC60" s="123">
        <v>15.319885900570497</v>
      </c>
      <c r="AD60" s="123">
        <v>17.069478402607988</v>
      </c>
      <c r="AE60" s="123">
        <v>14.666870415647923</v>
      </c>
      <c r="AF60" s="241">
        <v>2.4026079869600654</v>
      </c>
    </row>
    <row r="61" spans="1:32" x14ac:dyDescent="0.2">
      <c r="A61" s="122" t="s">
        <v>90</v>
      </c>
      <c r="B61" s="170" t="s">
        <v>91</v>
      </c>
      <c r="C61" s="212">
        <v>11.008744534665833</v>
      </c>
      <c r="D61" s="123">
        <v>10.72579637726421</v>
      </c>
      <c r="E61" s="123">
        <v>15.003903810118675</v>
      </c>
      <c r="F61" s="123">
        <v>16.783728919425361</v>
      </c>
      <c r="G61" s="123">
        <v>14.227201748906934</v>
      </c>
      <c r="H61" s="152">
        <v>2.556527170518426</v>
      </c>
      <c r="I61" s="212">
        <v>8.0275229357798157</v>
      </c>
      <c r="J61" s="123">
        <v>7.1376146788990829</v>
      </c>
      <c r="K61" s="123">
        <v>8.3119266055045866</v>
      </c>
      <c r="L61" s="123">
        <v>11.087155963302752</v>
      </c>
      <c r="M61" s="123">
        <v>9.2018348623853203</v>
      </c>
      <c r="N61" s="152">
        <v>1.8853211009174311</v>
      </c>
      <c r="O61" s="212">
        <v>11.226541554959786</v>
      </c>
      <c r="P61" s="123">
        <v>10.987935656836461</v>
      </c>
      <c r="Q61" s="123">
        <v>15.492794906166219</v>
      </c>
      <c r="R61" s="123">
        <v>17.199899463806972</v>
      </c>
      <c r="S61" s="123">
        <v>14.594336461126005</v>
      </c>
      <c r="T61" s="152">
        <v>2.6055630026809653</v>
      </c>
      <c r="U61" s="212">
        <v>8.6681034482758612</v>
      </c>
      <c r="V61" s="123">
        <v>7.7327586206896548</v>
      </c>
      <c r="W61" s="123">
        <v>9.5387931034482758</v>
      </c>
      <c r="X61" s="123">
        <v>12.362068965517242</v>
      </c>
      <c r="Y61" s="123">
        <v>10.017241379310345</v>
      </c>
      <c r="Z61" s="152">
        <v>2.3448275862068964</v>
      </c>
      <c r="AA61" s="123">
        <v>11.405405405405405</v>
      </c>
      <c r="AB61" s="123">
        <v>11.233016800584368</v>
      </c>
      <c r="AC61" s="123">
        <v>15.930058436815193</v>
      </c>
      <c r="AD61" s="123">
        <v>17.533053323593865</v>
      </c>
      <c r="AE61" s="123">
        <v>14.940650109569029</v>
      </c>
      <c r="AF61" s="241">
        <v>2.5924032140248356</v>
      </c>
    </row>
    <row r="62" spans="1:32" x14ac:dyDescent="0.2">
      <c r="A62" s="122" t="s">
        <v>92</v>
      </c>
      <c r="B62" s="170" t="s">
        <v>93</v>
      </c>
      <c r="C62" s="212">
        <v>10.330357142857142</v>
      </c>
      <c r="D62" s="123">
        <v>9.5110714285714284</v>
      </c>
      <c r="E62" s="123">
        <v>13.245892857142858</v>
      </c>
      <c r="F62" s="123">
        <v>15.719553571428571</v>
      </c>
      <c r="G62" s="123">
        <v>11.969374999999999</v>
      </c>
      <c r="H62" s="152">
        <v>3.7501785714285716</v>
      </c>
      <c r="I62" s="212">
        <v>8.0334448160535121</v>
      </c>
      <c r="J62" s="123">
        <v>6.9464882943143813</v>
      </c>
      <c r="K62" s="123">
        <v>8.8386287625418056</v>
      </c>
      <c r="L62" s="123">
        <v>12.05685618729097</v>
      </c>
      <c r="M62" s="123">
        <v>7.9280936454849495</v>
      </c>
      <c r="N62" s="152">
        <v>4.1287625418060196</v>
      </c>
      <c r="O62" s="212">
        <v>10.604958016793283</v>
      </c>
      <c r="P62" s="123">
        <v>9.8176729308276691</v>
      </c>
      <c r="Q62" s="123">
        <v>13.772790883646541</v>
      </c>
      <c r="R62" s="123">
        <v>16.157437025189925</v>
      </c>
      <c r="S62" s="123">
        <v>12.452518992403039</v>
      </c>
      <c r="T62" s="152">
        <v>3.7049180327868854</v>
      </c>
      <c r="U62" s="212">
        <v>8.6648721399730828</v>
      </c>
      <c r="V62" s="123">
        <v>7.5383580080753703</v>
      </c>
      <c r="W62" s="123">
        <v>9.7237550471063265</v>
      </c>
      <c r="X62" s="123">
        <v>13.042395693135935</v>
      </c>
      <c r="Y62" s="123">
        <v>8.652759084791386</v>
      </c>
      <c r="Z62" s="152">
        <v>4.3896366083445493</v>
      </c>
      <c r="AA62" s="123">
        <v>10.931939718035975</v>
      </c>
      <c r="AB62" s="123">
        <v>10.22362664073894</v>
      </c>
      <c r="AC62" s="123">
        <v>14.518108896451142</v>
      </c>
      <c r="AD62" s="123">
        <v>16.686558094312105</v>
      </c>
      <c r="AE62" s="123">
        <v>13.167355371900827</v>
      </c>
      <c r="AF62" s="241">
        <v>3.5192027224112787</v>
      </c>
    </row>
    <row r="63" spans="1:32" x14ac:dyDescent="0.2">
      <c r="A63" s="122" t="s">
        <v>94</v>
      </c>
      <c r="B63" s="170" t="s">
        <v>95</v>
      </c>
      <c r="C63" s="212">
        <v>10.614305750350631</v>
      </c>
      <c r="D63" s="123">
        <v>9.956989247311828</v>
      </c>
      <c r="E63" s="123">
        <v>14.169939223936419</v>
      </c>
      <c r="F63" s="123">
        <v>15.653693314633006</v>
      </c>
      <c r="G63" s="123">
        <v>13.679640018700328</v>
      </c>
      <c r="H63" s="152">
        <v>1.9740532959326789</v>
      </c>
      <c r="I63" s="212">
        <v>7.9321428571428569</v>
      </c>
      <c r="J63" s="123">
        <v>6.6785714285714288</v>
      </c>
      <c r="K63" s="123">
        <v>8.8142857142857149</v>
      </c>
      <c r="L63" s="123">
        <v>11.567857142857143</v>
      </c>
      <c r="M63" s="123">
        <v>8.4857142857142858</v>
      </c>
      <c r="N63" s="152">
        <v>3.0821428571428573</v>
      </c>
      <c r="O63" s="212">
        <v>11.018289402904788</v>
      </c>
      <c r="P63" s="123">
        <v>10.450779989241529</v>
      </c>
      <c r="Q63" s="123">
        <v>14.97660032275417</v>
      </c>
      <c r="R63" s="123">
        <v>16.269096288327056</v>
      </c>
      <c r="S63" s="123">
        <v>14.461941904249597</v>
      </c>
      <c r="T63" s="152">
        <v>1.8071543840774611</v>
      </c>
      <c r="U63" s="212">
        <v>8.8934707903780073</v>
      </c>
      <c r="V63" s="123">
        <v>7.7216494845360826</v>
      </c>
      <c r="W63" s="123">
        <v>10.338917525773196</v>
      </c>
      <c r="X63" s="123">
        <v>12.878865979381443</v>
      </c>
      <c r="Y63" s="123">
        <v>10.003436426116838</v>
      </c>
      <c r="Z63" s="152">
        <v>2.8754295532646048</v>
      </c>
      <c r="AA63" s="123">
        <v>11.257546563904945</v>
      </c>
      <c r="AB63" s="123">
        <v>10.792549775208736</v>
      </c>
      <c r="AC63" s="123">
        <v>15.601958895311496</v>
      </c>
      <c r="AD63" s="123">
        <v>16.690912010276172</v>
      </c>
      <c r="AE63" s="123">
        <v>15.05378933847142</v>
      </c>
      <c r="AF63" s="241">
        <v>1.6371226718047527</v>
      </c>
    </row>
    <row r="64" spans="1:32" x14ac:dyDescent="0.2">
      <c r="A64" s="122" t="s">
        <v>96</v>
      </c>
      <c r="B64" s="170" t="s">
        <v>97</v>
      </c>
      <c r="C64" s="212">
        <v>9.9410063620589941</v>
      </c>
      <c r="D64" s="123">
        <v>9.2585309427414693</v>
      </c>
      <c r="E64" s="123">
        <v>12.474840948525159</v>
      </c>
      <c r="F64" s="123">
        <v>14.662232504337767</v>
      </c>
      <c r="G64" s="123">
        <v>11.190283400809717</v>
      </c>
      <c r="H64" s="152">
        <v>3.471949103528051</v>
      </c>
      <c r="I64" s="212">
        <v>8.2801418439716308</v>
      </c>
      <c r="J64" s="123">
        <v>7.6453900709219855</v>
      </c>
      <c r="K64" s="123">
        <v>9.4929078014184398</v>
      </c>
      <c r="L64" s="123">
        <v>12.225177304964539</v>
      </c>
      <c r="M64" s="123">
        <v>8.7092198581560289</v>
      </c>
      <c r="N64" s="152">
        <v>3.5159574468085109</v>
      </c>
      <c r="O64" s="212">
        <v>10.264685556323428</v>
      </c>
      <c r="P64" s="123">
        <v>9.5729094678645481</v>
      </c>
      <c r="Q64" s="123">
        <v>13.055977885279889</v>
      </c>
      <c r="R64" s="123">
        <v>15.137180373185902</v>
      </c>
      <c r="S64" s="123">
        <v>11.67380787836904</v>
      </c>
      <c r="T64" s="152">
        <v>3.4633724948168623</v>
      </c>
      <c r="U64" s="212">
        <v>8.8020134228187921</v>
      </c>
      <c r="V64" s="123">
        <v>8.0151006711409387</v>
      </c>
      <c r="W64" s="123">
        <v>10.162751677852349</v>
      </c>
      <c r="X64" s="123">
        <v>13.038590604026846</v>
      </c>
      <c r="Y64" s="123">
        <v>9.3708053691275168</v>
      </c>
      <c r="Z64" s="152">
        <v>3.6677852348993287</v>
      </c>
      <c r="AA64" s="123">
        <v>10.540158870255958</v>
      </c>
      <c r="AB64" s="123">
        <v>9.9126213592233015</v>
      </c>
      <c r="AC64" s="123">
        <v>13.69108561341571</v>
      </c>
      <c r="AD64" s="123">
        <v>15.516328331862313</v>
      </c>
      <c r="AE64" s="123">
        <v>12.147396293027361</v>
      </c>
      <c r="AF64" s="241">
        <v>3.3689320388349513</v>
      </c>
    </row>
    <row r="65" spans="1:32" x14ac:dyDescent="0.2">
      <c r="A65" s="122" t="s">
        <v>98</v>
      </c>
      <c r="B65" s="170" t="s">
        <v>99</v>
      </c>
      <c r="C65" s="212">
        <v>10.03954802259887</v>
      </c>
      <c r="D65" s="123">
        <v>9.2285567539804827</v>
      </c>
      <c r="E65" s="123">
        <v>12.5929635336415</v>
      </c>
      <c r="F65" s="123">
        <v>15.732280431432974</v>
      </c>
      <c r="G65" s="123">
        <v>11.655495634309194</v>
      </c>
      <c r="H65" s="152">
        <v>4.0767847971237803</v>
      </c>
      <c r="I65" s="212">
        <v>8.3421828908554581</v>
      </c>
      <c r="J65" s="123">
        <v>7.0501474926253689</v>
      </c>
      <c r="K65" s="123">
        <v>8.7994100294985245</v>
      </c>
      <c r="L65" s="123">
        <v>13.179941002949853</v>
      </c>
      <c r="M65" s="123">
        <v>8.5073746312684371</v>
      </c>
      <c r="N65" s="152">
        <v>4.6725663716814161</v>
      </c>
      <c r="O65" s="212">
        <v>10.397388059701493</v>
      </c>
      <c r="P65" s="123">
        <v>9.6878109452736325</v>
      </c>
      <c r="Q65" s="123">
        <v>13.392723880597014</v>
      </c>
      <c r="R65" s="123">
        <v>16.270366915422887</v>
      </c>
      <c r="S65" s="123">
        <v>12.319185323383085</v>
      </c>
      <c r="T65" s="152">
        <v>3.9511815920398008</v>
      </c>
      <c r="U65" s="212">
        <v>8.7276478679504823</v>
      </c>
      <c r="V65" s="123">
        <v>7.6258596973865203</v>
      </c>
      <c r="W65" s="123">
        <v>9.6506189821182939</v>
      </c>
      <c r="X65" s="123">
        <v>13.96079779917469</v>
      </c>
      <c r="Y65" s="123">
        <v>8.9119669876203584</v>
      </c>
      <c r="Z65" s="152">
        <v>5.0488308115543328</v>
      </c>
      <c r="AA65" s="123">
        <v>10.821311475409836</v>
      </c>
      <c r="AB65" s="123">
        <v>10.183606557377049</v>
      </c>
      <c r="AC65" s="123">
        <v>14.346311475409836</v>
      </c>
      <c r="AD65" s="123">
        <v>16.787909836065573</v>
      </c>
      <c r="AE65" s="123">
        <v>13.290368852459016</v>
      </c>
      <c r="AF65" s="241">
        <v>3.4975409836065574</v>
      </c>
    </row>
    <row r="66" spans="1:32" x14ac:dyDescent="0.2">
      <c r="A66" s="122" t="s">
        <v>100</v>
      </c>
      <c r="B66" s="170" t="s">
        <v>101</v>
      </c>
      <c r="C66" s="212">
        <v>9.9095785440613025</v>
      </c>
      <c r="D66" s="123">
        <v>8.6574712643678158</v>
      </c>
      <c r="E66" s="123">
        <v>11.239846743295018</v>
      </c>
      <c r="F66" s="123">
        <v>13.748659003831417</v>
      </c>
      <c r="G66" s="123">
        <v>10.938697318007662</v>
      </c>
      <c r="H66" s="152">
        <v>2.8099616858237546</v>
      </c>
      <c r="I66" s="212">
        <v>7.6387096774193548</v>
      </c>
      <c r="J66" s="123">
        <v>6.129032258064516</v>
      </c>
      <c r="K66" s="123">
        <v>7.3096774193548386</v>
      </c>
      <c r="L66" s="123">
        <v>9.4</v>
      </c>
      <c r="M66" s="123">
        <v>7.709677419354839</v>
      </c>
      <c r="N66" s="152">
        <v>1.6903225806451614</v>
      </c>
      <c r="O66" s="212">
        <v>10.215652173913044</v>
      </c>
      <c r="P66" s="123">
        <v>8.9982608695652182</v>
      </c>
      <c r="Q66" s="123">
        <v>11.769565217391305</v>
      </c>
      <c r="R66" s="123">
        <v>14.334782608695653</v>
      </c>
      <c r="S66" s="123">
        <v>11.373913043478261</v>
      </c>
      <c r="T66" s="152">
        <v>2.9608695652173913</v>
      </c>
      <c r="U66" s="212">
        <v>8.4718498659517429</v>
      </c>
      <c r="V66" s="123">
        <v>6.9812332439678286</v>
      </c>
      <c r="W66" s="123">
        <v>8.2520107238605895</v>
      </c>
      <c r="X66" s="123">
        <v>10.943699731903486</v>
      </c>
      <c r="Y66" s="123">
        <v>8.6032171581769443</v>
      </c>
      <c r="Z66" s="152">
        <v>2.3404825737265416</v>
      </c>
      <c r="AA66" s="123">
        <v>10.484978540772532</v>
      </c>
      <c r="AB66" s="123">
        <v>9.3283261802575108</v>
      </c>
      <c r="AC66" s="123">
        <v>12.435622317596566</v>
      </c>
      <c r="AD66" s="123">
        <v>14.871244635193133</v>
      </c>
      <c r="AE66" s="123">
        <v>11.873390557939913</v>
      </c>
      <c r="AF66" s="241">
        <v>2.9978540772532187</v>
      </c>
    </row>
    <row r="67" spans="1:32" x14ac:dyDescent="0.2">
      <c r="A67" s="122" t="s">
        <v>102</v>
      </c>
      <c r="B67" s="170" t="s">
        <v>103</v>
      </c>
      <c r="C67" s="212">
        <v>10.411327575818438</v>
      </c>
      <c r="D67" s="123">
        <v>9.3844145410725037</v>
      </c>
      <c r="E67" s="123">
        <v>13.024452701345652</v>
      </c>
      <c r="F67" s="123">
        <v>16.330387628037759</v>
      </c>
      <c r="G67" s="123">
        <v>11.465655754167503</v>
      </c>
      <c r="H67" s="152">
        <v>4.8647318738702552</v>
      </c>
      <c r="I67" s="212">
        <v>8.5135802469135804</v>
      </c>
      <c r="J67" s="123">
        <v>7.120987654320988</v>
      </c>
      <c r="K67" s="123">
        <v>9.2135802469135797</v>
      </c>
      <c r="L67" s="123">
        <v>13.680864197530864</v>
      </c>
      <c r="M67" s="123">
        <v>8.318518518518518</v>
      </c>
      <c r="N67" s="152">
        <v>5.3623456790123454</v>
      </c>
      <c r="O67" s="212">
        <v>10.78004317582154</v>
      </c>
      <c r="P67" s="123">
        <v>9.8241784600623649</v>
      </c>
      <c r="Q67" s="123">
        <v>13.764871671863757</v>
      </c>
      <c r="R67" s="123">
        <v>16.845166706644278</v>
      </c>
      <c r="S67" s="123">
        <v>12.077116814583833</v>
      </c>
      <c r="T67" s="152">
        <v>4.7680498920604464</v>
      </c>
      <c r="U67" s="212">
        <v>8.9838902147971353</v>
      </c>
      <c r="V67" s="123">
        <v>7.6694510739856803</v>
      </c>
      <c r="W67" s="123">
        <v>10.007756563245824</v>
      </c>
      <c r="X67" s="123">
        <v>14.388126491646778</v>
      </c>
      <c r="Y67" s="123">
        <v>8.8788782816229119</v>
      </c>
      <c r="Z67" s="152">
        <v>5.5092482100238662</v>
      </c>
      <c r="AA67" s="123">
        <v>11.135634271874054</v>
      </c>
      <c r="AB67" s="123">
        <v>10.254617014834999</v>
      </c>
      <c r="AC67" s="123">
        <v>14.55517711171662</v>
      </c>
      <c r="AD67" s="123">
        <v>17.315924916742354</v>
      </c>
      <c r="AE67" s="123">
        <v>12.778231910384498</v>
      </c>
      <c r="AF67" s="241">
        <v>4.5376930063578564</v>
      </c>
    </row>
    <row r="68" spans="1:32" x14ac:dyDescent="0.2">
      <c r="A68" s="122" t="s">
        <v>104</v>
      </c>
      <c r="B68" s="170" t="s">
        <v>105</v>
      </c>
      <c r="C68" s="212">
        <v>10.927884615384615</v>
      </c>
      <c r="D68" s="123">
        <v>10.302884615384615</v>
      </c>
      <c r="E68" s="123">
        <v>14.190771901709402</v>
      </c>
      <c r="F68" s="123">
        <v>16.276442307692307</v>
      </c>
      <c r="G68" s="123">
        <v>14.676949786324787</v>
      </c>
      <c r="H68" s="152">
        <v>1.5994925213675213</v>
      </c>
      <c r="I68" s="212">
        <v>8.5443548387096779</v>
      </c>
      <c r="J68" s="123">
        <v>7.193548387096774</v>
      </c>
      <c r="K68" s="123">
        <v>8.685483870967742</v>
      </c>
      <c r="L68" s="123">
        <v>12.53024193548387</v>
      </c>
      <c r="M68" s="123">
        <v>10.943548387096774</v>
      </c>
      <c r="N68" s="152">
        <v>1.5866935483870968</v>
      </c>
      <c r="O68" s="212">
        <v>11.096967963386728</v>
      </c>
      <c r="P68" s="123">
        <v>10.52345537757437</v>
      </c>
      <c r="Q68" s="123">
        <v>14.581307208237986</v>
      </c>
      <c r="R68" s="123">
        <v>16.542191075514875</v>
      </c>
      <c r="S68" s="123">
        <v>14.941790617848969</v>
      </c>
      <c r="T68" s="152">
        <v>1.6004004576659039</v>
      </c>
      <c r="U68" s="212">
        <v>8.8908819133034385</v>
      </c>
      <c r="V68" s="123">
        <v>7.8295964125560538</v>
      </c>
      <c r="W68" s="123">
        <v>9.5620328849028393</v>
      </c>
      <c r="X68" s="123">
        <v>13.174140508221226</v>
      </c>
      <c r="Y68" s="123">
        <v>11.116591928251122</v>
      </c>
      <c r="Z68" s="152">
        <v>2.0575485799701045</v>
      </c>
      <c r="AA68" s="123">
        <v>11.371056910569106</v>
      </c>
      <c r="AB68" s="123">
        <v>10.840975609756098</v>
      </c>
      <c r="AC68" s="123">
        <v>15.19780487804878</v>
      </c>
      <c r="AD68" s="123">
        <v>16.95138211382114</v>
      </c>
      <c r="AE68" s="123">
        <v>15.451544715447154</v>
      </c>
      <c r="AF68" s="241">
        <v>1.4998373983739837</v>
      </c>
    </row>
    <row r="69" spans="1:32" x14ac:dyDescent="0.2">
      <c r="A69" s="122" t="s">
        <v>106</v>
      </c>
      <c r="B69" s="170" t="s">
        <v>107</v>
      </c>
      <c r="C69" s="212">
        <v>10.850421144350857</v>
      </c>
      <c r="D69" s="123">
        <v>9.8762706941620682</v>
      </c>
      <c r="E69" s="123">
        <v>13.919401684577403</v>
      </c>
      <c r="F69" s="123">
        <v>16.604196921289574</v>
      </c>
      <c r="G69" s="123">
        <v>13.387525413883241</v>
      </c>
      <c r="H69" s="152">
        <v>3.2166715074063319</v>
      </c>
      <c r="I69" s="212">
        <v>8.2298850574712645</v>
      </c>
      <c r="J69" s="123">
        <v>6.916666666666667</v>
      </c>
      <c r="K69" s="123">
        <v>8.3764367816091951</v>
      </c>
      <c r="L69" s="123">
        <v>12.333333333333334</v>
      </c>
      <c r="M69" s="123">
        <v>8.1637931034482758</v>
      </c>
      <c r="N69" s="152">
        <v>4.1695402298850572</v>
      </c>
      <c r="O69" s="212">
        <v>11.145072697899838</v>
      </c>
      <c r="P69" s="123">
        <v>10.209046849757673</v>
      </c>
      <c r="Q69" s="123">
        <v>14.54264943457189</v>
      </c>
      <c r="R69" s="123">
        <v>17.084410339256866</v>
      </c>
      <c r="S69" s="123">
        <v>13.974878836833602</v>
      </c>
      <c r="T69" s="152">
        <v>3.1095315024232635</v>
      </c>
      <c r="U69" s="212">
        <v>8.8670967741935485</v>
      </c>
      <c r="V69" s="123">
        <v>7.6232258064516127</v>
      </c>
      <c r="W69" s="123">
        <v>9.5793548387096781</v>
      </c>
      <c r="X69" s="123">
        <v>13.606451612903227</v>
      </c>
      <c r="Y69" s="123">
        <v>9.2567741935483863</v>
      </c>
      <c r="Z69" s="152">
        <v>4.3496774193548386</v>
      </c>
      <c r="AA69" s="123">
        <v>11.426536731634183</v>
      </c>
      <c r="AB69" s="123">
        <v>10.530734632683659</v>
      </c>
      <c r="AC69" s="123">
        <v>15.180097451274364</v>
      </c>
      <c r="AD69" s="123">
        <v>17.474981259370313</v>
      </c>
      <c r="AE69" s="123">
        <v>14.587425037481259</v>
      </c>
      <c r="AF69" s="241">
        <v>2.8875562218890556</v>
      </c>
    </row>
    <row r="70" spans="1:32" x14ac:dyDescent="0.2">
      <c r="A70" s="122" t="s">
        <v>108</v>
      </c>
      <c r="B70" s="170" t="s">
        <v>109</v>
      </c>
      <c r="C70" s="212">
        <v>10.568988613529806</v>
      </c>
      <c r="D70" s="123">
        <v>9.8883121232417945</v>
      </c>
      <c r="E70" s="123">
        <v>14.340170797052913</v>
      </c>
      <c r="F70" s="123">
        <v>15.791359678499665</v>
      </c>
      <c r="G70" s="123">
        <v>13.442230408573343</v>
      </c>
      <c r="H70" s="152">
        <v>2.3491292699263226</v>
      </c>
      <c r="I70" s="212">
        <v>8.5617529880478092</v>
      </c>
      <c r="J70" s="123">
        <v>7.6494023904382473</v>
      </c>
      <c r="K70" s="123">
        <v>10.091633466135459</v>
      </c>
      <c r="L70" s="123">
        <v>12.952191235059761</v>
      </c>
      <c r="M70" s="123">
        <v>10.328685258964143</v>
      </c>
      <c r="N70" s="152">
        <v>2.6235059760956174</v>
      </c>
      <c r="O70" s="212">
        <v>10.753199268738575</v>
      </c>
      <c r="P70" s="123">
        <v>10.093784277879342</v>
      </c>
      <c r="Q70" s="123">
        <v>14.730073126142596</v>
      </c>
      <c r="R70" s="123">
        <v>16.051919561243146</v>
      </c>
      <c r="S70" s="123">
        <v>13.727970749542962</v>
      </c>
      <c r="T70" s="152">
        <v>2.3239488117001827</v>
      </c>
      <c r="U70" s="212">
        <v>8.9653465346534649</v>
      </c>
      <c r="V70" s="123">
        <v>8.1122112211221129</v>
      </c>
      <c r="W70" s="123">
        <v>10.925742574257425</v>
      </c>
      <c r="X70" s="123">
        <v>13.476072607260726</v>
      </c>
      <c r="Y70" s="123">
        <v>10.650990099009901</v>
      </c>
      <c r="Z70" s="152">
        <v>2.8250825082508251</v>
      </c>
      <c r="AA70" s="123">
        <v>10.977310924369748</v>
      </c>
      <c r="AB70" s="123">
        <v>10.340546218487395</v>
      </c>
      <c r="AC70" s="123">
        <v>15.209558823529411</v>
      </c>
      <c r="AD70" s="123">
        <v>16.380882352941178</v>
      </c>
      <c r="AE70" s="123">
        <v>14.152941176470588</v>
      </c>
      <c r="AF70" s="241">
        <v>2.2279411764705883</v>
      </c>
    </row>
    <row r="71" spans="1:32" x14ac:dyDescent="0.2">
      <c r="A71" s="122" t="s">
        <v>110</v>
      </c>
      <c r="B71" s="170" t="s">
        <v>111</v>
      </c>
      <c r="C71" s="212">
        <v>10.722569955817379</v>
      </c>
      <c r="D71" s="123">
        <v>9.6036450662739323</v>
      </c>
      <c r="E71" s="123">
        <v>13.672542341678939</v>
      </c>
      <c r="F71" s="123">
        <v>16.131075110456553</v>
      </c>
      <c r="G71" s="123">
        <v>11.844348306332842</v>
      </c>
      <c r="H71" s="152">
        <v>4.2867268041237114</v>
      </c>
      <c r="I71" s="212">
        <v>8.6611018363939891</v>
      </c>
      <c r="J71" s="123">
        <v>7.0617696160267114</v>
      </c>
      <c r="K71" s="123">
        <v>9.6260434056761266</v>
      </c>
      <c r="L71" s="123">
        <v>12.944073455759598</v>
      </c>
      <c r="M71" s="123">
        <v>8.5041736227045082</v>
      </c>
      <c r="N71" s="152">
        <v>4.4398998330550921</v>
      </c>
      <c r="O71" s="212">
        <v>10.978067452927789</v>
      </c>
      <c r="P71" s="123">
        <v>9.9186840471756668</v>
      </c>
      <c r="Q71" s="123">
        <v>14.174063728533003</v>
      </c>
      <c r="R71" s="123">
        <v>16.526070763500933</v>
      </c>
      <c r="S71" s="123">
        <v>12.258328160562797</v>
      </c>
      <c r="T71" s="152">
        <v>4.2677426029381333</v>
      </c>
      <c r="U71" s="212">
        <v>9.3371040723981906</v>
      </c>
      <c r="V71" s="123">
        <v>7.8212669683257916</v>
      </c>
      <c r="W71" s="123">
        <v>10.66892911010558</v>
      </c>
      <c r="X71" s="123">
        <v>13.822398190045249</v>
      </c>
      <c r="Y71" s="123">
        <v>9.3329562594268474</v>
      </c>
      <c r="Z71" s="152">
        <v>4.4894419306184012</v>
      </c>
      <c r="AA71" s="123">
        <v>11.169995129079396</v>
      </c>
      <c r="AB71" s="123">
        <v>10.179249878226985</v>
      </c>
      <c r="AC71" s="123">
        <v>14.642535314174379</v>
      </c>
      <c r="AD71" s="123">
        <v>16.876643935703846</v>
      </c>
      <c r="AE71" s="123">
        <v>12.655382367267414</v>
      </c>
      <c r="AF71" s="241">
        <v>4.2212615684364341</v>
      </c>
    </row>
    <row r="72" spans="1:32" x14ac:dyDescent="0.2">
      <c r="A72" s="122" t="s">
        <v>112</v>
      </c>
      <c r="B72" s="170" t="s">
        <v>113</v>
      </c>
      <c r="C72" s="212">
        <v>12.434782608695652</v>
      </c>
      <c r="D72" s="123">
        <v>10.956521739130435</v>
      </c>
      <c r="E72" s="123">
        <v>9.695652173913043</v>
      </c>
      <c r="F72" s="123">
        <v>17.304347826086957</v>
      </c>
      <c r="G72" s="123">
        <v>11.173913043478262</v>
      </c>
      <c r="H72" s="152">
        <v>6.1304347826086953</v>
      </c>
      <c r="I72" s="212" t="s">
        <v>1169</v>
      </c>
      <c r="J72" s="123" t="s">
        <v>1169</v>
      </c>
      <c r="K72" s="123" t="s">
        <v>1169</v>
      </c>
      <c r="L72" s="123" t="s">
        <v>1169</v>
      </c>
      <c r="M72" s="123" t="s">
        <v>1169</v>
      </c>
      <c r="N72" s="152" t="s">
        <v>1169</v>
      </c>
      <c r="O72" s="212" t="s">
        <v>1169</v>
      </c>
      <c r="P72" s="123" t="s">
        <v>1169</v>
      </c>
      <c r="Q72" s="123" t="s">
        <v>1169</v>
      </c>
      <c r="R72" s="123" t="s">
        <v>1169</v>
      </c>
      <c r="S72" s="123" t="s">
        <v>1169</v>
      </c>
      <c r="T72" s="152" t="s">
        <v>1169</v>
      </c>
      <c r="U72" s="212">
        <v>9.1999999999999993</v>
      </c>
      <c r="V72" s="123">
        <v>10</v>
      </c>
      <c r="W72" s="123">
        <v>6.8</v>
      </c>
      <c r="X72" s="123">
        <v>14.6</v>
      </c>
      <c r="Y72" s="123">
        <v>7.2</v>
      </c>
      <c r="Z72" s="152">
        <v>7.4</v>
      </c>
      <c r="AA72" s="123">
        <v>13.333333333333334</v>
      </c>
      <c r="AB72" s="123">
        <v>11.222222222222221</v>
      </c>
      <c r="AC72" s="123">
        <v>10.5</v>
      </c>
      <c r="AD72" s="123">
        <v>18.055555555555557</v>
      </c>
      <c r="AE72" s="123">
        <v>12.277777777777779</v>
      </c>
      <c r="AF72" s="241">
        <v>5.7777777777777777</v>
      </c>
    </row>
    <row r="73" spans="1:32" x14ac:dyDescent="0.2">
      <c r="A73" s="122" t="s">
        <v>114</v>
      </c>
      <c r="B73" s="170" t="s">
        <v>115</v>
      </c>
      <c r="C73" s="212">
        <v>10.790138549307253</v>
      </c>
      <c r="D73" s="123">
        <v>10.12163814180929</v>
      </c>
      <c r="E73" s="123">
        <v>14.33679706601467</v>
      </c>
      <c r="F73" s="123">
        <v>16.055572534637328</v>
      </c>
      <c r="G73" s="123">
        <v>13.951864303178484</v>
      </c>
      <c r="H73" s="152">
        <v>2.1037082314588429</v>
      </c>
      <c r="I73" s="212">
        <v>7.9811320754716979</v>
      </c>
      <c r="J73" s="123">
        <v>7.1163522012578619</v>
      </c>
      <c r="K73" s="123">
        <v>9.0558176100628938</v>
      </c>
      <c r="L73" s="123">
        <v>11.95440251572327</v>
      </c>
      <c r="M73" s="123">
        <v>9.2798742138364787</v>
      </c>
      <c r="N73" s="152">
        <v>2.6745283018867925</v>
      </c>
      <c r="O73" s="212">
        <v>10.98474945533769</v>
      </c>
      <c r="P73" s="123">
        <v>10.329847494553377</v>
      </c>
      <c r="Q73" s="123">
        <v>14.702668845315904</v>
      </c>
      <c r="R73" s="123">
        <v>16.339705882352941</v>
      </c>
      <c r="S73" s="123">
        <v>14.275544662309368</v>
      </c>
      <c r="T73" s="152">
        <v>2.0641612200435731</v>
      </c>
      <c r="U73" s="212">
        <v>8.5036764705882355</v>
      </c>
      <c r="V73" s="123">
        <v>7.3321078431372548</v>
      </c>
      <c r="W73" s="123">
        <v>9.6706495098039209</v>
      </c>
      <c r="X73" s="123">
        <v>12.480392156862745</v>
      </c>
      <c r="Y73" s="123">
        <v>9.8976715686274517</v>
      </c>
      <c r="Z73" s="152">
        <v>2.5827205882352939</v>
      </c>
      <c r="AA73" s="123">
        <v>11.246089931573803</v>
      </c>
      <c r="AB73" s="123">
        <v>10.677908113391984</v>
      </c>
      <c r="AC73" s="123">
        <v>15.267289833822092</v>
      </c>
      <c r="AD73" s="123">
        <v>16.76851173020528</v>
      </c>
      <c r="AE73" s="123">
        <v>14.760325024437927</v>
      </c>
      <c r="AF73" s="241">
        <v>2.008186705767351</v>
      </c>
    </row>
    <row r="74" spans="1:32" x14ac:dyDescent="0.2">
      <c r="A74" s="122" t="s">
        <v>116</v>
      </c>
      <c r="B74" s="170" t="s">
        <v>117</v>
      </c>
      <c r="C74" s="212">
        <v>10.413533834586467</v>
      </c>
      <c r="D74" s="123">
        <v>9.4704618689581093</v>
      </c>
      <c r="E74" s="123">
        <v>13.280209452201934</v>
      </c>
      <c r="F74" s="123">
        <v>16.208378088077335</v>
      </c>
      <c r="G74" s="123">
        <v>10.626745435016112</v>
      </c>
      <c r="H74" s="152">
        <v>5.5816326530612246</v>
      </c>
      <c r="I74" s="212">
        <v>8.5668202764976957</v>
      </c>
      <c r="J74" s="123">
        <v>7.0875576036866361</v>
      </c>
      <c r="K74" s="123">
        <v>9.5622119815668203</v>
      </c>
      <c r="L74" s="123">
        <v>12.923963133640553</v>
      </c>
      <c r="M74" s="123">
        <v>8.0414746543778808</v>
      </c>
      <c r="N74" s="152">
        <v>4.8824884792626726</v>
      </c>
      <c r="O74" s="212">
        <v>10.657142857142857</v>
      </c>
      <c r="P74" s="123">
        <v>9.7848024316109417</v>
      </c>
      <c r="Q74" s="123">
        <v>13.770668693009119</v>
      </c>
      <c r="R74" s="123">
        <v>16.641641337386019</v>
      </c>
      <c r="S74" s="123">
        <v>10.967781155015198</v>
      </c>
      <c r="T74" s="152">
        <v>5.673860182370821</v>
      </c>
      <c r="U74" s="212">
        <v>9.0901639344262293</v>
      </c>
      <c r="V74" s="123">
        <v>7.8729508196721314</v>
      </c>
      <c r="W74" s="123">
        <v>10.477459016393443</v>
      </c>
      <c r="X74" s="123">
        <v>14.061475409836065</v>
      </c>
      <c r="Y74" s="123">
        <v>8.5020491803278695</v>
      </c>
      <c r="Z74" s="152">
        <v>5.5594262295081966</v>
      </c>
      <c r="AA74" s="123">
        <v>10.883551673944687</v>
      </c>
      <c r="AB74" s="123">
        <v>10.037845705967976</v>
      </c>
      <c r="AC74" s="123">
        <v>14.27565502183406</v>
      </c>
      <c r="AD74" s="123">
        <v>16.97088791848617</v>
      </c>
      <c r="AE74" s="123">
        <v>11.381368267831149</v>
      </c>
      <c r="AF74" s="241">
        <v>5.5895196506550215</v>
      </c>
    </row>
    <row r="75" spans="1:32" x14ac:dyDescent="0.2">
      <c r="A75" s="122" t="s">
        <v>118</v>
      </c>
      <c r="B75" s="170" t="s">
        <v>119</v>
      </c>
      <c r="C75" s="212">
        <v>10.491140215716486</v>
      </c>
      <c r="D75" s="123">
        <v>9.8251155624036972</v>
      </c>
      <c r="E75" s="123">
        <v>13.429795839753467</v>
      </c>
      <c r="F75" s="123">
        <v>15.520223420647149</v>
      </c>
      <c r="G75" s="123">
        <v>13.654853620955317</v>
      </c>
      <c r="H75" s="152">
        <v>1.8653697996918337</v>
      </c>
      <c r="I75" s="212">
        <v>7.8227272727272723</v>
      </c>
      <c r="J75" s="123">
        <v>6.9545454545454541</v>
      </c>
      <c r="K75" s="123">
        <v>8.7772727272727273</v>
      </c>
      <c r="L75" s="123">
        <v>11.295454545454545</v>
      </c>
      <c r="M75" s="123">
        <v>8.8954545454545446</v>
      </c>
      <c r="N75" s="152">
        <v>2.4</v>
      </c>
      <c r="O75" s="212">
        <v>10.738215488215488</v>
      </c>
      <c r="P75" s="123">
        <v>10.090909090909092</v>
      </c>
      <c r="Q75" s="123">
        <v>13.860585016835017</v>
      </c>
      <c r="R75" s="123">
        <v>15.911405723905723</v>
      </c>
      <c r="S75" s="123">
        <v>14.09553872053872</v>
      </c>
      <c r="T75" s="152">
        <v>1.8158670033670035</v>
      </c>
      <c r="U75" s="212">
        <v>8.5508474576271194</v>
      </c>
      <c r="V75" s="123">
        <v>7.5593220338983054</v>
      </c>
      <c r="W75" s="123">
        <v>9.7203389830508478</v>
      </c>
      <c r="X75" s="123">
        <v>12.439618644067796</v>
      </c>
      <c r="Y75" s="123">
        <v>9.9586864406779654</v>
      </c>
      <c r="Z75" s="152">
        <v>2.4809322033898304</v>
      </c>
      <c r="AA75" s="123">
        <v>10.922316384180791</v>
      </c>
      <c r="AB75" s="123">
        <v>10.328625235404896</v>
      </c>
      <c r="AC75" s="123">
        <v>14.254119585687382</v>
      </c>
      <c r="AD75" s="123">
        <v>16.204802259887007</v>
      </c>
      <c r="AE75" s="123">
        <v>14.476224105461393</v>
      </c>
      <c r="AF75" s="241">
        <v>1.728578154425612</v>
      </c>
    </row>
    <row r="76" spans="1:32" x14ac:dyDescent="0.2">
      <c r="A76" s="122" t="s">
        <v>120</v>
      </c>
      <c r="B76" s="170" t="s">
        <v>121</v>
      </c>
      <c r="C76" s="212">
        <v>10.263289555972483</v>
      </c>
      <c r="D76" s="123">
        <v>9.5522201375859908</v>
      </c>
      <c r="E76" s="123">
        <v>13.340212632895559</v>
      </c>
      <c r="F76" s="123">
        <v>14.976704190118824</v>
      </c>
      <c r="G76" s="123">
        <v>12.673702313946217</v>
      </c>
      <c r="H76" s="152">
        <v>2.3030018761726079</v>
      </c>
      <c r="I76" s="212">
        <v>7.8017241379310347</v>
      </c>
      <c r="J76" s="123">
        <v>6.431034482758621</v>
      </c>
      <c r="K76" s="123">
        <v>8.1522988505747129</v>
      </c>
      <c r="L76" s="123">
        <v>10.902298850574713</v>
      </c>
      <c r="M76" s="123">
        <v>7.5316091954022992</v>
      </c>
      <c r="N76" s="152">
        <v>3.3706896551724137</v>
      </c>
      <c r="O76" s="212">
        <v>10.563859649122808</v>
      </c>
      <c r="P76" s="123">
        <v>9.9333333333333336</v>
      </c>
      <c r="Q76" s="123">
        <v>13.973684210526315</v>
      </c>
      <c r="R76" s="123">
        <v>15.47421052631579</v>
      </c>
      <c r="S76" s="123">
        <v>13.301578947368421</v>
      </c>
      <c r="T76" s="152">
        <v>2.1726315789473682</v>
      </c>
      <c r="U76" s="212">
        <v>8.3346560846560855</v>
      </c>
      <c r="V76" s="123">
        <v>7.1084656084656084</v>
      </c>
      <c r="W76" s="123">
        <v>9.2261904761904763</v>
      </c>
      <c r="X76" s="123">
        <v>11.71031746031746</v>
      </c>
      <c r="Y76" s="123">
        <v>8.4404761904761898</v>
      </c>
      <c r="Z76" s="152">
        <v>3.2698412698412698</v>
      </c>
      <c r="AA76" s="123">
        <v>10.86036036036036</v>
      </c>
      <c r="AB76" s="123">
        <v>10.308763308763309</v>
      </c>
      <c r="AC76" s="123">
        <v>14.613841113841113</v>
      </c>
      <c r="AD76" s="123">
        <v>15.987919737919738</v>
      </c>
      <c r="AE76" s="123">
        <v>13.984234234234235</v>
      </c>
      <c r="AF76" s="241">
        <v>2.0036855036855035</v>
      </c>
    </row>
    <row r="77" spans="1:32" x14ac:dyDescent="0.2">
      <c r="A77" s="122" t="s">
        <v>122</v>
      </c>
      <c r="B77" s="170" t="s">
        <v>123</v>
      </c>
      <c r="C77" s="212">
        <v>11.470856563608718</v>
      </c>
      <c r="D77" s="123">
        <v>10.851495184997466</v>
      </c>
      <c r="E77" s="123">
        <v>15.562214901165737</v>
      </c>
      <c r="F77" s="123">
        <v>16.480359858084135</v>
      </c>
      <c r="G77" s="123">
        <v>14.730739989863153</v>
      </c>
      <c r="H77" s="152">
        <v>1.7496198682209834</v>
      </c>
      <c r="I77" s="212">
        <v>8.4646464646464654</v>
      </c>
      <c r="J77" s="123">
        <v>6.9191919191919196</v>
      </c>
      <c r="K77" s="123">
        <v>9.1010101010101003</v>
      </c>
      <c r="L77" s="123">
        <v>11.053030303030303</v>
      </c>
      <c r="M77" s="123">
        <v>8.1388888888888893</v>
      </c>
      <c r="N77" s="152">
        <v>2.9141414141414139</v>
      </c>
      <c r="O77" s="212">
        <v>11.629669156883672</v>
      </c>
      <c r="P77" s="123">
        <v>11.05923159018143</v>
      </c>
      <c r="Q77" s="123">
        <v>15.90354855923159</v>
      </c>
      <c r="R77" s="123">
        <v>16.767075773745997</v>
      </c>
      <c r="S77" s="123">
        <v>15.078975453575239</v>
      </c>
      <c r="T77" s="152">
        <v>1.6881003201707578</v>
      </c>
      <c r="U77" s="212">
        <v>8.796153846153846</v>
      </c>
      <c r="V77" s="123">
        <v>7.569230769230769</v>
      </c>
      <c r="W77" s="123">
        <v>10</v>
      </c>
      <c r="X77" s="123">
        <v>11.817307692307692</v>
      </c>
      <c r="Y77" s="123">
        <v>9.0846153846153843</v>
      </c>
      <c r="Z77" s="152">
        <v>2.7326923076923078</v>
      </c>
      <c r="AA77" s="123">
        <v>11.876824284880326</v>
      </c>
      <c r="AB77" s="123">
        <v>11.349678925861063</v>
      </c>
      <c r="AC77" s="123">
        <v>16.406450671336835</v>
      </c>
      <c r="AD77" s="123">
        <v>17.18812025685931</v>
      </c>
      <c r="AE77" s="123">
        <v>15.587711617046118</v>
      </c>
      <c r="AF77" s="241">
        <v>1.6004086398131931</v>
      </c>
    </row>
    <row r="78" spans="1:32" x14ac:dyDescent="0.2">
      <c r="A78" s="122" t="s">
        <v>126</v>
      </c>
      <c r="B78" s="170" t="s">
        <v>127</v>
      </c>
      <c r="C78" s="212">
        <v>11.640344580043072</v>
      </c>
      <c r="D78" s="123">
        <v>11.323761665470208</v>
      </c>
      <c r="E78" s="123">
        <v>15.790559942569994</v>
      </c>
      <c r="F78" s="123">
        <v>17.125089734386219</v>
      </c>
      <c r="G78" s="123">
        <v>14.107142857142858</v>
      </c>
      <c r="H78" s="152">
        <v>3.0179468772433595</v>
      </c>
      <c r="I78" s="212">
        <v>7.3382352941176467</v>
      </c>
      <c r="J78" s="123">
        <v>6.7352941176470589</v>
      </c>
      <c r="K78" s="123">
        <v>8.2794117647058822</v>
      </c>
      <c r="L78" s="123">
        <v>10.345588235294118</v>
      </c>
      <c r="M78" s="123">
        <v>7.9558823529411766</v>
      </c>
      <c r="N78" s="152">
        <v>2.3897058823529411</v>
      </c>
      <c r="O78" s="212">
        <v>11.861132075471698</v>
      </c>
      <c r="P78" s="123">
        <v>11.559245283018868</v>
      </c>
      <c r="Q78" s="123">
        <v>16.176037735849057</v>
      </c>
      <c r="R78" s="123">
        <v>17.473018867924527</v>
      </c>
      <c r="S78" s="123">
        <v>14.422830188679246</v>
      </c>
      <c r="T78" s="152">
        <v>3.050188679245283</v>
      </c>
      <c r="U78" s="212">
        <v>8.478494623655914</v>
      </c>
      <c r="V78" s="123">
        <v>7.870967741935484</v>
      </c>
      <c r="W78" s="123">
        <v>9.7956989247311821</v>
      </c>
      <c r="X78" s="123">
        <v>12.198924731182796</v>
      </c>
      <c r="Y78" s="123">
        <v>9.2956989247311821</v>
      </c>
      <c r="Z78" s="152">
        <v>2.903225806451613</v>
      </c>
      <c r="AA78" s="123">
        <v>12.127589063794533</v>
      </c>
      <c r="AB78" s="123">
        <v>11.855840927920465</v>
      </c>
      <c r="AC78" s="123">
        <v>16.714374482187242</v>
      </c>
      <c r="AD78" s="123">
        <v>17.884217067108533</v>
      </c>
      <c r="AE78" s="123">
        <v>14.848591549295774</v>
      </c>
      <c r="AF78" s="241">
        <v>3.0356255178127589</v>
      </c>
    </row>
    <row r="79" spans="1:32" x14ac:dyDescent="0.2">
      <c r="A79" s="122" t="s">
        <v>128</v>
      </c>
      <c r="B79" s="170" t="s">
        <v>129</v>
      </c>
      <c r="C79" s="212">
        <v>11.737881508078994</v>
      </c>
      <c r="D79" s="123">
        <v>11.156193895870736</v>
      </c>
      <c r="E79" s="123">
        <v>15.516157989228008</v>
      </c>
      <c r="F79" s="123">
        <v>17.240574506283661</v>
      </c>
      <c r="G79" s="123">
        <v>15.560143626570916</v>
      </c>
      <c r="H79" s="152">
        <v>1.680430879712747</v>
      </c>
      <c r="I79" s="212">
        <v>8.5714285714285712</v>
      </c>
      <c r="J79" s="123">
        <v>7.4285714285714288</v>
      </c>
      <c r="K79" s="123">
        <v>10.178571428571429</v>
      </c>
      <c r="L79" s="123">
        <v>12.303571428571429</v>
      </c>
      <c r="M79" s="123">
        <v>10.339285714285714</v>
      </c>
      <c r="N79" s="152">
        <v>1.9642857142857142</v>
      </c>
      <c r="O79" s="212">
        <v>11.905482041587902</v>
      </c>
      <c r="P79" s="123">
        <v>11.353497164461247</v>
      </c>
      <c r="Q79" s="123">
        <v>15.798676748582231</v>
      </c>
      <c r="R79" s="123">
        <v>17.501890359168243</v>
      </c>
      <c r="S79" s="123">
        <v>15.83648393194707</v>
      </c>
      <c r="T79" s="152">
        <v>1.6654064272211719</v>
      </c>
      <c r="U79" s="212">
        <v>8.535211267605634</v>
      </c>
      <c r="V79" s="123">
        <v>7.295774647887324</v>
      </c>
      <c r="W79" s="123">
        <v>8.704225352112676</v>
      </c>
      <c r="X79" s="123">
        <v>12.288732394366198</v>
      </c>
      <c r="Y79" s="123">
        <v>9.6408450704225359</v>
      </c>
      <c r="Z79" s="152">
        <v>2.647887323943662</v>
      </c>
      <c r="AA79" s="123">
        <v>12.205761316872428</v>
      </c>
      <c r="AB79" s="123">
        <v>11.720164609053498</v>
      </c>
      <c r="AC79" s="123">
        <v>16.511316872427983</v>
      </c>
      <c r="AD79" s="123">
        <v>17.963991769547324</v>
      </c>
      <c r="AE79" s="123">
        <v>16.424897119341562</v>
      </c>
      <c r="AF79" s="241">
        <v>1.5390946502057614</v>
      </c>
    </row>
    <row r="80" spans="1:32" x14ac:dyDescent="0.2">
      <c r="A80" s="122" t="s">
        <v>130</v>
      </c>
      <c r="B80" s="170" t="s">
        <v>131</v>
      </c>
      <c r="C80" s="212">
        <v>11.537252619324796</v>
      </c>
      <c r="D80" s="123">
        <v>11.293364377182771</v>
      </c>
      <c r="E80" s="123">
        <v>15.600552968568103</v>
      </c>
      <c r="F80" s="123">
        <v>17.084982537834691</v>
      </c>
      <c r="G80" s="123">
        <v>15.300640279394646</v>
      </c>
      <c r="H80" s="152">
        <v>1.7843422584400466</v>
      </c>
      <c r="I80" s="212">
        <v>8.5346534653465351</v>
      </c>
      <c r="J80" s="123">
        <v>7.3663366336633667</v>
      </c>
      <c r="K80" s="123">
        <v>8.8712871287128721</v>
      </c>
      <c r="L80" s="123">
        <v>12.391089108910892</v>
      </c>
      <c r="M80" s="123">
        <v>10.267326732673267</v>
      </c>
      <c r="N80" s="152">
        <v>2.1237623762376239</v>
      </c>
      <c r="O80" s="212">
        <v>11.724799010513296</v>
      </c>
      <c r="P80" s="123">
        <v>11.538651824366109</v>
      </c>
      <c r="Q80" s="123">
        <v>16.020871985157701</v>
      </c>
      <c r="R80" s="123">
        <v>17.378169449598023</v>
      </c>
      <c r="S80" s="123">
        <v>15.615027829313544</v>
      </c>
      <c r="T80" s="152">
        <v>1.7631416202844774</v>
      </c>
      <c r="U80" s="212">
        <v>9.2205882352941178</v>
      </c>
      <c r="V80" s="123">
        <v>8.4632352941176467</v>
      </c>
      <c r="W80" s="123">
        <v>10.297794117647058</v>
      </c>
      <c r="X80" s="123">
        <v>13.795955882352942</v>
      </c>
      <c r="Y80" s="123">
        <v>11.5</v>
      </c>
      <c r="Z80" s="152">
        <v>2.2959558823529411</v>
      </c>
      <c r="AA80" s="123">
        <v>11.973029045643154</v>
      </c>
      <c r="AB80" s="123">
        <v>11.825726141078839</v>
      </c>
      <c r="AC80" s="123">
        <v>16.598029045643152</v>
      </c>
      <c r="AD80" s="123">
        <v>17.703665283540801</v>
      </c>
      <c r="AE80" s="123">
        <v>16.015560165975103</v>
      </c>
      <c r="AF80" s="241">
        <v>1.6881051175656985</v>
      </c>
    </row>
    <row r="81" spans="1:32" x14ac:dyDescent="0.2">
      <c r="A81" s="122" t="s">
        <v>132</v>
      </c>
      <c r="B81" s="170" t="s">
        <v>133</v>
      </c>
      <c r="C81" s="212">
        <v>11.252212389380531</v>
      </c>
      <c r="D81" s="123">
        <v>10.799778761061948</v>
      </c>
      <c r="E81" s="123">
        <v>15.61974557522124</v>
      </c>
      <c r="F81" s="123">
        <v>16.162610619469028</v>
      </c>
      <c r="G81" s="123">
        <v>14.231194690265486</v>
      </c>
      <c r="H81" s="152">
        <v>1.9314159292035398</v>
      </c>
      <c r="I81" s="212">
        <v>9.6470588235294112</v>
      </c>
      <c r="J81" s="123">
        <v>7.8352941176470585</v>
      </c>
      <c r="K81" s="123">
        <v>10.776470588235295</v>
      </c>
      <c r="L81" s="123">
        <v>13.058823529411764</v>
      </c>
      <c r="M81" s="123">
        <v>8.7529411764705891</v>
      </c>
      <c r="N81" s="152">
        <v>4.3058823529411763</v>
      </c>
      <c r="O81" s="212">
        <v>11.418803418803419</v>
      </c>
      <c r="P81" s="123">
        <v>11.107448107448107</v>
      </c>
      <c r="Q81" s="123">
        <v>16.122405372405371</v>
      </c>
      <c r="R81" s="123">
        <v>16.484737484737483</v>
      </c>
      <c r="S81" s="123">
        <v>14.7997557997558</v>
      </c>
      <c r="T81" s="152">
        <v>1.684981684981685</v>
      </c>
      <c r="U81" s="212">
        <v>9.4896907216494846</v>
      </c>
      <c r="V81" s="123">
        <v>8.1649484536082468</v>
      </c>
      <c r="W81" s="123">
        <v>11.128865979381443</v>
      </c>
      <c r="X81" s="123">
        <v>12.884020618556701</v>
      </c>
      <c r="Y81" s="123">
        <v>9.4329896907216497</v>
      </c>
      <c r="Z81" s="152">
        <v>3.4510309278350517</v>
      </c>
      <c r="AA81" s="123">
        <v>11.733802816901408</v>
      </c>
      <c r="AB81" s="123">
        <v>11.519718309859154</v>
      </c>
      <c r="AC81" s="123">
        <v>16.846830985915492</v>
      </c>
      <c r="AD81" s="123">
        <v>17.058450704225351</v>
      </c>
      <c r="AE81" s="123">
        <v>15.54225352112676</v>
      </c>
      <c r="AF81" s="241">
        <v>1.5161971830985916</v>
      </c>
    </row>
    <row r="82" spans="1:32" x14ac:dyDescent="0.2">
      <c r="A82" s="122" t="s">
        <v>140</v>
      </c>
      <c r="B82" s="170" t="s">
        <v>141</v>
      </c>
      <c r="C82" s="212">
        <v>10.760423148724332</v>
      </c>
      <c r="D82" s="123">
        <v>10.081518357187306</v>
      </c>
      <c r="E82" s="123">
        <v>13.562538892345986</v>
      </c>
      <c r="F82" s="123">
        <v>15.504667081518358</v>
      </c>
      <c r="G82" s="123">
        <v>12.152457996266335</v>
      </c>
      <c r="H82" s="152">
        <v>3.3522090852520225</v>
      </c>
      <c r="I82" s="212">
        <v>7.984375</v>
      </c>
      <c r="J82" s="123">
        <v>6.890625</v>
      </c>
      <c r="K82" s="123">
        <v>8.1796875</v>
      </c>
      <c r="L82" s="123">
        <v>10.8203125</v>
      </c>
      <c r="M82" s="123">
        <v>7.7890625</v>
      </c>
      <c r="N82" s="152">
        <v>3.03125</v>
      </c>
      <c r="O82" s="212">
        <v>11.000676132521974</v>
      </c>
      <c r="P82" s="123">
        <v>10.357674104124408</v>
      </c>
      <c r="Q82" s="123">
        <v>14.028397565922921</v>
      </c>
      <c r="R82" s="123">
        <v>15.910074374577418</v>
      </c>
      <c r="S82" s="123">
        <v>12.530087897227856</v>
      </c>
      <c r="T82" s="152">
        <v>3.3799864773495605</v>
      </c>
      <c r="U82" s="212">
        <v>8.9431438127090299</v>
      </c>
      <c r="V82" s="123">
        <v>7.8394648829431439</v>
      </c>
      <c r="W82" s="123">
        <v>9.7725752508361197</v>
      </c>
      <c r="X82" s="123">
        <v>12.506688963210703</v>
      </c>
      <c r="Y82" s="123">
        <v>9.1538461538461533</v>
      </c>
      <c r="Z82" s="152">
        <v>3.3528428093645486</v>
      </c>
      <c r="AA82" s="123">
        <v>11.175840978593271</v>
      </c>
      <c r="AB82" s="123">
        <v>10.594036697247706</v>
      </c>
      <c r="AC82" s="123">
        <v>14.428899082568808</v>
      </c>
      <c r="AD82" s="123">
        <v>16.189984709480122</v>
      </c>
      <c r="AE82" s="123">
        <v>12.837920489296636</v>
      </c>
      <c r="AF82" s="241">
        <v>3.352064220183486</v>
      </c>
    </row>
    <row r="83" spans="1:32" x14ac:dyDescent="0.2">
      <c r="A83" s="122" t="s">
        <v>142</v>
      </c>
      <c r="B83" s="170" t="s">
        <v>143</v>
      </c>
      <c r="C83" s="212">
        <v>11.426829268292684</v>
      </c>
      <c r="D83" s="123">
        <v>10.781842818428185</v>
      </c>
      <c r="E83" s="123">
        <v>15.929878048780488</v>
      </c>
      <c r="F83" s="123">
        <v>17.409552845528456</v>
      </c>
      <c r="G83" s="123">
        <v>13.183265582655826</v>
      </c>
      <c r="H83" s="152">
        <v>4.2262872628726287</v>
      </c>
      <c r="I83" s="212">
        <v>7.9390243902439028</v>
      </c>
      <c r="J83" s="123">
        <v>6.8292682926829267</v>
      </c>
      <c r="K83" s="123">
        <v>8.9024390243902438</v>
      </c>
      <c r="L83" s="123">
        <v>11.835365853658537</v>
      </c>
      <c r="M83" s="123">
        <v>8.0731707317073162</v>
      </c>
      <c r="N83" s="152">
        <v>3.7621951219512195</v>
      </c>
      <c r="O83" s="212">
        <v>11.631994261119083</v>
      </c>
      <c r="P83" s="123">
        <v>11.014347202295552</v>
      </c>
      <c r="Q83" s="123">
        <v>16.343256814921091</v>
      </c>
      <c r="R83" s="123">
        <v>17.737446197991392</v>
      </c>
      <c r="S83" s="123">
        <v>13.483859397417504</v>
      </c>
      <c r="T83" s="152">
        <v>4.2535868005738884</v>
      </c>
      <c r="U83" s="212">
        <v>8.7681159420289863</v>
      </c>
      <c r="V83" s="123">
        <v>7.4975845410628024</v>
      </c>
      <c r="W83" s="123">
        <v>10.454106280193237</v>
      </c>
      <c r="X83" s="123">
        <v>13.147342995169081</v>
      </c>
      <c r="Y83" s="123">
        <v>9.14975845410628</v>
      </c>
      <c r="Z83" s="152">
        <v>3.9975845410628019</v>
      </c>
      <c r="AA83" s="123">
        <v>11.860520094562649</v>
      </c>
      <c r="AB83" s="123">
        <v>11.317572892040976</v>
      </c>
      <c r="AC83" s="123">
        <v>16.823089046493301</v>
      </c>
      <c r="AD83" s="123">
        <v>18.104806934594169</v>
      </c>
      <c r="AE83" s="123">
        <v>13.841213553979511</v>
      </c>
      <c r="AF83" s="241">
        <v>4.2635933806146573</v>
      </c>
    </row>
    <row r="84" spans="1:32" x14ac:dyDescent="0.2">
      <c r="A84" s="122" t="s">
        <v>144</v>
      </c>
      <c r="B84" s="170" t="s">
        <v>145</v>
      </c>
      <c r="C84" s="212">
        <v>10.311418685121108</v>
      </c>
      <c r="D84" s="123">
        <v>9.6072664359861584</v>
      </c>
      <c r="E84" s="123">
        <v>13.838884083044983</v>
      </c>
      <c r="F84" s="123">
        <v>14.704152249134948</v>
      </c>
      <c r="G84" s="123">
        <v>13.53114186851211</v>
      </c>
      <c r="H84" s="152">
        <v>1.1730103806228374</v>
      </c>
      <c r="I84" s="212">
        <v>7.5315315315315319</v>
      </c>
      <c r="J84" s="123">
        <v>6</v>
      </c>
      <c r="K84" s="123">
        <v>7.954954954954955</v>
      </c>
      <c r="L84" s="123">
        <v>10.657657657657658</v>
      </c>
      <c r="M84" s="123">
        <v>8.7297297297297298</v>
      </c>
      <c r="N84" s="152">
        <v>1.927927927927928</v>
      </c>
      <c r="O84" s="212">
        <v>10.606698564593302</v>
      </c>
      <c r="P84" s="123">
        <v>9.9904306220095691</v>
      </c>
      <c r="Q84" s="123">
        <v>14.463875598086124</v>
      </c>
      <c r="R84" s="123">
        <v>15.133971291866029</v>
      </c>
      <c r="S84" s="123">
        <v>14.041148325358852</v>
      </c>
      <c r="T84" s="152">
        <v>1.0928229665071771</v>
      </c>
      <c r="U84" s="212">
        <v>8.1593625498007967</v>
      </c>
      <c r="V84" s="123">
        <v>6.9641434262948207</v>
      </c>
      <c r="W84" s="123">
        <v>9.1513944223107568</v>
      </c>
      <c r="X84" s="123">
        <v>11.356573705179283</v>
      </c>
      <c r="Y84" s="123">
        <v>9.6454183266932265</v>
      </c>
      <c r="Z84" s="152">
        <v>1.7111553784860558</v>
      </c>
      <c r="AA84" s="123">
        <v>10.908287292817679</v>
      </c>
      <c r="AB84" s="123">
        <v>10.340331491712707</v>
      </c>
      <c r="AC84" s="123">
        <v>15.138950276243094</v>
      </c>
      <c r="AD84" s="123">
        <v>15.632596685082873</v>
      </c>
      <c r="AE84" s="123">
        <v>14.608839779005525</v>
      </c>
      <c r="AF84" s="241">
        <v>1.0237569060773481</v>
      </c>
    </row>
    <row r="85" spans="1:32" x14ac:dyDescent="0.2">
      <c r="A85" s="122" t="s">
        <v>148</v>
      </c>
      <c r="B85" s="170" t="s">
        <v>149</v>
      </c>
      <c r="C85" s="212">
        <v>9.8506666666666671</v>
      </c>
      <c r="D85" s="123">
        <v>9.1226666666666674</v>
      </c>
      <c r="E85" s="123">
        <v>12.925333333333333</v>
      </c>
      <c r="F85" s="123">
        <v>14.528</v>
      </c>
      <c r="G85" s="123">
        <v>12.576000000000001</v>
      </c>
      <c r="H85" s="152">
        <v>1.952</v>
      </c>
      <c r="I85" s="212">
        <v>7.9519230769230766</v>
      </c>
      <c r="J85" s="123">
        <v>6.3076923076923075</v>
      </c>
      <c r="K85" s="123">
        <v>8.740384615384615</v>
      </c>
      <c r="L85" s="123">
        <v>11.096153846153847</v>
      </c>
      <c r="M85" s="123">
        <v>9.240384615384615</v>
      </c>
      <c r="N85" s="152">
        <v>1.8557692307692308</v>
      </c>
      <c r="O85" s="212">
        <v>10.156346749226007</v>
      </c>
      <c r="P85" s="123">
        <v>9.575851393188854</v>
      </c>
      <c r="Q85" s="123">
        <v>13.59907120743034</v>
      </c>
      <c r="R85" s="123">
        <v>15.080495356037151</v>
      </c>
      <c r="S85" s="123">
        <v>13.113003095975232</v>
      </c>
      <c r="T85" s="152">
        <v>1.9674922600619196</v>
      </c>
      <c r="U85" s="212">
        <v>7.9211822660098523</v>
      </c>
      <c r="V85" s="123">
        <v>6.7290640394088674</v>
      </c>
      <c r="W85" s="123">
        <v>8.847290640394089</v>
      </c>
      <c r="X85" s="123">
        <v>11.24384236453202</v>
      </c>
      <c r="Y85" s="123">
        <v>9.3694581280788185</v>
      </c>
      <c r="Z85" s="152">
        <v>1.874384236453202</v>
      </c>
      <c r="AA85" s="123">
        <v>10.56672760511883</v>
      </c>
      <c r="AB85" s="123">
        <v>10.010968921389397</v>
      </c>
      <c r="AC85" s="123">
        <v>14.438756855575868</v>
      </c>
      <c r="AD85" s="123">
        <v>15.746800731261425</v>
      </c>
      <c r="AE85" s="123">
        <v>13.765996343692871</v>
      </c>
      <c r="AF85" s="241">
        <v>1.9808043875685557</v>
      </c>
    </row>
    <row r="86" spans="1:32" x14ac:dyDescent="0.2">
      <c r="A86" s="122" t="s">
        <v>150</v>
      </c>
      <c r="B86" s="170" t="s">
        <v>151</v>
      </c>
      <c r="C86" s="212">
        <v>10.424120603015075</v>
      </c>
      <c r="D86" s="123">
        <v>9.137688442211056</v>
      </c>
      <c r="E86" s="123">
        <v>13.215577889447236</v>
      </c>
      <c r="F86" s="123">
        <v>15.908793969849246</v>
      </c>
      <c r="G86" s="123">
        <v>12.56608040201005</v>
      </c>
      <c r="H86" s="152">
        <v>3.3427135678391959</v>
      </c>
      <c r="I86" s="212">
        <v>7.760416666666667</v>
      </c>
      <c r="J86" s="123">
        <v>5.854166666666667</v>
      </c>
      <c r="K86" s="123">
        <v>8.0416666666666661</v>
      </c>
      <c r="L86" s="123">
        <v>11.942708333333334</v>
      </c>
      <c r="M86" s="123">
        <v>8.1458333333333339</v>
      </c>
      <c r="N86" s="152">
        <v>3.796875</v>
      </c>
      <c r="O86" s="212">
        <v>10.708565072302559</v>
      </c>
      <c r="P86" s="123">
        <v>9.4883203559510569</v>
      </c>
      <c r="Q86" s="123">
        <v>13.768075639599555</v>
      </c>
      <c r="R86" s="123">
        <v>16.332313681868744</v>
      </c>
      <c r="S86" s="123">
        <v>13.038097886540601</v>
      </c>
      <c r="T86" s="152">
        <v>3.2942157953281423</v>
      </c>
      <c r="U86" s="212">
        <v>8.3715596330275233</v>
      </c>
      <c r="V86" s="123">
        <v>6.5504587155963305</v>
      </c>
      <c r="W86" s="123">
        <v>9.0963302752293576</v>
      </c>
      <c r="X86" s="123">
        <v>12.922018348623853</v>
      </c>
      <c r="Y86" s="123">
        <v>8.9862385321100913</v>
      </c>
      <c r="Z86" s="152">
        <v>3.9357798165137616</v>
      </c>
      <c r="AA86" s="123">
        <v>11</v>
      </c>
      <c r="AB86" s="123">
        <v>9.8635778635778628</v>
      </c>
      <c r="AC86" s="123">
        <v>14.371299871299872</v>
      </c>
      <c r="AD86" s="123">
        <v>16.746782496782497</v>
      </c>
      <c r="AE86" s="123">
        <v>13.57046332046332</v>
      </c>
      <c r="AF86" s="241">
        <v>3.1763191763191765</v>
      </c>
    </row>
    <row r="87" spans="1:32" x14ac:dyDescent="0.2">
      <c r="A87" s="122" t="s">
        <v>152</v>
      </c>
      <c r="B87" s="170" t="s">
        <v>153</v>
      </c>
      <c r="C87" s="212">
        <v>9.6617375231053604</v>
      </c>
      <c r="D87" s="123">
        <v>8.824399260628466</v>
      </c>
      <c r="E87" s="123">
        <v>12.434380776340111</v>
      </c>
      <c r="F87" s="123">
        <v>14.080406654343808</v>
      </c>
      <c r="G87" s="123">
        <v>11.739371534195934</v>
      </c>
      <c r="H87" s="152">
        <v>2.3410351201478745</v>
      </c>
      <c r="I87" s="212">
        <v>7</v>
      </c>
      <c r="J87" s="123">
        <v>6.1388888888888893</v>
      </c>
      <c r="K87" s="123">
        <v>7.75</v>
      </c>
      <c r="L87" s="123">
        <v>10.013888888888889</v>
      </c>
      <c r="M87" s="123">
        <v>7.6944444444444446</v>
      </c>
      <c r="N87" s="152">
        <v>2.3194444444444446</v>
      </c>
      <c r="O87" s="212">
        <v>10.070362473347547</v>
      </c>
      <c r="P87" s="123">
        <v>9.2366737739872065</v>
      </c>
      <c r="Q87" s="123">
        <v>13.153518123667377</v>
      </c>
      <c r="R87" s="123">
        <v>14.704690831556503</v>
      </c>
      <c r="S87" s="123">
        <v>12.360341151385928</v>
      </c>
      <c r="T87" s="152">
        <v>2.3443496801705757</v>
      </c>
      <c r="U87" s="212">
        <v>7.2198581560283692</v>
      </c>
      <c r="V87" s="123">
        <v>6.1843971631205674</v>
      </c>
      <c r="W87" s="123">
        <v>8.1347517730496453</v>
      </c>
      <c r="X87" s="123">
        <v>10.379432624113475</v>
      </c>
      <c r="Y87" s="123">
        <v>8.1702127659574462</v>
      </c>
      <c r="Z87" s="152">
        <v>2.2092198581560285</v>
      </c>
      <c r="AA87" s="123">
        <v>10.522500000000001</v>
      </c>
      <c r="AB87" s="123">
        <v>9.7550000000000008</v>
      </c>
      <c r="AC87" s="123">
        <v>13.95</v>
      </c>
      <c r="AD87" s="123">
        <v>15.385</v>
      </c>
      <c r="AE87" s="123">
        <v>12.9975</v>
      </c>
      <c r="AF87" s="241">
        <v>2.3875000000000002</v>
      </c>
    </row>
    <row r="88" spans="1:32" x14ac:dyDescent="0.2">
      <c r="A88" s="122" t="s">
        <v>154</v>
      </c>
      <c r="B88" s="170" t="s">
        <v>155</v>
      </c>
      <c r="C88" s="212">
        <v>10.99294532627866</v>
      </c>
      <c r="D88" s="123">
        <v>10.398589065255733</v>
      </c>
      <c r="E88" s="123">
        <v>14.62257495590829</v>
      </c>
      <c r="F88" s="123">
        <v>15.91710758377425</v>
      </c>
      <c r="G88" s="123">
        <v>14.835978835978835</v>
      </c>
      <c r="H88" s="152">
        <v>1.0811287477954146</v>
      </c>
      <c r="I88" s="212">
        <v>9.3000000000000007</v>
      </c>
      <c r="J88" s="123">
        <v>7.3</v>
      </c>
      <c r="K88" s="123">
        <v>9.25</v>
      </c>
      <c r="L88" s="123">
        <v>12.1</v>
      </c>
      <c r="M88" s="123">
        <v>11.25</v>
      </c>
      <c r="N88" s="152">
        <v>0.85</v>
      </c>
      <c r="O88" s="212">
        <v>11.054844606946984</v>
      </c>
      <c r="P88" s="123">
        <v>10.511882998171846</v>
      </c>
      <c r="Q88" s="123">
        <v>14.819012797074954</v>
      </c>
      <c r="R88" s="123">
        <v>16.056672760511884</v>
      </c>
      <c r="S88" s="123">
        <v>14.967093235831809</v>
      </c>
      <c r="T88" s="152">
        <v>1.089579524680073</v>
      </c>
      <c r="U88" s="212">
        <v>9.1486486486486491</v>
      </c>
      <c r="V88" s="123">
        <v>7.7837837837837842</v>
      </c>
      <c r="W88" s="123">
        <v>10.189189189189189</v>
      </c>
      <c r="X88" s="123">
        <v>12.432432432432432</v>
      </c>
      <c r="Y88" s="123">
        <v>11.337837837837839</v>
      </c>
      <c r="Z88" s="152">
        <v>1.0945945945945945</v>
      </c>
      <c r="AA88" s="123">
        <v>11.269776876267748</v>
      </c>
      <c r="AB88" s="123">
        <v>10.791075050709939</v>
      </c>
      <c r="AC88" s="123">
        <v>15.288032454361055</v>
      </c>
      <c r="AD88" s="123">
        <v>16.440162271805274</v>
      </c>
      <c r="AE88" s="123">
        <v>15.361054766734281</v>
      </c>
      <c r="AF88" s="241">
        <v>1.079107505070994</v>
      </c>
    </row>
    <row r="89" spans="1:32" x14ac:dyDescent="0.2">
      <c r="A89" s="122" t="s">
        <v>156</v>
      </c>
      <c r="B89" s="170" t="s">
        <v>157</v>
      </c>
      <c r="C89" s="212">
        <v>10.826666666666666</v>
      </c>
      <c r="D89" s="123">
        <v>10.428444444444445</v>
      </c>
      <c r="E89" s="123">
        <v>14.626222222222221</v>
      </c>
      <c r="F89" s="123">
        <v>16.154222222222224</v>
      </c>
      <c r="G89" s="123">
        <v>14.474222222222222</v>
      </c>
      <c r="H89" s="152">
        <v>1.68</v>
      </c>
      <c r="I89" s="212">
        <v>8.3636363636363633</v>
      </c>
      <c r="J89" s="123">
        <v>7.8181818181818183</v>
      </c>
      <c r="K89" s="123">
        <v>9.045454545454545</v>
      </c>
      <c r="L89" s="123">
        <v>12.147727272727273</v>
      </c>
      <c r="M89" s="123">
        <v>9.9886363636363633</v>
      </c>
      <c r="N89" s="152">
        <v>2.1590909090909092</v>
      </c>
      <c r="O89" s="212">
        <v>10.926919518963922</v>
      </c>
      <c r="P89" s="123">
        <v>10.534690101757631</v>
      </c>
      <c r="Q89" s="123">
        <v>14.853376503237742</v>
      </c>
      <c r="R89" s="123">
        <v>16.317298797409805</v>
      </c>
      <c r="S89" s="123">
        <v>14.656799259944496</v>
      </c>
      <c r="T89" s="152">
        <v>1.66049953746531</v>
      </c>
      <c r="U89" s="212">
        <v>9.1603053435114496</v>
      </c>
      <c r="V89" s="123">
        <v>8.6717557251908399</v>
      </c>
      <c r="W89" s="123">
        <v>10.885496183206106</v>
      </c>
      <c r="X89" s="123">
        <v>13.251908396946565</v>
      </c>
      <c r="Y89" s="123">
        <v>11.442748091603054</v>
      </c>
      <c r="Z89" s="152">
        <v>1.8091603053435115</v>
      </c>
      <c r="AA89" s="123">
        <v>11.046277665995976</v>
      </c>
      <c r="AB89" s="123">
        <v>10.659959758551308</v>
      </c>
      <c r="AC89" s="123">
        <v>15.119215291750503</v>
      </c>
      <c r="AD89" s="123">
        <v>16.53672032193159</v>
      </c>
      <c r="AE89" s="123">
        <v>14.873742454728371</v>
      </c>
      <c r="AF89" s="241">
        <v>1.6629778672032194</v>
      </c>
    </row>
    <row r="90" spans="1:32" x14ac:dyDescent="0.2">
      <c r="A90" s="122" t="s">
        <v>158</v>
      </c>
      <c r="B90" s="170" t="s">
        <v>159</v>
      </c>
      <c r="C90" s="212">
        <v>10.406855439642325</v>
      </c>
      <c r="D90" s="123">
        <v>9.6602086438152011</v>
      </c>
      <c r="E90" s="123">
        <v>13.455849478390462</v>
      </c>
      <c r="F90" s="123">
        <v>15.227086438152012</v>
      </c>
      <c r="G90" s="123">
        <v>12.538934426229508</v>
      </c>
      <c r="H90" s="152">
        <v>2.6881520119225035</v>
      </c>
      <c r="I90" s="212">
        <v>7.395833333333333</v>
      </c>
      <c r="J90" s="123">
        <v>6.0277777777777777</v>
      </c>
      <c r="K90" s="123">
        <v>7.4861111111111107</v>
      </c>
      <c r="L90" s="123">
        <v>10.472222222222221</v>
      </c>
      <c r="M90" s="123">
        <v>7.333333333333333</v>
      </c>
      <c r="N90" s="152">
        <v>3.1388888888888888</v>
      </c>
      <c r="O90" s="212">
        <v>10.768781302170284</v>
      </c>
      <c r="P90" s="123">
        <v>10.096828046744575</v>
      </c>
      <c r="Q90" s="123">
        <v>14.173414023372287</v>
      </c>
      <c r="R90" s="123">
        <v>15.798622704507512</v>
      </c>
      <c r="S90" s="123">
        <v>13.164649415692821</v>
      </c>
      <c r="T90" s="152">
        <v>2.6339732888146909</v>
      </c>
      <c r="U90" s="212">
        <v>8.2950310559006208</v>
      </c>
      <c r="V90" s="123">
        <v>7.012422360248447</v>
      </c>
      <c r="W90" s="123">
        <v>9.037267080745341</v>
      </c>
      <c r="X90" s="123">
        <v>11.753105590062113</v>
      </c>
      <c r="Y90" s="123">
        <v>8.6149068322981375</v>
      </c>
      <c r="Z90" s="152">
        <v>3.1381987577639752</v>
      </c>
      <c r="AA90" s="123">
        <v>11.073529411764707</v>
      </c>
      <c r="AB90" s="123">
        <v>10.496078431372549</v>
      </c>
      <c r="AC90" s="123">
        <v>14.850735294117648</v>
      </c>
      <c r="AD90" s="123">
        <v>16.323774509803922</v>
      </c>
      <c r="AE90" s="123">
        <v>13.777696078431372</v>
      </c>
      <c r="AF90" s="241">
        <v>2.5460784313725489</v>
      </c>
    </row>
    <row r="91" spans="1:32" x14ac:dyDescent="0.2">
      <c r="A91" s="122" t="s">
        <v>162</v>
      </c>
      <c r="B91" s="170" t="s">
        <v>163</v>
      </c>
      <c r="C91" s="212">
        <v>9.6560000000000006</v>
      </c>
      <c r="D91" s="123">
        <v>9.0733333333333341</v>
      </c>
      <c r="E91" s="123">
        <v>11.774666666666667</v>
      </c>
      <c r="F91" s="123">
        <v>14.709333333333333</v>
      </c>
      <c r="G91" s="123">
        <v>10.425333333333333</v>
      </c>
      <c r="H91" s="152">
        <v>4.2839999999999998</v>
      </c>
      <c r="I91" s="212">
        <v>8.0238095238095237</v>
      </c>
      <c r="J91" s="123">
        <v>6.8174603174603172</v>
      </c>
      <c r="K91" s="123">
        <v>8.4365079365079367</v>
      </c>
      <c r="L91" s="123">
        <v>12.019841269841271</v>
      </c>
      <c r="M91" s="123">
        <v>7.5555555555555554</v>
      </c>
      <c r="N91" s="152">
        <v>4.4642857142857144</v>
      </c>
      <c r="O91" s="212">
        <v>9.9855769230769234</v>
      </c>
      <c r="P91" s="123">
        <v>9.5288461538461533</v>
      </c>
      <c r="Q91" s="123">
        <v>12.448717948717949</v>
      </c>
      <c r="R91" s="123">
        <v>15.252403846153847</v>
      </c>
      <c r="S91" s="123">
        <v>11.004807692307692</v>
      </c>
      <c r="T91" s="152">
        <v>4.2475961538461542</v>
      </c>
      <c r="U91" s="212">
        <v>8.4940711462450587</v>
      </c>
      <c r="V91" s="123">
        <v>7.5770750988142295</v>
      </c>
      <c r="W91" s="123">
        <v>9.4110671936758887</v>
      </c>
      <c r="X91" s="123">
        <v>12.932806324110672</v>
      </c>
      <c r="Y91" s="123">
        <v>8.454545454545455</v>
      </c>
      <c r="Z91" s="152">
        <v>4.4782608695652177</v>
      </c>
      <c r="AA91" s="123">
        <v>10.247484909456741</v>
      </c>
      <c r="AB91" s="123">
        <v>9.8350100603621726</v>
      </c>
      <c r="AC91" s="123">
        <v>12.977867203219317</v>
      </c>
      <c r="AD91" s="123">
        <v>15.613682092555331</v>
      </c>
      <c r="AE91" s="123">
        <v>11.428571428571429</v>
      </c>
      <c r="AF91" s="241">
        <v>4.1851106639839033</v>
      </c>
    </row>
    <row r="92" spans="1:32" x14ac:dyDescent="0.2">
      <c r="A92" s="122" t="s">
        <v>164</v>
      </c>
      <c r="B92" s="170" t="s">
        <v>165</v>
      </c>
      <c r="C92" s="212">
        <v>10.737349397590361</v>
      </c>
      <c r="D92" s="123">
        <v>10.166265060240963</v>
      </c>
      <c r="E92" s="123">
        <v>14.275903614457832</v>
      </c>
      <c r="F92" s="123">
        <v>15.884738955823293</v>
      </c>
      <c r="G92" s="123">
        <v>13.724096385542168</v>
      </c>
      <c r="H92" s="152">
        <v>2.1606425702811247</v>
      </c>
      <c r="I92" s="212">
        <v>8.8287292817679557</v>
      </c>
      <c r="J92" s="123">
        <v>7.5911602209944755</v>
      </c>
      <c r="K92" s="123">
        <v>10.486187845303867</v>
      </c>
      <c r="L92" s="123">
        <v>12.638121546961326</v>
      </c>
      <c r="M92" s="123">
        <v>10.035911602209945</v>
      </c>
      <c r="N92" s="152">
        <v>2.6022099447513813</v>
      </c>
      <c r="O92" s="212">
        <v>11.06203007518797</v>
      </c>
      <c r="P92" s="123">
        <v>10.604323308270677</v>
      </c>
      <c r="Q92" s="123">
        <v>14.920582706766917</v>
      </c>
      <c r="R92" s="123">
        <v>16.43703007518797</v>
      </c>
      <c r="S92" s="123">
        <v>14.351503759398497</v>
      </c>
      <c r="T92" s="152">
        <v>2.0855263157894739</v>
      </c>
      <c r="U92" s="212">
        <v>9.3471810089020764</v>
      </c>
      <c r="V92" s="123">
        <v>8.207715133531158</v>
      </c>
      <c r="W92" s="123">
        <v>11.27299703264095</v>
      </c>
      <c r="X92" s="123">
        <v>13.424332344213649</v>
      </c>
      <c r="Y92" s="123">
        <v>10.998516320474778</v>
      </c>
      <c r="Z92" s="152">
        <v>2.4258160237388724</v>
      </c>
      <c r="AA92" s="123">
        <v>11.253303964757709</v>
      </c>
      <c r="AB92" s="123">
        <v>10.8931718061674</v>
      </c>
      <c r="AC92" s="123">
        <v>15.390418502202643</v>
      </c>
      <c r="AD92" s="123">
        <v>16.797907488986784</v>
      </c>
      <c r="AE92" s="123">
        <v>14.735682819383261</v>
      </c>
      <c r="AF92" s="241">
        <v>2.0622246696035242</v>
      </c>
    </row>
    <row r="93" spans="1:32" x14ac:dyDescent="0.2">
      <c r="A93" s="122" t="s">
        <v>166</v>
      </c>
      <c r="B93" s="170" t="s">
        <v>167</v>
      </c>
      <c r="C93" s="212">
        <v>11.145454545454545</v>
      </c>
      <c r="D93" s="123">
        <v>10.867532467532467</v>
      </c>
      <c r="E93" s="123">
        <v>15.482467532467533</v>
      </c>
      <c r="F93" s="123">
        <v>16.159740259740261</v>
      </c>
      <c r="G93" s="123">
        <v>14.685714285714285</v>
      </c>
      <c r="H93" s="152">
        <v>1.474025974025974</v>
      </c>
      <c r="I93" s="212">
        <v>8.3809523809523814</v>
      </c>
      <c r="J93" s="123">
        <v>7.3809523809523814</v>
      </c>
      <c r="K93" s="123">
        <v>9.9761904761904763</v>
      </c>
      <c r="L93" s="123">
        <v>10.761904761904763</v>
      </c>
      <c r="M93" s="123">
        <v>9.5</v>
      </c>
      <c r="N93" s="152">
        <v>1.2619047619047619</v>
      </c>
      <c r="O93" s="212">
        <v>11.304945054945055</v>
      </c>
      <c r="P93" s="123">
        <v>11.068681318681319</v>
      </c>
      <c r="Q93" s="123">
        <v>15.800137362637363</v>
      </c>
      <c r="R93" s="123">
        <v>16.471153846153847</v>
      </c>
      <c r="S93" s="123">
        <v>14.984890109890109</v>
      </c>
      <c r="T93" s="152">
        <v>1.4862637362637363</v>
      </c>
      <c r="U93" s="212">
        <v>9.2956521739130427</v>
      </c>
      <c r="V93" s="123">
        <v>8</v>
      </c>
      <c r="W93" s="123">
        <v>11.060869565217391</v>
      </c>
      <c r="X93" s="123">
        <v>12.2</v>
      </c>
      <c r="Y93" s="123">
        <v>10.495652173913044</v>
      </c>
      <c r="Z93" s="152">
        <v>1.7043478260869565</v>
      </c>
      <c r="AA93" s="123">
        <v>11.470229007633588</v>
      </c>
      <c r="AB93" s="123">
        <v>11.370992366412214</v>
      </c>
      <c r="AC93" s="123">
        <v>16.2587786259542</v>
      </c>
      <c r="AD93" s="123">
        <v>16.854961832061068</v>
      </c>
      <c r="AE93" s="123">
        <v>15.421374045801526</v>
      </c>
      <c r="AF93" s="241">
        <v>1.4335877862595421</v>
      </c>
    </row>
    <row r="94" spans="1:32" x14ac:dyDescent="0.2">
      <c r="A94" s="122" t="s">
        <v>168</v>
      </c>
      <c r="B94" s="170" t="s">
        <v>169</v>
      </c>
      <c r="C94" s="212">
        <v>10.085824493731918</v>
      </c>
      <c r="D94" s="123">
        <v>9.4127290260366436</v>
      </c>
      <c r="E94" s="123">
        <v>12.642719382835102</v>
      </c>
      <c r="F94" s="123">
        <v>14.587753134040501</v>
      </c>
      <c r="G94" s="123">
        <v>11.822565091610414</v>
      </c>
      <c r="H94" s="152">
        <v>2.7651880424300868</v>
      </c>
      <c r="I94" s="212">
        <v>8.0944881889763778</v>
      </c>
      <c r="J94" s="123">
        <v>7.21259842519685</v>
      </c>
      <c r="K94" s="123">
        <v>8.7086614173228352</v>
      </c>
      <c r="L94" s="123">
        <v>11.653543307086615</v>
      </c>
      <c r="M94" s="123">
        <v>8.1181102362204722</v>
      </c>
      <c r="N94" s="152">
        <v>3.5354330708661417</v>
      </c>
      <c r="O94" s="212">
        <v>10.363736263736264</v>
      </c>
      <c r="P94" s="123">
        <v>9.719780219780219</v>
      </c>
      <c r="Q94" s="123">
        <v>13.191758241758242</v>
      </c>
      <c r="R94" s="123">
        <v>14.997252747252746</v>
      </c>
      <c r="S94" s="123">
        <v>12.33956043956044</v>
      </c>
      <c r="T94" s="152">
        <v>2.6576923076923076</v>
      </c>
      <c r="U94" s="212">
        <v>8.4178571428571427</v>
      </c>
      <c r="V94" s="123">
        <v>7.5714285714285712</v>
      </c>
      <c r="W94" s="123">
        <v>9.4499999999999993</v>
      </c>
      <c r="X94" s="123">
        <v>12.074999999999999</v>
      </c>
      <c r="Y94" s="123">
        <v>9.0821428571428573</v>
      </c>
      <c r="Z94" s="152">
        <v>2.9928571428571429</v>
      </c>
      <c r="AA94" s="123">
        <v>10.702774108322325</v>
      </c>
      <c r="AB94" s="123">
        <v>10.093791281373845</v>
      </c>
      <c r="AC94" s="123">
        <v>13.823645970937912</v>
      </c>
      <c r="AD94" s="123">
        <v>15.517173051519155</v>
      </c>
      <c r="AE94" s="123">
        <v>12.836195508586526</v>
      </c>
      <c r="AF94" s="241">
        <v>2.6809775429326286</v>
      </c>
    </row>
    <row r="95" spans="1:32" x14ac:dyDescent="0.2">
      <c r="A95" s="122" t="s">
        <v>170</v>
      </c>
      <c r="B95" s="170" t="s">
        <v>171</v>
      </c>
      <c r="C95" s="212">
        <v>10.248737373737374</v>
      </c>
      <c r="D95" s="123">
        <v>9.7858585858585858</v>
      </c>
      <c r="E95" s="123">
        <v>13.994949494949495</v>
      </c>
      <c r="F95" s="123">
        <v>15.995959595959595</v>
      </c>
      <c r="G95" s="123">
        <v>13.725252525252525</v>
      </c>
      <c r="H95" s="152">
        <v>2.2707070707070707</v>
      </c>
      <c r="I95" s="212">
        <v>7.8775510204081636</v>
      </c>
      <c r="J95" s="123">
        <v>6.4489795918367347</v>
      </c>
      <c r="K95" s="123">
        <v>8.6224489795918373</v>
      </c>
      <c r="L95" s="123">
        <v>10.948979591836734</v>
      </c>
      <c r="M95" s="123">
        <v>8.9795918367346932</v>
      </c>
      <c r="N95" s="152">
        <v>1.9693877551020409</v>
      </c>
      <c r="O95" s="212">
        <v>10.509248878923767</v>
      </c>
      <c r="P95" s="123">
        <v>10.152466367713005</v>
      </c>
      <c r="Q95" s="123">
        <v>14.585201793721973</v>
      </c>
      <c r="R95" s="123">
        <v>16.550448430493272</v>
      </c>
      <c r="S95" s="123">
        <v>14.246636771300448</v>
      </c>
      <c r="T95" s="152">
        <v>2.3038116591928253</v>
      </c>
      <c r="U95" s="212">
        <v>8.5837837837837832</v>
      </c>
      <c r="V95" s="123">
        <v>7.2108108108108109</v>
      </c>
      <c r="W95" s="123">
        <v>9.7189189189189182</v>
      </c>
      <c r="X95" s="123">
        <v>12.31891891891892</v>
      </c>
      <c r="Y95" s="123">
        <v>9.8108108108108105</v>
      </c>
      <c r="Z95" s="152">
        <v>2.5081081081081082</v>
      </c>
      <c r="AA95" s="123">
        <v>10.63136645962733</v>
      </c>
      <c r="AB95" s="123">
        <v>10.377639751552795</v>
      </c>
      <c r="AC95" s="123">
        <v>14.977639751552795</v>
      </c>
      <c r="AD95" s="123">
        <v>16.840993788819876</v>
      </c>
      <c r="AE95" s="123">
        <v>14.624844720496894</v>
      </c>
      <c r="AF95" s="241">
        <v>2.2161490683229812</v>
      </c>
    </row>
    <row r="96" spans="1:32" x14ac:dyDescent="0.2">
      <c r="A96" s="122" t="s">
        <v>172</v>
      </c>
      <c r="B96" s="170" t="s">
        <v>173</v>
      </c>
      <c r="C96" s="212">
        <v>10.722145804676753</v>
      </c>
      <c r="D96" s="123">
        <v>10.464924346629987</v>
      </c>
      <c r="E96" s="123">
        <v>14.359697386519946</v>
      </c>
      <c r="F96" s="123">
        <v>15.373452544704264</v>
      </c>
      <c r="G96" s="123">
        <v>13.503438789546079</v>
      </c>
      <c r="H96" s="152">
        <v>1.8700137551581844</v>
      </c>
      <c r="I96" s="212">
        <v>8.7464788732394361</v>
      </c>
      <c r="J96" s="123">
        <v>8.056338028169014</v>
      </c>
      <c r="K96" s="123">
        <v>10</v>
      </c>
      <c r="L96" s="123">
        <v>11.338028169014084</v>
      </c>
      <c r="M96" s="123">
        <v>9.47887323943662</v>
      </c>
      <c r="N96" s="152">
        <v>1.8591549295774648</v>
      </c>
      <c r="O96" s="212">
        <v>10.935975609756097</v>
      </c>
      <c r="P96" s="123">
        <v>10.725609756097562</v>
      </c>
      <c r="Q96" s="123">
        <v>14.831554878048781</v>
      </c>
      <c r="R96" s="123">
        <v>15.810213414634147</v>
      </c>
      <c r="S96" s="123">
        <v>13.939024390243903</v>
      </c>
      <c r="T96" s="152">
        <v>1.8711890243902438</v>
      </c>
      <c r="U96" s="212">
        <v>9.2302631578947363</v>
      </c>
      <c r="V96" s="123">
        <v>8.8815789473684212</v>
      </c>
      <c r="W96" s="123">
        <v>11.322368421052632</v>
      </c>
      <c r="X96" s="123">
        <v>12.332236842105264</v>
      </c>
      <c r="Y96" s="123">
        <v>10.710526315789474</v>
      </c>
      <c r="Z96" s="152">
        <v>1.6217105263157894</v>
      </c>
      <c r="AA96" s="123">
        <v>11.116521739130436</v>
      </c>
      <c r="AB96" s="123">
        <v>10.883478260869564</v>
      </c>
      <c r="AC96" s="123">
        <v>15.162608695652175</v>
      </c>
      <c r="AD96" s="123">
        <v>16.177391304347825</v>
      </c>
      <c r="AE96" s="123">
        <v>14.241739130434782</v>
      </c>
      <c r="AF96" s="241">
        <v>1.9356521739130435</v>
      </c>
    </row>
    <row r="97" spans="1:32" x14ac:dyDescent="0.2">
      <c r="A97" s="122" t="s">
        <v>174</v>
      </c>
      <c r="B97" s="170" t="s">
        <v>175</v>
      </c>
      <c r="C97" s="212">
        <v>9.8331160365058672</v>
      </c>
      <c r="D97" s="123">
        <v>9.256844850065189</v>
      </c>
      <c r="E97" s="123">
        <v>12.428943937418513</v>
      </c>
      <c r="F97" s="123">
        <v>14.361799217731422</v>
      </c>
      <c r="G97" s="123">
        <v>12.936766623207301</v>
      </c>
      <c r="H97" s="152">
        <v>1.42503259452412</v>
      </c>
      <c r="I97" s="212">
        <v>7.6615384615384619</v>
      </c>
      <c r="J97" s="123">
        <v>6.3692307692307688</v>
      </c>
      <c r="K97" s="123">
        <v>7.5846153846153843</v>
      </c>
      <c r="L97" s="123">
        <v>11.353846153846154</v>
      </c>
      <c r="M97" s="123">
        <v>8.5538461538461537</v>
      </c>
      <c r="N97" s="152">
        <v>2.8</v>
      </c>
      <c r="O97" s="212">
        <v>10.034188034188034</v>
      </c>
      <c r="P97" s="123">
        <v>9.5242165242165235</v>
      </c>
      <c r="Q97" s="123">
        <v>12.877492877492877</v>
      </c>
      <c r="R97" s="123">
        <v>14.64031339031339</v>
      </c>
      <c r="S97" s="123">
        <v>13.342592592592593</v>
      </c>
      <c r="T97" s="152">
        <v>1.2977207977207976</v>
      </c>
      <c r="U97" s="212">
        <v>8.0470588235294116</v>
      </c>
      <c r="V97" s="123">
        <v>7.223529411764706</v>
      </c>
      <c r="W97" s="123">
        <v>8.6823529411764699</v>
      </c>
      <c r="X97" s="123">
        <v>11.673529411764706</v>
      </c>
      <c r="Y97" s="123">
        <v>9.6470588235294112</v>
      </c>
      <c r="Z97" s="152">
        <v>2.026470588235294</v>
      </c>
      <c r="AA97" s="123">
        <v>10.341708542713567</v>
      </c>
      <c r="AB97" s="123">
        <v>9.8358458961474042</v>
      </c>
      <c r="AC97" s="123">
        <v>13.495812395309883</v>
      </c>
      <c r="AD97" s="123">
        <v>15.127303182579565</v>
      </c>
      <c r="AE97" s="123">
        <v>13.873534338358459</v>
      </c>
      <c r="AF97" s="241">
        <v>1.2537688442211055</v>
      </c>
    </row>
    <row r="98" spans="1:32" x14ac:dyDescent="0.2">
      <c r="A98" s="122" t="s">
        <v>176</v>
      </c>
      <c r="B98" s="170" t="s">
        <v>177</v>
      </c>
      <c r="C98" s="212">
        <v>10.878086419753087</v>
      </c>
      <c r="D98" s="123">
        <v>10.296296296296296</v>
      </c>
      <c r="E98" s="123">
        <v>14.722993827160494</v>
      </c>
      <c r="F98" s="123">
        <v>15.632908950617283</v>
      </c>
      <c r="G98" s="123">
        <v>14.429205246913581</v>
      </c>
      <c r="H98" s="152">
        <v>1.2037037037037037</v>
      </c>
      <c r="I98" s="212">
        <v>8.4263565891472876</v>
      </c>
      <c r="J98" s="123">
        <v>7.7519379844961236</v>
      </c>
      <c r="K98" s="123">
        <v>10.503875968992247</v>
      </c>
      <c r="L98" s="123">
        <v>11.391472868217054</v>
      </c>
      <c r="M98" s="123">
        <v>9.8643410852713185</v>
      </c>
      <c r="N98" s="152">
        <v>1.5271317829457365</v>
      </c>
      <c r="O98" s="212">
        <v>11.149100257069408</v>
      </c>
      <c r="P98" s="123">
        <v>10.577549271636675</v>
      </c>
      <c r="Q98" s="123">
        <v>15.189374464438732</v>
      </c>
      <c r="R98" s="123">
        <v>16.101756640959724</v>
      </c>
      <c r="S98" s="123">
        <v>14.933804627249357</v>
      </c>
      <c r="T98" s="152">
        <v>1.1679520137103685</v>
      </c>
      <c r="U98" s="212">
        <v>8.9567099567099575</v>
      </c>
      <c r="V98" s="123">
        <v>8.1428571428571423</v>
      </c>
      <c r="W98" s="123">
        <v>11.233766233766234</v>
      </c>
      <c r="X98" s="123">
        <v>12.304112554112555</v>
      </c>
      <c r="Y98" s="123">
        <v>10.797619047619047</v>
      </c>
      <c r="Z98" s="152">
        <v>1.5064935064935066</v>
      </c>
      <c r="AA98" s="123">
        <v>11.294835680751174</v>
      </c>
      <c r="AB98" s="123">
        <v>10.763380281690141</v>
      </c>
      <c r="AC98" s="123">
        <v>15.47981220657277</v>
      </c>
      <c r="AD98" s="123">
        <v>16.354929577464787</v>
      </c>
      <c r="AE98" s="123">
        <v>15.216901408450704</v>
      </c>
      <c r="AF98" s="241">
        <v>1.1380281690140845</v>
      </c>
    </row>
    <row r="99" spans="1:32" x14ac:dyDescent="0.2">
      <c r="A99" s="122" t="s">
        <v>180</v>
      </c>
      <c r="B99" s="170" t="s">
        <v>181</v>
      </c>
      <c r="C99" s="212">
        <v>10.538144329896907</v>
      </c>
      <c r="D99" s="123">
        <v>9.6865979381443292</v>
      </c>
      <c r="E99" s="123">
        <v>13.436340206185568</v>
      </c>
      <c r="F99" s="123">
        <v>15.703092783505154</v>
      </c>
      <c r="G99" s="123">
        <v>11.925773195876289</v>
      </c>
      <c r="H99" s="152">
        <v>3.7773195876288659</v>
      </c>
      <c r="I99" s="212">
        <v>8.6350364963503647</v>
      </c>
      <c r="J99" s="123">
        <v>7.1240875912408761</v>
      </c>
      <c r="K99" s="123">
        <v>8.8248175182481745</v>
      </c>
      <c r="L99" s="123">
        <v>12.229927007299271</v>
      </c>
      <c r="M99" s="123">
        <v>8.7007299270072984</v>
      </c>
      <c r="N99" s="152">
        <v>3.5291970802919708</v>
      </c>
      <c r="O99" s="212">
        <v>10.851140456182472</v>
      </c>
      <c r="P99" s="123">
        <v>10.108043217286914</v>
      </c>
      <c r="Q99" s="123">
        <v>14.194777911164465</v>
      </c>
      <c r="R99" s="123">
        <v>16.274309723889555</v>
      </c>
      <c r="S99" s="123">
        <v>12.456182472989196</v>
      </c>
      <c r="T99" s="152">
        <v>3.8181272509003601</v>
      </c>
      <c r="U99" s="212">
        <v>8.9834024896265561</v>
      </c>
      <c r="V99" s="123">
        <v>7.7012448132780085</v>
      </c>
      <c r="W99" s="123">
        <v>9.7219917012448125</v>
      </c>
      <c r="X99" s="123">
        <v>12.921161825726141</v>
      </c>
      <c r="Y99" s="123">
        <v>9.398340248962656</v>
      </c>
      <c r="Z99" s="152">
        <v>3.5228215767634854</v>
      </c>
      <c r="AA99" s="123">
        <v>11.052126200274348</v>
      </c>
      <c r="AB99" s="123">
        <v>10.342935528120714</v>
      </c>
      <c r="AC99" s="123">
        <v>14.664266117969822</v>
      </c>
      <c r="AD99" s="123">
        <v>16.622770919067214</v>
      </c>
      <c r="AE99" s="123">
        <v>12.761316872427983</v>
      </c>
      <c r="AF99" s="241">
        <v>3.8614540466392318</v>
      </c>
    </row>
    <row r="100" spans="1:32" x14ac:dyDescent="0.2">
      <c r="A100" s="122" t="s">
        <v>182</v>
      </c>
      <c r="B100" s="170" t="s">
        <v>183</v>
      </c>
      <c r="C100" s="212">
        <v>11.18108108108108</v>
      </c>
      <c r="D100" s="123">
        <v>10.151351351351352</v>
      </c>
      <c r="E100" s="123">
        <v>14.937162162162162</v>
      </c>
      <c r="F100" s="123">
        <v>15.788851351351351</v>
      </c>
      <c r="G100" s="123">
        <v>12.80777027027027</v>
      </c>
      <c r="H100" s="152">
        <v>2.9810810810810811</v>
      </c>
      <c r="I100" s="212">
        <v>8.8048780487804876</v>
      </c>
      <c r="J100" s="123">
        <v>7.6585365853658534</v>
      </c>
      <c r="K100" s="123">
        <v>11.048780487804878</v>
      </c>
      <c r="L100" s="123">
        <v>12.143292682926829</v>
      </c>
      <c r="M100" s="123">
        <v>9.0152439024390247</v>
      </c>
      <c r="N100" s="152">
        <v>3.1280487804878048</v>
      </c>
      <c r="O100" s="212">
        <v>11.477203647416413</v>
      </c>
      <c r="P100" s="123">
        <v>10.462006079027356</v>
      </c>
      <c r="Q100" s="123">
        <v>15.421732522796352</v>
      </c>
      <c r="R100" s="123">
        <v>16.243161094224924</v>
      </c>
      <c r="S100" s="123">
        <v>13.280395136778116</v>
      </c>
      <c r="T100" s="152">
        <v>2.9627659574468086</v>
      </c>
      <c r="U100" s="212">
        <v>9.3972602739726021</v>
      </c>
      <c r="V100" s="123">
        <v>8.1301369863013697</v>
      </c>
      <c r="W100" s="123">
        <v>11.760273972602739</v>
      </c>
      <c r="X100" s="123">
        <v>13.08390410958904</v>
      </c>
      <c r="Y100" s="123">
        <v>9.7140410958904102</v>
      </c>
      <c r="Z100" s="152">
        <v>3.3698630136986303</v>
      </c>
      <c r="AA100" s="123">
        <v>11.619528619528619</v>
      </c>
      <c r="AB100" s="123">
        <v>10.648148148148149</v>
      </c>
      <c r="AC100" s="123">
        <v>15.718013468013469</v>
      </c>
      <c r="AD100" s="123">
        <v>16.453703703703702</v>
      </c>
      <c r="AE100" s="123">
        <v>13.568181818181818</v>
      </c>
      <c r="AF100" s="241">
        <v>2.8855218855218854</v>
      </c>
    </row>
    <row r="101" spans="1:32" x14ac:dyDescent="0.2">
      <c r="A101" s="122" t="s">
        <v>184</v>
      </c>
      <c r="B101" s="170" t="s">
        <v>185</v>
      </c>
      <c r="C101" s="212">
        <v>10.29326923076923</v>
      </c>
      <c r="D101" s="123">
        <v>9.4615384615384617</v>
      </c>
      <c r="E101" s="123">
        <v>13.721153846153847</v>
      </c>
      <c r="F101" s="123">
        <v>15.366346153846154</v>
      </c>
      <c r="G101" s="123">
        <v>13.110576923076923</v>
      </c>
      <c r="H101" s="152">
        <v>2.2557692307692307</v>
      </c>
      <c r="I101" s="212">
        <v>8.3966942148760335</v>
      </c>
      <c r="J101" s="123">
        <v>7.3057851239669418</v>
      </c>
      <c r="K101" s="123">
        <v>10.297520661157025</v>
      </c>
      <c r="L101" s="123">
        <v>12.15702479338843</v>
      </c>
      <c r="M101" s="123">
        <v>10.223140495867769</v>
      </c>
      <c r="N101" s="152">
        <v>1.9338842975206612</v>
      </c>
      <c r="O101" s="212">
        <v>10.542981501632209</v>
      </c>
      <c r="P101" s="123">
        <v>9.7453754080522312</v>
      </c>
      <c r="Q101" s="123">
        <v>14.171926006528835</v>
      </c>
      <c r="R101" s="123">
        <v>15.788900979325353</v>
      </c>
      <c r="S101" s="123">
        <v>13.490750816104461</v>
      </c>
      <c r="T101" s="152">
        <v>2.2981501632208925</v>
      </c>
      <c r="U101" s="212">
        <v>8.675324675324676</v>
      </c>
      <c r="V101" s="123">
        <v>7.5497835497835499</v>
      </c>
      <c r="W101" s="123">
        <v>10.623376623376624</v>
      </c>
      <c r="X101" s="123">
        <v>12.582251082251082</v>
      </c>
      <c r="Y101" s="123">
        <v>10.398268398268398</v>
      </c>
      <c r="Z101" s="152">
        <v>2.1839826839826841</v>
      </c>
      <c r="AA101" s="123">
        <v>10.755253399258343</v>
      </c>
      <c r="AB101" s="123">
        <v>10.007416563658838</v>
      </c>
      <c r="AC101" s="123">
        <v>14.605686032138443</v>
      </c>
      <c r="AD101" s="123">
        <v>16.161310259579729</v>
      </c>
      <c r="AE101" s="123">
        <v>13.88504326328801</v>
      </c>
      <c r="AF101" s="241">
        <v>2.2762669962917181</v>
      </c>
    </row>
    <row r="102" spans="1:32" x14ac:dyDescent="0.2">
      <c r="A102" s="122" t="s">
        <v>186</v>
      </c>
      <c r="B102" s="170" t="s">
        <v>187</v>
      </c>
      <c r="C102" s="212">
        <v>11.409738717339668</v>
      </c>
      <c r="D102" s="123">
        <v>10.423990498812351</v>
      </c>
      <c r="E102" s="123">
        <v>15.000593824228028</v>
      </c>
      <c r="F102" s="123">
        <v>17.399643705463184</v>
      </c>
      <c r="G102" s="123">
        <v>14.13064133016627</v>
      </c>
      <c r="H102" s="152">
        <v>3.2690023752969122</v>
      </c>
      <c r="I102" s="212">
        <v>9.28169014084507</v>
      </c>
      <c r="J102" s="123">
        <v>7.464788732394366</v>
      </c>
      <c r="K102" s="123">
        <v>10.267605633802816</v>
      </c>
      <c r="L102" s="123">
        <v>13.566901408450704</v>
      </c>
      <c r="M102" s="123">
        <v>10.742957746478874</v>
      </c>
      <c r="N102" s="152">
        <v>2.823943661971831</v>
      </c>
      <c r="O102" s="212">
        <v>11.605706874189364</v>
      </c>
      <c r="P102" s="123">
        <v>10.696498054474707</v>
      </c>
      <c r="Q102" s="123">
        <v>15.43644617380026</v>
      </c>
      <c r="R102" s="123">
        <v>17.752594033722438</v>
      </c>
      <c r="S102" s="123">
        <v>14.44260700389105</v>
      </c>
      <c r="T102" s="152">
        <v>3.3099870298313876</v>
      </c>
      <c r="U102" s="212">
        <v>9.6666666666666661</v>
      </c>
      <c r="V102" s="123">
        <v>8.0296296296296301</v>
      </c>
      <c r="W102" s="123">
        <v>11.177777777777777</v>
      </c>
      <c r="X102" s="123">
        <v>14.242592592592592</v>
      </c>
      <c r="Y102" s="123">
        <v>11.46111111111111</v>
      </c>
      <c r="Z102" s="152">
        <v>2.7814814814814817</v>
      </c>
      <c r="AA102" s="123">
        <v>11.742574257425742</v>
      </c>
      <c r="AB102" s="123">
        <v>10.881188118811881</v>
      </c>
      <c r="AC102" s="123">
        <v>15.730551626591231</v>
      </c>
      <c r="AD102" s="123">
        <v>18.002475247524753</v>
      </c>
      <c r="AE102" s="123">
        <v>14.640381895332391</v>
      </c>
      <c r="AF102" s="241">
        <v>3.3620933521923622</v>
      </c>
    </row>
    <row r="103" spans="1:32" x14ac:dyDescent="0.2">
      <c r="A103" s="122" t="s">
        <v>188</v>
      </c>
      <c r="B103" s="170" t="s">
        <v>189</v>
      </c>
      <c r="C103" s="212">
        <v>10.51101321585903</v>
      </c>
      <c r="D103" s="123">
        <v>9.6</v>
      </c>
      <c r="E103" s="123">
        <v>13.979295154185023</v>
      </c>
      <c r="F103" s="123">
        <v>15.72885462555066</v>
      </c>
      <c r="G103" s="123">
        <v>12.636343612334802</v>
      </c>
      <c r="H103" s="152">
        <v>3.0925110132158591</v>
      </c>
      <c r="I103" s="212">
        <v>9.2121212121212128</v>
      </c>
      <c r="J103" s="123">
        <v>7.5</v>
      </c>
      <c r="K103" s="123">
        <v>10.401515151515152</v>
      </c>
      <c r="L103" s="123">
        <v>12.431818181818182</v>
      </c>
      <c r="M103" s="123">
        <v>9.4318181818181817</v>
      </c>
      <c r="N103" s="152">
        <v>3</v>
      </c>
      <c r="O103" s="212">
        <v>10.681954137587239</v>
      </c>
      <c r="P103" s="123">
        <v>9.8763708873379858</v>
      </c>
      <c r="Q103" s="123">
        <v>14.450149551345962</v>
      </c>
      <c r="R103" s="123">
        <v>16.162761714855435</v>
      </c>
      <c r="S103" s="123">
        <v>13.058075772681955</v>
      </c>
      <c r="T103" s="152">
        <v>3.1046859421734796</v>
      </c>
      <c r="U103" s="212">
        <v>9.2530120481927707</v>
      </c>
      <c r="V103" s="123">
        <v>7.6947791164658632</v>
      </c>
      <c r="W103" s="123">
        <v>10.734939759036145</v>
      </c>
      <c r="X103" s="123">
        <v>13.092369477911646</v>
      </c>
      <c r="Y103" s="123">
        <v>9.738955823293173</v>
      </c>
      <c r="Z103" s="152">
        <v>3.3534136546184738</v>
      </c>
      <c r="AA103" s="123">
        <v>10.864559819413092</v>
      </c>
      <c r="AB103" s="123">
        <v>10.135440180586908</v>
      </c>
      <c r="AC103" s="123">
        <v>14.891083521444695</v>
      </c>
      <c r="AD103" s="123">
        <v>16.469808126410836</v>
      </c>
      <c r="AE103" s="123">
        <v>13.450620767494357</v>
      </c>
      <c r="AF103" s="241">
        <v>3.0191873589164784</v>
      </c>
    </row>
    <row r="104" spans="1:32" x14ac:dyDescent="0.2">
      <c r="A104" s="122" t="s">
        <v>190</v>
      </c>
      <c r="B104" s="170" t="s">
        <v>191</v>
      </c>
      <c r="C104" s="212">
        <v>10.049360146252285</v>
      </c>
      <c r="D104" s="123">
        <v>8.9378427787934189</v>
      </c>
      <c r="E104" s="123">
        <v>13.641681901279707</v>
      </c>
      <c r="F104" s="123">
        <v>14.031078610603291</v>
      </c>
      <c r="G104" s="123">
        <v>11.780621572212066</v>
      </c>
      <c r="H104" s="152">
        <v>2.2504570383912248</v>
      </c>
      <c r="I104" s="212">
        <v>7.7866666666666671</v>
      </c>
      <c r="J104" s="123">
        <v>6.6533333333333333</v>
      </c>
      <c r="K104" s="123">
        <v>9.6266666666666669</v>
      </c>
      <c r="L104" s="123">
        <v>10.146666666666667</v>
      </c>
      <c r="M104" s="123">
        <v>8</v>
      </c>
      <c r="N104" s="152">
        <v>2.1466666666666665</v>
      </c>
      <c r="O104" s="212">
        <v>10.408898305084746</v>
      </c>
      <c r="P104" s="123">
        <v>9.3008474576271194</v>
      </c>
      <c r="Q104" s="123">
        <v>14.279661016949152</v>
      </c>
      <c r="R104" s="123">
        <v>14.648305084745763</v>
      </c>
      <c r="S104" s="123">
        <v>12.381355932203389</v>
      </c>
      <c r="T104" s="152">
        <v>2.2669491525423728</v>
      </c>
      <c r="U104" s="212">
        <v>8.2877697841726619</v>
      </c>
      <c r="V104" s="123">
        <v>7.1223021582733814</v>
      </c>
      <c r="W104" s="123">
        <v>10.194244604316546</v>
      </c>
      <c r="X104" s="123">
        <v>11.032374100719425</v>
      </c>
      <c r="Y104" s="123">
        <v>9.0935251798561154</v>
      </c>
      <c r="Z104" s="152">
        <v>1.9388489208633093</v>
      </c>
      <c r="AA104" s="123">
        <v>10.649509803921569</v>
      </c>
      <c r="AB104" s="123">
        <v>9.5563725490196081</v>
      </c>
      <c r="AC104" s="123">
        <v>14.816176470588236</v>
      </c>
      <c r="AD104" s="123">
        <v>15.052696078431373</v>
      </c>
      <c r="AE104" s="123">
        <v>12.696078431372548</v>
      </c>
      <c r="AF104" s="241">
        <v>2.3566176470588234</v>
      </c>
    </row>
    <row r="105" spans="1:32" x14ac:dyDescent="0.2">
      <c r="A105" s="122" t="s">
        <v>192</v>
      </c>
      <c r="B105" s="170" t="s">
        <v>193</v>
      </c>
      <c r="C105" s="212">
        <v>10.788029925187033</v>
      </c>
      <c r="D105" s="123">
        <v>10.084788029925187</v>
      </c>
      <c r="E105" s="123">
        <v>13.985037406483791</v>
      </c>
      <c r="F105" s="123">
        <v>15.445137157107231</v>
      </c>
      <c r="G105" s="123">
        <v>14.220698254364089</v>
      </c>
      <c r="H105" s="152">
        <v>1.2244389027431422</v>
      </c>
      <c r="I105" s="212">
        <v>8.3555555555555561</v>
      </c>
      <c r="J105" s="123">
        <v>7.4666666666666668</v>
      </c>
      <c r="K105" s="123">
        <v>9.3777777777777782</v>
      </c>
      <c r="L105" s="123">
        <v>12.21111111111111</v>
      </c>
      <c r="M105" s="123">
        <v>10.977777777777778</v>
      </c>
      <c r="N105" s="152">
        <v>1.2333333333333334</v>
      </c>
      <c r="O105" s="212">
        <v>11.095505617977528</v>
      </c>
      <c r="P105" s="123">
        <v>10.415730337078651</v>
      </c>
      <c r="Q105" s="123">
        <v>14.567415730337078</v>
      </c>
      <c r="R105" s="123">
        <v>15.853932584269662</v>
      </c>
      <c r="S105" s="123">
        <v>14.63061797752809</v>
      </c>
      <c r="T105" s="152">
        <v>1.223314606741573</v>
      </c>
      <c r="U105" s="212">
        <v>9.4074074074074066</v>
      </c>
      <c r="V105" s="123">
        <v>8.5925925925925934</v>
      </c>
      <c r="W105" s="123">
        <v>11.407407407407407</v>
      </c>
      <c r="X105" s="123">
        <v>13.222222222222221</v>
      </c>
      <c r="Y105" s="123">
        <v>12.25925925925926</v>
      </c>
      <c r="Z105" s="152">
        <v>0.96296296296296291</v>
      </c>
      <c r="AA105" s="123">
        <v>11.137499999999999</v>
      </c>
      <c r="AB105" s="123">
        <v>10.4625</v>
      </c>
      <c r="AC105" s="123">
        <v>14.637499999999999</v>
      </c>
      <c r="AD105" s="123">
        <v>16.0078125</v>
      </c>
      <c r="AE105" s="123">
        <v>14.7171875</v>
      </c>
      <c r="AF105" s="241">
        <v>1.2906249999999999</v>
      </c>
    </row>
    <row r="106" spans="1:32" x14ac:dyDescent="0.2">
      <c r="A106" s="122" t="s">
        <v>194</v>
      </c>
      <c r="B106" s="170" t="s">
        <v>195</v>
      </c>
      <c r="C106" s="212">
        <v>11.152428810720268</v>
      </c>
      <c r="D106" s="123">
        <v>10.160804020100503</v>
      </c>
      <c r="E106" s="123">
        <v>13.738693467336683</v>
      </c>
      <c r="F106" s="123">
        <v>16.018425460636514</v>
      </c>
      <c r="G106" s="123">
        <v>13.042713567839195</v>
      </c>
      <c r="H106" s="152">
        <v>2.9757118927973201</v>
      </c>
      <c r="I106" s="212">
        <v>9.7222222222222214</v>
      </c>
      <c r="J106" s="123">
        <v>8.6388888888888893</v>
      </c>
      <c r="K106" s="123">
        <v>10.125</v>
      </c>
      <c r="L106" s="123">
        <v>13.243055555555555</v>
      </c>
      <c r="M106" s="123">
        <v>8.6388888888888893</v>
      </c>
      <c r="N106" s="152">
        <v>4.604166666666667</v>
      </c>
      <c r="O106" s="212">
        <v>11.348571428571429</v>
      </c>
      <c r="P106" s="123">
        <v>10.369523809523809</v>
      </c>
      <c r="Q106" s="123">
        <v>14.234285714285715</v>
      </c>
      <c r="R106" s="123">
        <v>16.399047619047618</v>
      </c>
      <c r="S106" s="123">
        <v>13.646666666666667</v>
      </c>
      <c r="T106" s="152">
        <v>2.7523809523809524</v>
      </c>
      <c r="U106" s="212">
        <v>9.7272727272727266</v>
      </c>
      <c r="V106" s="123">
        <v>8.7272727272727266</v>
      </c>
      <c r="W106" s="123">
        <v>10.436363636363636</v>
      </c>
      <c r="X106" s="123">
        <v>13.572727272727272</v>
      </c>
      <c r="Y106" s="123">
        <v>9.3454545454545457</v>
      </c>
      <c r="Z106" s="152">
        <v>4.2272727272727275</v>
      </c>
      <c r="AA106" s="123">
        <v>11.474332648870636</v>
      </c>
      <c r="AB106" s="123">
        <v>10.484599589322382</v>
      </c>
      <c r="AC106" s="123">
        <v>14.484599589322382</v>
      </c>
      <c r="AD106" s="123">
        <v>16.570841889117045</v>
      </c>
      <c r="AE106" s="123">
        <v>13.877823408624231</v>
      </c>
      <c r="AF106" s="241">
        <v>2.693018480492813</v>
      </c>
    </row>
    <row r="107" spans="1:32" x14ac:dyDescent="0.2">
      <c r="A107" s="122" t="s">
        <v>198</v>
      </c>
      <c r="B107" s="170" t="s">
        <v>199</v>
      </c>
      <c r="C107" s="212">
        <v>10.236331569664904</v>
      </c>
      <c r="D107" s="123">
        <v>9.389770723104057</v>
      </c>
      <c r="E107" s="123">
        <v>13.095238095238095</v>
      </c>
      <c r="F107" s="123">
        <v>15.009700176366843</v>
      </c>
      <c r="G107" s="123">
        <v>12.502645502645503</v>
      </c>
      <c r="H107" s="152">
        <v>2.5070546737213406</v>
      </c>
      <c r="I107" s="212">
        <v>7.6481481481481479</v>
      </c>
      <c r="J107" s="123">
        <v>6.2962962962962967</v>
      </c>
      <c r="K107" s="123">
        <v>8.2592592592592595</v>
      </c>
      <c r="L107" s="123">
        <v>10.046296296296296</v>
      </c>
      <c r="M107" s="123">
        <v>8.6851851851851851</v>
      </c>
      <c r="N107" s="152">
        <v>1.3611111111111112</v>
      </c>
      <c r="O107" s="212">
        <v>10.508771929824562</v>
      </c>
      <c r="P107" s="123">
        <v>9.715399610136453</v>
      </c>
      <c r="Q107" s="123">
        <v>13.604288499025341</v>
      </c>
      <c r="R107" s="123">
        <v>15.532163742690058</v>
      </c>
      <c r="S107" s="123">
        <v>12.904483430799221</v>
      </c>
      <c r="T107" s="152">
        <v>2.6276803118908383</v>
      </c>
      <c r="U107" s="212">
        <v>7.9883720930232558</v>
      </c>
      <c r="V107" s="123">
        <v>6.8372093023255811</v>
      </c>
      <c r="W107" s="123">
        <v>8.6511627906976738</v>
      </c>
      <c r="X107" s="123">
        <v>10.80813953488372</v>
      </c>
      <c r="Y107" s="123">
        <v>9.1162790697674421</v>
      </c>
      <c r="Z107" s="152">
        <v>1.691860465116279</v>
      </c>
      <c r="AA107" s="123">
        <v>10.638253638253639</v>
      </c>
      <c r="AB107" s="123">
        <v>9.8461538461538467</v>
      </c>
      <c r="AC107" s="123">
        <v>13.889812889812889</v>
      </c>
      <c r="AD107" s="123">
        <v>15.76091476091476</v>
      </c>
      <c r="AE107" s="123">
        <v>13.108108108108109</v>
      </c>
      <c r="AF107" s="241">
        <v>2.6528066528066527</v>
      </c>
    </row>
    <row r="108" spans="1:32" x14ac:dyDescent="0.2">
      <c r="A108" s="122" t="s">
        <v>200</v>
      </c>
      <c r="B108" s="170" t="s">
        <v>201</v>
      </c>
      <c r="C108" s="212">
        <v>10.650929899856939</v>
      </c>
      <c r="D108" s="123">
        <v>9.733905579399142</v>
      </c>
      <c r="E108" s="123">
        <v>14.40236051502146</v>
      </c>
      <c r="F108" s="123">
        <v>15.103719599427754</v>
      </c>
      <c r="G108" s="123">
        <v>14.701716738197424</v>
      </c>
      <c r="H108" s="152">
        <v>0.40200286123032902</v>
      </c>
      <c r="I108" s="212">
        <v>9.0138888888888893</v>
      </c>
      <c r="J108" s="123">
        <v>7.7777777777777777</v>
      </c>
      <c r="K108" s="123">
        <v>11.347222222222221</v>
      </c>
      <c r="L108" s="123">
        <v>12.548611111111111</v>
      </c>
      <c r="M108" s="123">
        <v>12.3125</v>
      </c>
      <c r="N108" s="152">
        <v>0.2361111111111111</v>
      </c>
      <c r="O108" s="212">
        <v>10.838915470494419</v>
      </c>
      <c r="P108" s="123">
        <v>9.9585326953748012</v>
      </c>
      <c r="Q108" s="123">
        <v>14.753189792663477</v>
      </c>
      <c r="R108" s="123">
        <v>15.397129186602871</v>
      </c>
      <c r="S108" s="123">
        <v>14.976076555023923</v>
      </c>
      <c r="T108" s="152">
        <v>0.42105263157894735</v>
      </c>
      <c r="U108" s="212">
        <v>9.0942028985507246</v>
      </c>
      <c r="V108" s="123">
        <v>7.6521739130434785</v>
      </c>
      <c r="W108" s="123">
        <v>11.007246376811594</v>
      </c>
      <c r="X108" s="123">
        <v>12.264492753623188</v>
      </c>
      <c r="Y108" s="123">
        <v>12.014492753623188</v>
      </c>
      <c r="Z108" s="152">
        <v>0.25</v>
      </c>
      <c r="AA108" s="123">
        <v>11.033868092691621</v>
      </c>
      <c r="AB108" s="123">
        <v>10.245989304812834</v>
      </c>
      <c r="AC108" s="123">
        <v>15.237522281639929</v>
      </c>
      <c r="AD108" s="123">
        <v>15.802139037433156</v>
      </c>
      <c r="AE108" s="123">
        <v>15.362745098039216</v>
      </c>
      <c r="AF108" s="241">
        <v>0.43939393939393939</v>
      </c>
    </row>
    <row r="109" spans="1:32" x14ac:dyDescent="0.2">
      <c r="A109" s="122" t="s">
        <v>202</v>
      </c>
      <c r="B109" s="170" t="s">
        <v>203</v>
      </c>
      <c r="C109" s="212">
        <v>10.969121140142517</v>
      </c>
      <c r="D109" s="123">
        <v>9.68646080760095</v>
      </c>
      <c r="E109" s="123">
        <v>14.05938242280285</v>
      </c>
      <c r="F109" s="123">
        <v>15.98812351543943</v>
      </c>
      <c r="G109" s="123">
        <v>13.277909738717339</v>
      </c>
      <c r="H109" s="152">
        <v>2.7102137767220902</v>
      </c>
      <c r="I109" s="212">
        <v>9.4285714285714288</v>
      </c>
      <c r="J109" s="123">
        <v>8.0816326530612237</v>
      </c>
      <c r="K109" s="123">
        <v>10.959183673469388</v>
      </c>
      <c r="L109" s="123">
        <v>13.183673469387756</v>
      </c>
      <c r="M109" s="123">
        <v>10.36734693877551</v>
      </c>
      <c r="N109" s="152">
        <v>2.8163265306122449</v>
      </c>
      <c r="O109" s="212">
        <v>11.172043010752688</v>
      </c>
      <c r="P109" s="123">
        <v>9.8978494623655919</v>
      </c>
      <c r="Q109" s="123">
        <v>14.46774193548387</v>
      </c>
      <c r="R109" s="123">
        <v>16.357526881720432</v>
      </c>
      <c r="S109" s="123">
        <v>13.661290322580646</v>
      </c>
      <c r="T109" s="152">
        <v>2.696236559139785</v>
      </c>
      <c r="U109" s="212">
        <v>10.137931034482758</v>
      </c>
      <c r="V109" s="123">
        <v>8.8735632183908049</v>
      </c>
      <c r="W109" s="123">
        <v>12.160919540229886</v>
      </c>
      <c r="X109" s="123">
        <v>14.413793103448276</v>
      </c>
      <c r="Y109" s="123">
        <v>11.379310344827585</v>
      </c>
      <c r="Z109" s="152">
        <v>3.0344827586206895</v>
      </c>
      <c r="AA109" s="123">
        <v>11.18562874251497</v>
      </c>
      <c r="AB109" s="123">
        <v>9.8982035928143706</v>
      </c>
      <c r="AC109" s="123">
        <v>14.553892215568862</v>
      </c>
      <c r="AD109" s="123">
        <v>16.398203592814372</v>
      </c>
      <c r="AE109" s="123">
        <v>13.77245508982036</v>
      </c>
      <c r="AF109" s="241">
        <v>2.625748502994012</v>
      </c>
    </row>
    <row r="110" spans="1:32" x14ac:dyDescent="0.2">
      <c r="A110" s="122" t="s">
        <v>204</v>
      </c>
      <c r="B110" s="170" t="s">
        <v>205</v>
      </c>
      <c r="C110" s="212">
        <v>11.197142857142858</v>
      </c>
      <c r="D110" s="123">
        <v>10.328571428571429</v>
      </c>
      <c r="E110" s="123">
        <v>15.194464285714286</v>
      </c>
      <c r="F110" s="123">
        <v>16.296428571428571</v>
      </c>
      <c r="G110" s="123">
        <v>15.419285714285714</v>
      </c>
      <c r="H110" s="152">
        <v>0.87714285714285711</v>
      </c>
      <c r="I110" s="212">
        <v>9.4255319148936163</v>
      </c>
      <c r="J110" s="123">
        <v>8.5248226950354606</v>
      </c>
      <c r="K110" s="123">
        <v>11.687943262411348</v>
      </c>
      <c r="L110" s="123">
        <v>13.24113475177305</v>
      </c>
      <c r="M110" s="123">
        <v>12.028368794326241</v>
      </c>
      <c r="N110" s="152">
        <v>1.2127659574468086</v>
      </c>
      <c r="O110" s="212">
        <v>11.395552025416997</v>
      </c>
      <c r="P110" s="123">
        <v>10.530579825258142</v>
      </c>
      <c r="Q110" s="123">
        <v>15.587172359015092</v>
      </c>
      <c r="R110" s="123">
        <v>16.638602065131057</v>
      </c>
      <c r="S110" s="123">
        <v>15.799046862589357</v>
      </c>
      <c r="T110" s="152">
        <v>0.8395552025416998</v>
      </c>
      <c r="U110" s="212">
        <v>9.7241379310344822</v>
      </c>
      <c r="V110" s="123">
        <v>8.6551724137931032</v>
      </c>
      <c r="W110" s="123">
        <v>11.969827586206897</v>
      </c>
      <c r="X110" s="123">
        <v>13.398706896551724</v>
      </c>
      <c r="Y110" s="123">
        <v>12.418103448275861</v>
      </c>
      <c r="Z110" s="152">
        <v>0.9806034482758621</v>
      </c>
      <c r="AA110" s="123">
        <v>11.489726027397261</v>
      </c>
      <c r="AB110" s="123">
        <v>10.66095890410959</v>
      </c>
      <c r="AC110" s="123">
        <v>15.834974315068493</v>
      </c>
      <c r="AD110" s="123">
        <v>16.872003424657535</v>
      </c>
      <c r="AE110" s="123">
        <v>16.015410958904109</v>
      </c>
      <c r="AF110" s="241">
        <v>0.85659246575342463</v>
      </c>
    </row>
    <row r="111" spans="1:32" x14ac:dyDescent="0.2">
      <c r="A111" s="122" t="s">
        <v>206</v>
      </c>
      <c r="B111" s="170" t="s">
        <v>207</v>
      </c>
      <c r="C111" s="212">
        <v>9.2409381663113006</v>
      </c>
      <c r="D111" s="123">
        <v>8.5543710021321964</v>
      </c>
      <c r="E111" s="123">
        <v>11.537313432835822</v>
      </c>
      <c r="F111" s="123">
        <v>13.640191897654585</v>
      </c>
      <c r="G111" s="123">
        <v>11.248933901918976</v>
      </c>
      <c r="H111" s="152">
        <v>2.3912579957356077</v>
      </c>
      <c r="I111" s="212">
        <v>7.4516129032258061</v>
      </c>
      <c r="J111" s="123">
        <v>6.150537634408602</v>
      </c>
      <c r="K111" s="123">
        <v>8.3978494623655919</v>
      </c>
      <c r="L111" s="123">
        <v>10.413978494623656</v>
      </c>
      <c r="M111" s="123">
        <v>8.4193548387096779</v>
      </c>
      <c r="N111" s="152">
        <v>1.9946236559139785</v>
      </c>
      <c r="O111" s="212">
        <v>9.6835106382978715</v>
      </c>
      <c r="P111" s="123">
        <v>9.1489361702127656</v>
      </c>
      <c r="Q111" s="123">
        <v>12.313829787234043</v>
      </c>
      <c r="R111" s="123">
        <v>14.438164893617021</v>
      </c>
      <c r="S111" s="123">
        <v>11.948803191489361</v>
      </c>
      <c r="T111" s="152">
        <v>2.4893617021276597</v>
      </c>
      <c r="U111" s="212">
        <v>7.6030534351145036</v>
      </c>
      <c r="V111" s="123">
        <v>6.5343511450381682</v>
      </c>
      <c r="W111" s="123">
        <v>8.8167938931297716</v>
      </c>
      <c r="X111" s="123">
        <v>10.721374045801527</v>
      </c>
      <c r="Y111" s="123">
        <v>8.7595419847328237</v>
      </c>
      <c r="Z111" s="152">
        <v>1.9618320610687023</v>
      </c>
      <c r="AA111" s="123">
        <v>9.8757396449704142</v>
      </c>
      <c r="AB111" s="123">
        <v>9.3372781065088759</v>
      </c>
      <c r="AC111" s="123">
        <v>12.591715976331361</v>
      </c>
      <c r="AD111" s="123">
        <v>14.771449704142011</v>
      </c>
      <c r="AE111" s="123">
        <v>12.213757396449704</v>
      </c>
      <c r="AF111" s="241">
        <v>2.5576923076923075</v>
      </c>
    </row>
    <row r="112" spans="1:32" x14ac:dyDescent="0.2">
      <c r="A112" s="122" t="s">
        <v>208</v>
      </c>
      <c r="B112" s="170" t="s">
        <v>209</v>
      </c>
      <c r="C112" s="212">
        <v>10.537527593818984</v>
      </c>
      <c r="D112" s="123">
        <v>9.298013245033113</v>
      </c>
      <c r="E112" s="123">
        <v>12.975717439293598</v>
      </c>
      <c r="F112" s="123">
        <v>15.311258278145695</v>
      </c>
      <c r="G112" s="123">
        <v>12.791390728476822</v>
      </c>
      <c r="H112" s="152">
        <v>2.5198675496688741</v>
      </c>
      <c r="I112" s="212">
        <v>8.5280000000000005</v>
      </c>
      <c r="J112" s="123">
        <v>6.72</v>
      </c>
      <c r="K112" s="123">
        <v>8.7040000000000006</v>
      </c>
      <c r="L112" s="123">
        <v>12.444000000000001</v>
      </c>
      <c r="M112" s="123">
        <v>8.6560000000000006</v>
      </c>
      <c r="N112" s="152">
        <v>3.7879999999999998</v>
      </c>
      <c r="O112" s="212">
        <v>10.859154929577464</v>
      </c>
      <c r="P112" s="123">
        <v>9.7106274007682458</v>
      </c>
      <c r="Q112" s="123">
        <v>13.659411011523687</v>
      </c>
      <c r="R112" s="123">
        <v>15.770166453265045</v>
      </c>
      <c r="S112" s="123">
        <v>13.453265044814341</v>
      </c>
      <c r="T112" s="152">
        <v>2.316901408450704</v>
      </c>
      <c r="U112" s="212">
        <v>8.6612244897959183</v>
      </c>
      <c r="V112" s="123">
        <v>7.2571428571428571</v>
      </c>
      <c r="W112" s="123">
        <v>9.5224489795918359</v>
      </c>
      <c r="X112" s="123">
        <v>12.591836734693878</v>
      </c>
      <c r="Y112" s="123">
        <v>9.1918367346938776</v>
      </c>
      <c r="Z112" s="152">
        <v>3.4</v>
      </c>
      <c r="AA112" s="123">
        <v>11.232980332829047</v>
      </c>
      <c r="AB112" s="123">
        <v>10.05446293494705</v>
      </c>
      <c r="AC112" s="123">
        <v>14.255673222390318</v>
      </c>
      <c r="AD112" s="123">
        <v>16.319213313161875</v>
      </c>
      <c r="AE112" s="123">
        <v>14.125567322239032</v>
      </c>
      <c r="AF112" s="241">
        <v>2.1936459909228443</v>
      </c>
    </row>
    <row r="113" spans="1:32" x14ac:dyDescent="0.2">
      <c r="A113" s="122" t="s">
        <v>214</v>
      </c>
      <c r="B113" s="170" t="s">
        <v>215</v>
      </c>
      <c r="C113" s="212">
        <v>10.726814516129032</v>
      </c>
      <c r="D113" s="123">
        <v>9.8568548387096779</v>
      </c>
      <c r="E113" s="123">
        <v>14.19304435483871</v>
      </c>
      <c r="F113" s="123">
        <v>15.27898185483871</v>
      </c>
      <c r="G113" s="123">
        <v>14.479082661290322</v>
      </c>
      <c r="H113" s="152">
        <v>0.79989919354838712</v>
      </c>
      <c r="I113" s="212">
        <v>8.3069306930693063</v>
      </c>
      <c r="J113" s="123">
        <v>6.7524752475247523</v>
      </c>
      <c r="K113" s="123">
        <v>9.1188118811881189</v>
      </c>
      <c r="L113" s="123">
        <v>11.155940594059405</v>
      </c>
      <c r="M113" s="123">
        <v>10.017326732673267</v>
      </c>
      <c r="N113" s="152">
        <v>1.1386138613861385</v>
      </c>
      <c r="O113" s="212">
        <v>11.001122334455667</v>
      </c>
      <c r="P113" s="123">
        <v>10.208754208754209</v>
      </c>
      <c r="Q113" s="123">
        <v>14.768237934904601</v>
      </c>
      <c r="R113" s="123">
        <v>15.74635241301908</v>
      </c>
      <c r="S113" s="123">
        <v>14.984848484848484</v>
      </c>
      <c r="T113" s="152">
        <v>0.76150392817059487</v>
      </c>
      <c r="U113" s="212">
        <v>8.8738738738738743</v>
      </c>
      <c r="V113" s="123">
        <v>7.3243243243243246</v>
      </c>
      <c r="W113" s="123">
        <v>9.9504504504504503</v>
      </c>
      <c r="X113" s="123">
        <v>11.872747747747749</v>
      </c>
      <c r="Y113" s="123">
        <v>10.753378378378379</v>
      </c>
      <c r="Z113" s="152">
        <v>1.1193693693693694</v>
      </c>
      <c r="AA113" s="123">
        <v>11.261038961038961</v>
      </c>
      <c r="AB113" s="123">
        <v>10.587012987012987</v>
      </c>
      <c r="AC113" s="123">
        <v>15.416233766233766</v>
      </c>
      <c r="AD113" s="123">
        <v>16.26103896103896</v>
      </c>
      <c r="AE113" s="123">
        <v>15.553246753246754</v>
      </c>
      <c r="AF113" s="241">
        <v>0.70779220779220775</v>
      </c>
    </row>
    <row r="114" spans="1:32" x14ac:dyDescent="0.2">
      <c r="A114" s="122" t="s">
        <v>216</v>
      </c>
      <c r="B114" s="170" t="s">
        <v>217</v>
      </c>
      <c r="C114" s="212">
        <v>10.80269989615784</v>
      </c>
      <c r="D114" s="123">
        <v>9.8400830737279339</v>
      </c>
      <c r="E114" s="123">
        <v>13.936656282450675</v>
      </c>
      <c r="F114" s="123">
        <v>15.438213914849429</v>
      </c>
      <c r="G114" s="123">
        <v>13.937694704049845</v>
      </c>
      <c r="H114" s="152">
        <v>1.5005192107995846</v>
      </c>
      <c r="I114" s="212">
        <v>8.2899999999999991</v>
      </c>
      <c r="J114" s="123">
        <v>6.96</v>
      </c>
      <c r="K114" s="123">
        <v>8.93</v>
      </c>
      <c r="L114" s="123">
        <v>10.98</v>
      </c>
      <c r="M114" s="123">
        <v>9.65</v>
      </c>
      <c r="N114" s="152">
        <v>1.33</v>
      </c>
      <c r="O114" s="212">
        <v>11.093858632676708</v>
      </c>
      <c r="P114" s="123">
        <v>10.173812282734646</v>
      </c>
      <c r="Q114" s="123">
        <v>14.516801853997682</v>
      </c>
      <c r="R114" s="123">
        <v>15.954808806488991</v>
      </c>
      <c r="S114" s="123">
        <v>14.434530706836616</v>
      </c>
      <c r="T114" s="152">
        <v>1.5202780996523755</v>
      </c>
      <c r="U114" s="212">
        <v>8.7748917748917741</v>
      </c>
      <c r="V114" s="123">
        <v>7.5670995670995671</v>
      </c>
      <c r="W114" s="123">
        <v>9.8528138528138527</v>
      </c>
      <c r="X114" s="123">
        <v>11.79004329004329</v>
      </c>
      <c r="Y114" s="123">
        <v>10.25974025974026</v>
      </c>
      <c r="Z114" s="152">
        <v>1.5303030303030303</v>
      </c>
      <c r="AA114" s="123">
        <v>11.442622950819672</v>
      </c>
      <c r="AB114" s="123">
        <v>10.557377049180328</v>
      </c>
      <c r="AC114" s="123">
        <v>15.225409836065573</v>
      </c>
      <c r="AD114" s="123">
        <v>16.589480874316941</v>
      </c>
      <c r="AE114" s="123">
        <v>15.098360655737705</v>
      </c>
      <c r="AF114" s="241">
        <v>1.4911202185792349</v>
      </c>
    </row>
    <row r="115" spans="1:32" x14ac:dyDescent="0.2">
      <c r="A115" s="122" t="s">
        <v>218</v>
      </c>
      <c r="B115" s="170" t="s">
        <v>219</v>
      </c>
      <c r="C115" s="212">
        <v>10.846335697399526</v>
      </c>
      <c r="D115" s="123">
        <v>10.315208825847124</v>
      </c>
      <c r="E115" s="123">
        <v>14.514381402679275</v>
      </c>
      <c r="F115" s="123">
        <v>16.310677698975571</v>
      </c>
      <c r="G115" s="123">
        <v>13.226753349093775</v>
      </c>
      <c r="H115" s="152">
        <v>3.0839243498817965</v>
      </c>
      <c r="I115" s="212">
        <v>7.2804878048780486</v>
      </c>
      <c r="J115" s="123">
        <v>6.8048780487804876</v>
      </c>
      <c r="K115" s="123">
        <v>8.4268292682926838</v>
      </c>
      <c r="L115" s="123">
        <v>11.262195121951219</v>
      </c>
      <c r="M115" s="123">
        <v>8.5609756097560972</v>
      </c>
      <c r="N115" s="152">
        <v>2.7012195121951219</v>
      </c>
      <c r="O115" s="212">
        <v>11.092670598146588</v>
      </c>
      <c r="P115" s="123">
        <v>10.557708508845829</v>
      </c>
      <c r="Q115" s="123">
        <v>14.934919966301601</v>
      </c>
      <c r="R115" s="123">
        <v>16.659435551811288</v>
      </c>
      <c r="S115" s="123">
        <v>13.549073294018534</v>
      </c>
      <c r="T115" s="152">
        <v>3.110362257792755</v>
      </c>
      <c r="U115" s="212">
        <v>8.4009900990099009</v>
      </c>
      <c r="V115" s="123">
        <v>7.5841584158415838</v>
      </c>
      <c r="W115" s="123">
        <v>10.049504950495049</v>
      </c>
      <c r="X115" s="123">
        <v>12.740099009900991</v>
      </c>
      <c r="Y115" s="123">
        <v>10.024752475247524</v>
      </c>
      <c r="Z115" s="152">
        <v>2.7153465346534653</v>
      </c>
      <c r="AA115" s="123">
        <v>11.309278350515465</v>
      </c>
      <c r="AB115" s="123">
        <v>10.83223992502343</v>
      </c>
      <c r="AC115" s="123">
        <v>15.359653233364574</v>
      </c>
      <c r="AD115" s="123">
        <v>16.986644798500468</v>
      </c>
      <c r="AE115" s="123">
        <v>13.832942830365511</v>
      </c>
      <c r="AF115" s="241">
        <v>3.1537019681349578</v>
      </c>
    </row>
    <row r="116" spans="1:32" x14ac:dyDescent="0.2">
      <c r="A116" s="122" t="s">
        <v>220</v>
      </c>
      <c r="B116" s="170" t="s">
        <v>221</v>
      </c>
      <c r="C116" s="212">
        <v>10.193767705382436</v>
      </c>
      <c r="D116" s="123">
        <v>9.2396600566572236</v>
      </c>
      <c r="E116" s="123">
        <v>12.772237960339943</v>
      </c>
      <c r="F116" s="123">
        <v>15.80127478753541</v>
      </c>
      <c r="G116" s="123">
        <v>12.037818696883853</v>
      </c>
      <c r="H116" s="152">
        <v>3.763456090651558</v>
      </c>
      <c r="I116" s="212">
        <v>8.4885844748858439</v>
      </c>
      <c r="J116" s="123">
        <v>7.0776255707762559</v>
      </c>
      <c r="K116" s="123">
        <v>9.1369863013698627</v>
      </c>
      <c r="L116" s="123">
        <v>13.27283105022831</v>
      </c>
      <c r="M116" s="123">
        <v>8.775114155251142</v>
      </c>
      <c r="N116" s="152">
        <v>4.4977168949771693</v>
      </c>
      <c r="O116" s="212">
        <v>10.435316946959896</v>
      </c>
      <c r="P116" s="123">
        <v>9.5459249676584736</v>
      </c>
      <c r="Q116" s="123">
        <v>13.28719275549806</v>
      </c>
      <c r="R116" s="123">
        <v>16.159443725743856</v>
      </c>
      <c r="S116" s="123">
        <v>12.5</v>
      </c>
      <c r="T116" s="152">
        <v>3.6594437257438552</v>
      </c>
      <c r="U116" s="212">
        <v>8.718146718146718</v>
      </c>
      <c r="V116" s="123">
        <v>7.2509652509652511</v>
      </c>
      <c r="W116" s="123">
        <v>9.5598455598455594</v>
      </c>
      <c r="X116" s="123">
        <v>13.777027027027026</v>
      </c>
      <c r="Y116" s="123">
        <v>9.1631274131274125</v>
      </c>
      <c r="Z116" s="152">
        <v>4.6138996138996138</v>
      </c>
      <c r="AA116" s="123">
        <v>10.80673616680032</v>
      </c>
      <c r="AB116" s="123">
        <v>10.065757818765036</v>
      </c>
      <c r="AC116" s="123">
        <v>14.106655974338413</v>
      </c>
      <c r="AD116" s="123">
        <v>16.64214113873296</v>
      </c>
      <c r="AE116" s="123">
        <v>13.231956696070569</v>
      </c>
      <c r="AF116" s="241">
        <v>3.4101844426623895</v>
      </c>
    </row>
    <row r="117" spans="1:32" x14ac:dyDescent="0.2">
      <c r="A117" s="122" t="s">
        <v>224</v>
      </c>
      <c r="B117" s="170" t="s">
        <v>225</v>
      </c>
      <c r="C117" s="212">
        <v>10.477142857142857</v>
      </c>
      <c r="D117" s="123">
        <v>9.0857142857142854</v>
      </c>
      <c r="E117" s="123">
        <v>13.225357142857144</v>
      </c>
      <c r="F117" s="123">
        <v>15.230714285714285</v>
      </c>
      <c r="G117" s="123">
        <v>13.163214285714286</v>
      </c>
      <c r="H117" s="152">
        <v>2.0674999999999999</v>
      </c>
      <c r="I117" s="212">
        <v>8.84</v>
      </c>
      <c r="J117" s="123">
        <v>6.6239999999999997</v>
      </c>
      <c r="K117" s="123">
        <v>9.7040000000000006</v>
      </c>
      <c r="L117" s="123">
        <v>12.76</v>
      </c>
      <c r="M117" s="123">
        <v>9.9320000000000004</v>
      </c>
      <c r="N117" s="152">
        <v>2.8279999999999998</v>
      </c>
      <c r="O117" s="212">
        <v>10.637647058823529</v>
      </c>
      <c r="P117" s="123">
        <v>9.327058823529411</v>
      </c>
      <c r="Q117" s="123">
        <v>13.570588235294117</v>
      </c>
      <c r="R117" s="123">
        <v>15.472941176470588</v>
      </c>
      <c r="S117" s="123">
        <v>13.48</v>
      </c>
      <c r="T117" s="152">
        <v>1.9929411764705882</v>
      </c>
      <c r="U117" s="212">
        <v>9.1762820512820511</v>
      </c>
      <c r="V117" s="123">
        <v>7.4487179487179489</v>
      </c>
      <c r="W117" s="123">
        <v>10.275641025641026</v>
      </c>
      <c r="X117" s="123">
        <v>13.29326923076923</v>
      </c>
      <c r="Y117" s="123">
        <v>10.16826923076923</v>
      </c>
      <c r="Z117" s="152">
        <v>3.125</v>
      </c>
      <c r="AA117" s="123">
        <v>10.850183823529411</v>
      </c>
      <c r="AB117" s="123">
        <v>9.555147058823529</v>
      </c>
      <c r="AC117" s="123">
        <v>14.071231617647058</v>
      </c>
      <c r="AD117" s="123">
        <v>15.786305147058824</v>
      </c>
      <c r="AE117" s="123">
        <v>14.022058823529411</v>
      </c>
      <c r="AF117" s="241">
        <v>1.7642463235294117</v>
      </c>
    </row>
    <row r="118" spans="1:32" x14ac:dyDescent="0.2">
      <c r="A118" s="122" t="s">
        <v>226</v>
      </c>
      <c r="B118" s="170" t="s">
        <v>227</v>
      </c>
      <c r="C118" s="212">
        <v>11.221616712079927</v>
      </c>
      <c r="D118" s="123">
        <v>10.599455040871934</v>
      </c>
      <c r="E118" s="123">
        <v>15.439146230699365</v>
      </c>
      <c r="F118" s="123">
        <v>16.311534968210719</v>
      </c>
      <c r="G118" s="123">
        <v>15.579473206176203</v>
      </c>
      <c r="H118" s="152">
        <v>0.73206176203451412</v>
      </c>
      <c r="I118" s="212">
        <v>9.1785714285714288</v>
      </c>
      <c r="J118" s="123">
        <v>8.2142857142857135</v>
      </c>
      <c r="K118" s="123">
        <v>11.589285714285714</v>
      </c>
      <c r="L118" s="123">
        <v>12.892857142857142</v>
      </c>
      <c r="M118" s="123">
        <v>11.714285714285714</v>
      </c>
      <c r="N118" s="152">
        <v>1.1785714285714286</v>
      </c>
      <c r="O118" s="212">
        <v>11.331100478468899</v>
      </c>
      <c r="P118" s="123">
        <v>10.727272727272727</v>
      </c>
      <c r="Q118" s="123">
        <v>15.645454545454545</v>
      </c>
      <c r="R118" s="123">
        <v>16.494736842105262</v>
      </c>
      <c r="S118" s="123">
        <v>15.786602870813397</v>
      </c>
      <c r="T118" s="152">
        <v>0.70813397129186606</v>
      </c>
      <c r="U118" s="212">
        <v>9.5072463768115938</v>
      </c>
      <c r="V118" s="123">
        <v>8.5652173913043477</v>
      </c>
      <c r="W118" s="123">
        <v>12.166666666666666</v>
      </c>
      <c r="X118" s="123">
        <v>13.286231884057971</v>
      </c>
      <c r="Y118" s="123">
        <v>12.144927536231885</v>
      </c>
      <c r="Z118" s="152">
        <v>1.1413043478260869</v>
      </c>
      <c r="AA118" s="123">
        <v>11.467289719626168</v>
      </c>
      <c r="AB118" s="123">
        <v>10.890965732087228</v>
      </c>
      <c r="AC118" s="123">
        <v>15.90809968847352</v>
      </c>
      <c r="AD118" s="123">
        <v>16.745067497403944</v>
      </c>
      <c r="AE118" s="123">
        <v>16.07165109034268</v>
      </c>
      <c r="AF118" s="241">
        <v>0.67341640706126682</v>
      </c>
    </row>
    <row r="119" spans="1:32" x14ac:dyDescent="0.2">
      <c r="A119" s="122" t="s">
        <v>228</v>
      </c>
      <c r="B119" s="170" t="s">
        <v>229</v>
      </c>
      <c r="C119" s="212">
        <v>10.427893738140417</v>
      </c>
      <c r="D119" s="123">
        <v>9.387096774193548</v>
      </c>
      <c r="E119" s="123">
        <v>12.238140417457306</v>
      </c>
      <c r="F119" s="123">
        <v>16.290559772296014</v>
      </c>
      <c r="G119" s="123">
        <v>10.105550284629981</v>
      </c>
      <c r="H119" s="152">
        <v>6.1850094876660338</v>
      </c>
      <c r="I119" s="212">
        <v>8.9462365591397841</v>
      </c>
      <c r="J119" s="123">
        <v>7.5483870967741939</v>
      </c>
      <c r="K119" s="123">
        <v>8.7741935483870961</v>
      </c>
      <c r="L119" s="123">
        <v>13.838709677419354</v>
      </c>
      <c r="M119" s="123">
        <v>7.844086021505376</v>
      </c>
      <c r="N119" s="152">
        <v>5.9946236559139781</v>
      </c>
      <c r="O119" s="212">
        <v>10.571279916753381</v>
      </c>
      <c r="P119" s="123">
        <v>9.5650364203954208</v>
      </c>
      <c r="Q119" s="123">
        <v>12.573361082206036</v>
      </c>
      <c r="R119" s="123">
        <v>16.527835587929239</v>
      </c>
      <c r="S119" s="123">
        <v>10.324401664932362</v>
      </c>
      <c r="T119" s="152">
        <v>6.2034339229968785</v>
      </c>
      <c r="U119" s="212">
        <v>9.3243243243243246</v>
      </c>
      <c r="V119" s="123">
        <v>7.5945945945945947</v>
      </c>
      <c r="W119" s="123">
        <v>9.1711711711711708</v>
      </c>
      <c r="X119" s="123">
        <v>14.554054054054054</v>
      </c>
      <c r="Y119" s="123">
        <v>8.2837837837837842</v>
      </c>
      <c r="Z119" s="152">
        <v>6.2702702702702702</v>
      </c>
      <c r="AA119" s="123">
        <v>10.72235576923077</v>
      </c>
      <c r="AB119" s="123">
        <v>9.865384615384615</v>
      </c>
      <c r="AC119" s="123">
        <v>13.056490384615385</v>
      </c>
      <c r="AD119" s="123">
        <v>16.75390625</v>
      </c>
      <c r="AE119" s="123">
        <v>10.591646634615385</v>
      </c>
      <c r="AF119" s="241">
        <v>6.162259615384615</v>
      </c>
    </row>
    <row r="120" spans="1:32" x14ac:dyDescent="0.2">
      <c r="A120" s="122" t="s">
        <v>230</v>
      </c>
      <c r="B120" s="170" t="s">
        <v>231</v>
      </c>
      <c r="C120" s="212">
        <v>11.322103113833588</v>
      </c>
      <c r="D120" s="123">
        <v>10.680959673302706</v>
      </c>
      <c r="E120" s="123">
        <v>15.504338948443083</v>
      </c>
      <c r="F120" s="123">
        <v>17.076059213884633</v>
      </c>
      <c r="G120" s="123">
        <v>14.781010719754978</v>
      </c>
      <c r="H120" s="152">
        <v>2.2950484941296581</v>
      </c>
      <c r="I120" s="212">
        <v>8.921875</v>
      </c>
      <c r="J120" s="123">
        <v>7.890625</v>
      </c>
      <c r="K120" s="123">
        <v>10.7578125</v>
      </c>
      <c r="L120" s="123">
        <v>13.59375</v>
      </c>
      <c r="M120" s="123">
        <v>10.83984375</v>
      </c>
      <c r="N120" s="152">
        <v>2.75390625</v>
      </c>
      <c r="O120" s="212">
        <v>11.48989623156745</v>
      </c>
      <c r="P120" s="123">
        <v>10.87602403058438</v>
      </c>
      <c r="Q120" s="123">
        <v>15.836155106499181</v>
      </c>
      <c r="R120" s="123">
        <v>17.319497542326598</v>
      </c>
      <c r="S120" s="123">
        <v>15.056526488257783</v>
      </c>
      <c r="T120" s="152">
        <v>2.262971054068815</v>
      </c>
      <c r="U120" s="212">
        <v>9.4822006472491918</v>
      </c>
      <c r="V120" s="123">
        <v>8.3042071197411005</v>
      </c>
      <c r="W120" s="123">
        <v>11.459546925566343</v>
      </c>
      <c r="X120" s="123">
        <v>14.310679611650485</v>
      </c>
      <c r="Y120" s="123">
        <v>11.572815533980583</v>
      </c>
      <c r="Z120" s="152">
        <v>2.737864077669903</v>
      </c>
      <c r="AA120" s="123">
        <v>11.666666666666666</v>
      </c>
      <c r="AB120" s="123">
        <v>11.126060606060607</v>
      </c>
      <c r="AC120" s="123">
        <v>16.261818181818182</v>
      </c>
      <c r="AD120" s="123">
        <v>17.593939393939394</v>
      </c>
      <c r="AE120" s="123">
        <v>15.381818181818181</v>
      </c>
      <c r="AF120" s="241">
        <v>2.2121212121212119</v>
      </c>
    </row>
    <row r="121" spans="1:32" x14ac:dyDescent="0.2">
      <c r="A121" s="122" t="s">
        <v>232</v>
      </c>
      <c r="B121" s="170" t="s">
        <v>233</v>
      </c>
      <c r="C121" s="212">
        <v>11.218161683277962</v>
      </c>
      <c r="D121" s="123">
        <v>10.455703211517164</v>
      </c>
      <c r="E121" s="123">
        <v>14.954457364341085</v>
      </c>
      <c r="F121" s="123">
        <v>16.221899224806201</v>
      </c>
      <c r="G121" s="123">
        <v>14.675387596899224</v>
      </c>
      <c r="H121" s="152">
        <v>1.5465116279069768</v>
      </c>
      <c r="I121" s="212">
        <v>8.8658536585365848</v>
      </c>
      <c r="J121" s="123">
        <v>7.7195121951219514</v>
      </c>
      <c r="K121" s="123">
        <v>10.329268292682928</v>
      </c>
      <c r="L121" s="123">
        <v>12.25</v>
      </c>
      <c r="M121" s="123">
        <v>10.432926829268293</v>
      </c>
      <c r="N121" s="152">
        <v>1.8170731707317074</v>
      </c>
      <c r="O121" s="212">
        <v>11.453105968331304</v>
      </c>
      <c r="P121" s="123">
        <v>10.728989037758831</v>
      </c>
      <c r="Q121" s="123">
        <v>15.416412911084043</v>
      </c>
      <c r="R121" s="123">
        <v>16.618605359317904</v>
      </c>
      <c r="S121" s="123">
        <v>15.099116930572473</v>
      </c>
      <c r="T121" s="152">
        <v>1.5194884287454324</v>
      </c>
      <c r="U121" s="212">
        <v>9.6913875598086126</v>
      </c>
      <c r="V121" s="123">
        <v>8.5956937799043054</v>
      </c>
      <c r="W121" s="123">
        <v>11.620813397129186</v>
      </c>
      <c r="X121" s="123">
        <v>13.633971291866029</v>
      </c>
      <c r="Y121" s="123">
        <v>11.633971291866029</v>
      </c>
      <c r="Z121" s="152">
        <v>2</v>
      </c>
      <c r="AA121" s="123">
        <v>11.677953890489913</v>
      </c>
      <c r="AB121" s="123">
        <v>11.015850144092219</v>
      </c>
      <c r="AC121" s="123">
        <v>15.958393371757925</v>
      </c>
      <c r="AD121" s="123">
        <v>17.001260806916427</v>
      </c>
      <c r="AE121" s="123">
        <v>15.591318443804035</v>
      </c>
      <c r="AF121" s="241">
        <v>1.409942363112392</v>
      </c>
    </row>
    <row r="122" spans="1:32" x14ac:dyDescent="0.2">
      <c r="A122" s="122" t="s">
        <v>234</v>
      </c>
      <c r="B122" s="170" t="s">
        <v>235</v>
      </c>
      <c r="C122" s="212">
        <v>10.746785361028685</v>
      </c>
      <c r="D122" s="123">
        <v>9.9663699307616227</v>
      </c>
      <c r="E122" s="123">
        <v>13.444114737883284</v>
      </c>
      <c r="F122" s="123">
        <v>16.421612265084075</v>
      </c>
      <c r="G122" s="123">
        <v>12.643669634025716</v>
      </c>
      <c r="H122" s="152">
        <v>3.7779426310583579</v>
      </c>
      <c r="I122" s="212">
        <v>9.2142857142857135</v>
      </c>
      <c r="J122" s="123">
        <v>7.833333333333333</v>
      </c>
      <c r="K122" s="123">
        <v>9.9523809523809526</v>
      </c>
      <c r="L122" s="123">
        <v>14.244047619047619</v>
      </c>
      <c r="M122" s="123">
        <v>10.142857142857142</v>
      </c>
      <c r="N122" s="152">
        <v>4.1011904761904763</v>
      </c>
      <c r="O122" s="212">
        <v>10.885652642934197</v>
      </c>
      <c r="P122" s="123">
        <v>10.159654800431499</v>
      </c>
      <c r="Q122" s="123">
        <v>13.760517799352751</v>
      </c>
      <c r="R122" s="123">
        <v>16.618932038834952</v>
      </c>
      <c r="S122" s="123">
        <v>12.870280474649407</v>
      </c>
      <c r="T122" s="152">
        <v>3.7486515641855447</v>
      </c>
      <c r="U122" s="212">
        <v>9.5587044534412957</v>
      </c>
      <c r="V122" s="123">
        <v>8.2995951417004044</v>
      </c>
      <c r="W122" s="123">
        <v>11.012145748987853</v>
      </c>
      <c r="X122" s="123">
        <v>14.838056680161943</v>
      </c>
      <c r="Y122" s="123">
        <v>10.692307692307692</v>
      </c>
      <c r="Z122" s="152">
        <v>4.1457489878542511</v>
      </c>
      <c r="AA122" s="123">
        <v>11.130890052356021</v>
      </c>
      <c r="AB122" s="123">
        <v>10.50523560209424</v>
      </c>
      <c r="AC122" s="123">
        <v>14.230366492146597</v>
      </c>
      <c r="AD122" s="123">
        <v>16.933573298429319</v>
      </c>
      <c r="AE122" s="123">
        <v>13.274541884816754</v>
      </c>
      <c r="AF122" s="241">
        <v>3.6590314136125652</v>
      </c>
    </row>
    <row r="123" spans="1:32" x14ac:dyDescent="0.2">
      <c r="A123" s="122" t="s">
        <v>236</v>
      </c>
      <c r="B123" s="170" t="s">
        <v>237</v>
      </c>
      <c r="C123" s="212">
        <v>10.503816793893129</v>
      </c>
      <c r="D123" s="123">
        <v>9.5354416575790619</v>
      </c>
      <c r="E123" s="123">
        <v>11.968102508178845</v>
      </c>
      <c r="F123" s="123">
        <v>15.961832061068701</v>
      </c>
      <c r="G123" s="123">
        <v>12.296619411123228</v>
      </c>
      <c r="H123" s="152">
        <v>3.6652126499454742</v>
      </c>
      <c r="I123" s="212">
        <v>9.3714285714285719</v>
      </c>
      <c r="J123" s="123">
        <v>8.2285714285714278</v>
      </c>
      <c r="K123" s="123">
        <v>8.8666666666666671</v>
      </c>
      <c r="L123" s="123">
        <v>14</v>
      </c>
      <c r="M123" s="123">
        <v>10.199999999999999</v>
      </c>
      <c r="N123" s="152">
        <v>3.8</v>
      </c>
      <c r="O123" s="212">
        <v>10.650246305418719</v>
      </c>
      <c r="P123" s="123">
        <v>9.7044334975369466</v>
      </c>
      <c r="Q123" s="123">
        <v>12.369150246305418</v>
      </c>
      <c r="R123" s="123">
        <v>16.21551724137931</v>
      </c>
      <c r="S123" s="123">
        <v>12.567733990147783</v>
      </c>
      <c r="T123" s="152">
        <v>3.6477832512315271</v>
      </c>
      <c r="U123" s="212">
        <v>9.6134453781512601</v>
      </c>
      <c r="V123" s="123">
        <v>8.4369747899159666</v>
      </c>
      <c r="W123" s="123">
        <v>9.3193277310924376</v>
      </c>
      <c r="X123" s="123">
        <v>14.542016806722689</v>
      </c>
      <c r="Y123" s="123">
        <v>10.449579831932773</v>
      </c>
      <c r="Z123" s="152">
        <v>4.0924369747899156</v>
      </c>
      <c r="AA123" s="123">
        <v>10.815905743740796</v>
      </c>
      <c r="AB123" s="123">
        <v>9.9204712812960238</v>
      </c>
      <c r="AC123" s="123">
        <v>12.896539027982326</v>
      </c>
      <c r="AD123" s="123">
        <v>16.459499263622973</v>
      </c>
      <c r="AE123" s="123">
        <v>12.944035346097202</v>
      </c>
      <c r="AF123" s="241">
        <v>3.5154639175257731</v>
      </c>
    </row>
    <row r="124" spans="1:32" x14ac:dyDescent="0.2">
      <c r="A124" s="122" t="s">
        <v>238</v>
      </c>
      <c r="B124" s="170" t="s">
        <v>239</v>
      </c>
      <c r="C124" s="212">
        <v>10.736708860759494</v>
      </c>
      <c r="D124" s="123">
        <v>10.050632911392405</v>
      </c>
      <c r="E124" s="123">
        <v>14.51139240506329</v>
      </c>
      <c r="F124" s="123">
        <v>16.877215189873418</v>
      </c>
      <c r="G124" s="123">
        <v>13.920253164556962</v>
      </c>
      <c r="H124" s="152">
        <v>2.9569620253164559</v>
      </c>
      <c r="I124" s="212">
        <v>8.5531914893617014</v>
      </c>
      <c r="J124" s="123">
        <v>8.1702127659574462</v>
      </c>
      <c r="K124" s="123">
        <v>10.680851063829786</v>
      </c>
      <c r="L124" s="123">
        <v>13.021276595744681</v>
      </c>
      <c r="M124" s="123">
        <v>11.180851063829786</v>
      </c>
      <c r="N124" s="152">
        <v>1.8404255319148937</v>
      </c>
      <c r="O124" s="212">
        <v>11.031609195402298</v>
      </c>
      <c r="P124" s="123">
        <v>10.304597701149426</v>
      </c>
      <c r="Q124" s="123">
        <v>15.028735632183908</v>
      </c>
      <c r="R124" s="123">
        <v>17.397988505747126</v>
      </c>
      <c r="S124" s="123">
        <v>14.290229885057471</v>
      </c>
      <c r="T124" s="152">
        <v>3.1077586206896552</v>
      </c>
      <c r="U124" s="212">
        <v>8.9450549450549453</v>
      </c>
      <c r="V124" s="123">
        <v>8.395604395604396</v>
      </c>
      <c r="W124" s="123">
        <v>11.076923076923077</v>
      </c>
      <c r="X124" s="123">
        <v>13.901098901098901</v>
      </c>
      <c r="Y124" s="123">
        <v>10.785714285714286</v>
      </c>
      <c r="Z124" s="152">
        <v>3.1153846153846154</v>
      </c>
      <c r="AA124" s="123">
        <v>11.273026315789474</v>
      </c>
      <c r="AB124" s="123">
        <v>10.546052631578947</v>
      </c>
      <c r="AC124" s="123">
        <v>15.539473684210526</v>
      </c>
      <c r="AD124" s="123">
        <v>17.768092105263158</v>
      </c>
      <c r="AE124" s="123">
        <v>14.858552631578947</v>
      </c>
      <c r="AF124" s="241">
        <v>2.9095394736842106</v>
      </c>
    </row>
    <row r="125" spans="1:32" x14ac:dyDescent="0.2">
      <c r="A125" s="122" t="s">
        <v>240</v>
      </c>
      <c r="B125" s="170" t="s">
        <v>241</v>
      </c>
      <c r="C125" s="212">
        <v>10.839577329490874</v>
      </c>
      <c r="D125" s="123">
        <v>10.075888568683958</v>
      </c>
      <c r="E125" s="123">
        <v>13.866474543707973</v>
      </c>
      <c r="F125" s="123">
        <v>15.471661863592699</v>
      </c>
      <c r="G125" s="123">
        <v>14.348222862632085</v>
      </c>
      <c r="H125" s="152">
        <v>1.1234390009606148</v>
      </c>
      <c r="I125" s="212">
        <v>9.3333333333333339</v>
      </c>
      <c r="J125" s="123">
        <v>8.0175438596491233</v>
      </c>
      <c r="K125" s="123">
        <v>10.315789473684211</v>
      </c>
      <c r="L125" s="123">
        <v>12.429824561403509</v>
      </c>
      <c r="M125" s="123">
        <v>11.245614035087719</v>
      </c>
      <c r="N125" s="152">
        <v>1.1842105263157894</v>
      </c>
      <c r="O125" s="212">
        <v>10.926829268292684</v>
      </c>
      <c r="P125" s="123">
        <v>10.195121951219512</v>
      </c>
      <c r="Q125" s="123">
        <v>14.072154471544716</v>
      </c>
      <c r="R125" s="123">
        <v>15.647865853658537</v>
      </c>
      <c r="S125" s="123">
        <v>14.527947154471544</v>
      </c>
      <c r="T125" s="152">
        <v>1.1199186991869918</v>
      </c>
      <c r="U125" s="212">
        <v>9.329411764705883</v>
      </c>
      <c r="V125" s="123">
        <v>8.052941176470588</v>
      </c>
      <c r="W125" s="123">
        <v>10.264705882352942</v>
      </c>
      <c r="X125" s="123">
        <v>12.529411764705882</v>
      </c>
      <c r="Y125" s="123">
        <v>11.388235294117647</v>
      </c>
      <c r="Z125" s="152">
        <v>1.1411764705882352</v>
      </c>
      <c r="AA125" s="123">
        <v>11.134328358208956</v>
      </c>
      <c r="AB125" s="123">
        <v>10.470723306544203</v>
      </c>
      <c r="AC125" s="123">
        <v>14.569460390355912</v>
      </c>
      <c r="AD125" s="123">
        <v>16.045924225028703</v>
      </c>
      <c r="AE125" s="123">
        <v>14.925947187141217</v>
      </c>
      <c r="AF125" s="241">
        <v>1.1199770378874856</v>
      </c>
    </row>
    <row r="126" spans="1:32" x14ac:dyDescent="0.2">
      <c r="A126" s="122" t="s">
        <v>242</v>
      </c>
      <c r="B126" s="170" t="s">
        <v>243</v>
      </c>
      <c r="C126" s="212">
        <v>9.8607336956521738</v>
      </c>
      <c r="D126" s="123">
        <v>8.836277173913043</v>
      </c>
      <c r="E126" s="123">
        <v>11.710597826086957</v>
      </c>
      <c r="F126" s="123">
        <v>15.135529891304348</v>
      </c>
      <c r="G126" s="123">
        <v>10.052989130434783</v>
      </c>
      <c r="H126" s="152">
        <v>5.0825407608695654</v>
      </c>
      <c r="I126" s="212">
        <v>8.1773399014778327</v>
      </c>
      <c r="J126" s="123">
        <v>7.0935960591133007</v>
      </c>
      <c r="K126" s="123">
        <v>8.4285714285714288</v>
      </c>
      <c r="L126" s="123">
        <v>12.901477832512315</v>
      </c>
      <c r="M126" s="123">
        <v>7.5985221674876851</v>
      </c>
      <c r="N126" s="152">
        <v>5.3029556650246308</v>
      </c>
      <c r="O126" s="212">
        <v>10.130023640661939</v>
      </c>
      <c r="P126" s="123">
        <v>9.1150512214342001</v>
      </c>
      <c r="Q126" s="123">
        <v>12.235618597320725</v>
      </c>
      <c r="R126" s="123">
        <v>15.49290780141844</v>
      </c>
      <c r="S126" s="123">
        <v>10.445626477541371</v>
      </c>
      <c r="T126" s="152">
        <v>5.0472813238770682</v>
      </c>
      <c r="U126" s="212">
        <v>8.4390756302521002</v>
      </c>
      <c r="V126" s="123">
        <v>7.1050420168067223</v>
      </c>
      <c r="W126" s="123">
        <v>8.6827731092436977</v>
      </c>
      <c r="X126" s="123">
        <v>12.927521008403362</v>
      </c>
      <c r="Y126" s="123">
        <v>7.8193277310924367</v>
      </c>
      <c r="Z126" s="152">
        <v>5.1081932773109244</v>
      </c>
      <c r="AA126" s="123">
        <v>10.540160642570282</v>
      </c>
      <c r="AB126" s="123">
        <v>9.6636546184738954</v>
      </c>
      <c r="AC126" s="123">
        <v>13.157630522088354</v>
      </c>
      <c r="AD126" s="123">
        <v>16.190763052208837</v>
      </c>
      <c r="AE126" s="123">
        <v>11.120481927710843</v>
      </c>
      <c r="AF126" s="241">
        <v>5.070281124497992</v>
      </c>
    </row>
    <row r="127" spans="1:32" x14ac:dyDescent="0.2">
      <c r="A127" s="122" t="s">
        <v>244</v>
      </c>
      <c r="B127" s="170" t="s">
        <v>245</v>
      </c>
      <c r="C127" s="212">
        <v>11.209912536443149</v>
      </c>
      <c r="D127" s="123">
        <v>10.565597667638484</v>
      </c>
      <c r="E127" s="123">
        <v>15.386297376093294</v>
      </c>
      <c r="F127" s="123">
        <v>16.92893586005831</v>
      </c>
      <c r="G127" s="123">
        <v>15.82762390670554</v>
      </c>
      <c r="H127" s="152">
        <v>1.1013119533527698</v>
      </c>
      <c r="I127" s="212">
        <v>9.92</v>
      </c>
      <c r="J127" s="123">
        <v>9.36</v>
      </c>
      <c r="K127" s="123">
        <v>12.88</v>
      </c>
      <c r="L127" s="123">
        <v>16.12</v>
      </c>
      <c r="M127" s="123">
        <v>13.56</v>
      </c>
      <c r="N127" s="152">
        <v>2.56</v>
      </c>
      <c r="O127" s="212">
        <v>11.258698940998487</v>
      </c>
      <c r="P127" s="123">
        <v>10.611195158850228</v>
      </c>
      <c r="Q127" s="123">
        <v>15.48108925869894</v>
      </c>
      <c r="R127" s="123">
        <v>16.959531013615734</v>
      </c>
      <c r="S127" s="123">
        <v>15.91338880484115</v>
      </c>
      <c r="T127" s="152">
        <v>1.046142208774584</v>
      </c>
      <c r="U127" s="212">
        <v>9.962025316455696</v>
      </c>
      <c r="V127" s="123">
        <v>8.9113924050632907</v>
      </c>
      <c r="W127" s="123">
        <v>12.367088607594937</v>
      </c>
      <c r="X127" s="123">
        <v>15.348101265822784</v>
      </c>
      <c r="Y127" s="123">
        <v>13.329113924050633</v>
      </c>
      <c r="Z127" s="152">
        <v>2.018987341772152</v>
      </c>
      <c r="AA127" s="123">
        <v>11.372322899505766</v>
      </c>
      <c r="AB127" s="123">
        <v>10.780889621087315</v>
      </c>
      <c r="AC127" s="123">
        <v>15.779242174629324</v>
      </c>
      <c r="AD127" s="123">
        <v>17.134678747940693</v>
      </c>
      <c r="AE127" s="123">
        <v>16.152800658978585</v>
      </c>
      <c r="AF127" s="241">
        <v>0.98187808896210871</v>
      </c>
    </row>
    <row r="128" spans="1:32" x14ac:dyDescent="0.2">
      <c r="A128" s="122" t="s">
        <v>246</v>
      </c>
      <c r="B128" s="170" t="s">
        <v>247</v>
      </c>
      <c r="C128" s="212">
        <v>11.195011337868481</v>
      </c>
      <c r="D128" s="123">
        <v>10.637188208616781</v>
      </c>
      <c r="E128" s="123">
        <v>15.022392290249433</v>
      </c>
      <c r="F128" s="123">
        <v>17.182539682539684</v>
      </c>
      <c r="G128" s="123">
        <v>13.800453514739228</v>
      </c>
      <c r="H128" s="152">
        <v>3.3820861678004537</v>
      </c>
      <c r="I128" s="212">
        <v>8</v>
      </c>
      <c r="J128" s="123">
        <v>6.5176470588235293</v>
      </c>
      <c r="K128" s="123">
        <v>7.8235294117647056</v>
      </c>
      <c r="L128" s="123">
        <v>11.770588235294118</v>
      </c>
      <c r="M128" s="123">
        <v>8.2941176470588243</v>
      </c>
      <c r="N128" s="152">
        <v>3.4764705882352942</v>
      </c>
      <c r="O128" s="212">
        <v>11.535759096612296</v>
      </c>
      <c r="P128" s="123">
        <v>11.076537013801756</v>
      </c>
      <c r="Q128" s="123">
        <v>15.790150564617315</v>
      </c>
      <c r="R128" s="123">
        <v>17.759723964868257</v>
      </c>
      <c r="S128" s="123">
        <v>14.387703889585948</v>
      </c>
      <c r="T128" s="152">
        <v>3.3720200752823088</v>
      </c>
      <c r="U128" s="212">
        <v>8.5494505494505493</v>
      </c>
      <c r="V128" s="123">
        <v>7.4945054945054945</v>
      </c>
      <c r="W128" s="123">
        <v>9.2637362637362646</v>
      </c>
      <c r="X128" s="123">
        <v>12.873626373626374</v>
      </c>
      <c r="Y128" s="123">
        <v>8.8571428571428577</v>
      </c>
      <c r="Z128" s="152">
        <v>4.0164835164835164</v>
      </c>
      <c r="AA128" s="123">
        <v>11.882857142857143</v>
      </c>
      <c r="AB128" s="123">
        <v>11.454285714285714</v>
      </c>
      <c r="AC128" s="123">
        <v>16.519642857142856</v>
      </c>
      <c r="AD128" s="123">
        <v>18.302857142857142</v>
      </c>
      <c r="AE128" s="123">
        <v>15.085714285714285</v>
      </c>
      <c r="AF128" s="241">
        <v>3.2171428571428571</v>
      </c>
    </row>
    <row r="129" spans="1:32" x14ac:dyDescent="0.2">
      <c r="A129" s="122" t="s">
        <v>250</v>
      </c>
      <c r="B129" s="170" t="s">
        <v>251</v>
      </c>
      <c r="C129" s="212">
        <v>11.574619289340102</v>
      </c>
      <c r="D129" s="123">
        <v>10.739086294416243</v>
      </c>
      <c r="E129" s="123">
        <v>16.016243654822336</v>
      </c>
      <c r="F129" s="123">
        <v>16.628934010152285</v>
      </c>
      <c r="G129" s="123">
        <v>15.64010152284264</v>
      </c>
      <c r="H129" s="152">
        <v>0.98883248730964468</v>
      </c>
      <c r="I129" s="212">
        <v>8.8181818181818183</v>
      </c>
      <c r="J129" s="123">
        <v>7.5454545454545459</v>
      </c>
      <c r="K129" s="123">
        <v>10.272727272727273</v>
      </c>
      <c r="L129" s="123">
        <v>12.670454545454545</v>
      </c>
      <c r="M129" s="123">
        <v>11.409090909090908</v>
      </c>
      <c r="N129" s="152">
        <v>1.2613636363636365</v>
      </c>
      <c r="O129" s="212">
        <v>11.703506907545165</v>
      </c>
      <c r="P129" s="123">
        <v>10.888416578108396</v>
      </c>
      <c r="Q129" s="123">
        <v>16.284803400637621</v>
      </c>
      <c r="R129" s="123">
        <v>16.814027630180657</v>
      </c>
      <c r="S129" s="123">
        <v>15.837938363443145</v>
      </c>
      <c r="T129" s="152">
        <v>0.97608926673751328</v>
      </c>
      <c r="U129" s="212">
        <v>9.6190476190476186</v>
      </c>
      <c r="V129" s="123">
        <v>8.0634920634920633</v>
      </c>
      <c r="W129" s="123">
        <v>11.5</v>
      </c>
      <c r="X129" s="123">
        <v>13.40079365079365</v>
      </c>
      <c r="Y129" s="123">
        <v>12.071428571428571</v>
      </c>
      <c r="Z129" s="152">
        <v>1.3293650793650793</v>
      </c>
      <c r="AA129" s="123">
        <v>11.861466821885914</v>
      </c>
      <c r="AB129" s="123">
        <v>11.131548311990686</v>
      </c>
      <c r="AC129" s="123">
        <v>16.678696158323632</v>
      </c>
      <c r="AD129" s="123">
        <v>17.102444703143188</v>
      </c>
      <c r="AE129" s="123">
        <v>16.163562281722935</v>
      </c>
      <c r="AF129" s="241">
        <v>0.93888242142025613</v>
      </c>
    </row>
    <row r="130" spans="1:32" x14ac:dyDescent="0.2">
      <c r="A130" s="122" t="s">
        <v>252</v>
      </c>
      <c r="B130" s="170" t="s">
        <v>253</v>
      </c>
      <c r="C130" s="212">
        <v>10.270594965675057</v>
      </c>
      <c r="D130" s="123">
        <v>9.5881006864988567</v>
      </c>
      <c r="E130" s="123">
        <v>12.568649885583524</v>
      </c>
      <c r="F130" s="123">
        <v>14.995137299771168</v>
      </c>
      <c r="G130" s="123">
        <v>13.76287185354691</v>
      </c>
      <c r="H130" s="152">
        <v>1.2322654462242564</v>
      </c>
      <c r="I130" s="212">
        <v>8.1111111111111107</v>
      </c>
      <c r="J130" s="123">
        <v>7.0555555555555554</v>
      </c>
      <c r="K130" s="123">
        <v>8.3888888888888893</v>
      </c>
      <c r="L130" s="123">
        <v>11.1875</v>
      </c>
      <c r="M130" s="123">
        <v>9.75</v>
      </c>
      <c r="N130" s="152">
        <v>1.4375</v>
      </c>
      <c r="O130" s="212">
        <v>10.464463840399002</v>
      </c>
      <c r="P130" s="123">
        <v>9.8154613466334162</v>
      </c>
      <c r="Q130" s="123">
        <v>12.943890274314214</v>
      </c>
      <c r="R130" s="123">
        <v>15.336970074812967</v>
      </c>
      <c r="S130" s="123">
        <v>14.123129675810473</v>
      </c>
      <c r="T130" s="152">
        <v>1.2138403990024937</v>
      </c>
      <c r="U130" s="212">
        <v>8.3719512195121943</v>
      </c>
      <c r="V130" s="123">
        <v>7.3292682926829267</v>
      </c>
      <c r="W130" s="123">
        <v>8.9390243902439028</v>
      </c>
      <c r="X130" s="123">
        <v>11.518292682926829</v>
      </c>
      <c r="Y130" s="123">
        <v>10.268292682926829</v>
      </c>
      <c r="Z130" s="152">
        <v>1.25</v>
      </c>
      <c r="AA130" s="123">
        <v>10.709154929577466</v>
      </c>
      <c r="AB130" s="123">
        <v>10.109859154929577</v>
      </c>
      <c r="AC130" s="123">
        <v>13.407042253521126</v>
      </c>
      <c r="AD130" s="123">
        <v>15.798239436619719</v>
      </c>
      <c r="AE130" s="123">
        <v>14.570070422535212</v>
      </c>
      <c r="AF130" s="241">
        <v>1.228169014084507</v>
      </c>
    </row>
    <row r="131" spans="1:32" x14ac:dyDescent="0.2">
      <c r="A131" s="122" t="s">
        <v>254</v>
      </c>
      <c r="B131" s="170" t="s">
        <v>255</v>
      </c>
      <c r="C131" s="212">
        <v>10.765669515669515</v>
      </c>
      <c r="D131" s="123">
        <v>10.235042735042734</v>
      </c>
      <c r="E131" s="123">
        <v>14.185007122507123</v>
      </c>
      <c r="F131" s="123">
        <v>16.293447293447294</v>
      </c>
      <c r="G131" s="123">
        <v>14.682692307692308</v>
      </c>
      <c r="H131" s="152">
        <v>1.6107549857549857</v>
      </c>
      <c r="I131" s="212">
        <v>7.7662337662337659</v>
      </c>
      <c r="J131" s="123">
        <v>6.8636363636363633</v>
      </c>
      <c r="K131" s="123">
        <v>7.8571428571428568</v>
      </c>
      <c r="L131" s="123">
        <v>11.879870129870129</v>
      </c>
      <c r="M131" s="123">
        <v>9.4220779220779214</v>
      </c>
      <c r="N131" s="152">
        <v>2.4577922077922079</v>
      </c>
      <c r="O131" s="212">
        <v>11.135199999999999</v>
      </c>
      <c r="P131" s="123">
        <v>10.650399999999999</v>
      </c>
      <c r="Q131" s="123">
        <v>14.964600000000001</v>
      </c>
      <c r="R131" s="123">
        <v>16.837199999999999</v>
      </c>
      <c r="S131" s="123">
        <v>15.3308</v>
      </c>
      <c r="T131" s="152">
        <v>1.5064</v>
      </c>
      <c r="U131" s="212">
        <v>8.1898305084745768</v>
      </c>
      <c r="V131" s="123">
        <v>7.159322033898305</v>
      </c>
      <c r="W131" s="123">
        <v>8.43135593220339</v>
      </c>
      <c r="X131" s="123">
        <v>12.605084745762712</v>
      </c>
      <c r="Y131" s="123">
        <v>9.8915254237288135</v>
      </c>
      <c r="Z131" s="152">
        <v>2.7135593220338983</v>
      </c>
      <c r="AA131" s="123">
        <v>11.450856627592426</v>
      </c>
      <c r="AB131" s="123">
        <v>11.053201082055907</v>
      </c>
      <c r="AC131" s="123">
        <v>15.715509467989179</v>
      </c>
      <c r="AD131" s="123">
        <v>17.274571686203789</v>
      </c>
      <c r="AE131" s="123">
        <v>15.95716862037872</v>
      </c>
      <c r="AF131" s="241">
        <v>1.3174030658250677</v>
      </c>
    </row>
    <row r="132" spans="1:32" x14ac:dyDescent="0.2">
      <c r="A132" s="122" t="s">
        <v>256</v>
      </c>
      <c r="B132" s="170" t="s">
        <v>257</v>
      </c>
      <c r="C132" s="212">
        <v>11.609154929577464</v>
      </c>
      <c r="D132" s="123">
        <v>10.675176056338028</v>
      </c>
      <c r="E132" s="123">
        <v>15.840889084507042</v>
      </c>
      <c r="F132" s="123">
        <v>17.482394366197184</v>
      </c>
      <c r="G132" s="123">
        <v>14.227992957746478</v>
      </c>
      <c r="H132" s="152">
        <v>3.254401408450704</v>
      </c>
      <c r="I132" s="212">
        <v>8.5</v>
      </c>
      <c r="J132" s="123">
        <v>7.2647058823529411</v>
      </c>
      <c r="K132" s="123">
        <v>10.191176470588236</v>
      </c>
      <c r="L132" s="123">
        <v>13.191176470588236</v>
      </c>
      <c r="M132" s="123">
        <v>9.014705882352942</v>
      </c>
      <c r="N132" s="152">
        <v>4.1764705882352944</v>
      </c>
      <c r="O132" s="212">
        <v>11.807116104868914</v>
      </c>
      <c r="P132" s="123">
        <v>10.892322097378278</v>
      </c>
      <c r="Q132" s="123">
        <v>16.200608614232209</v>
      </c>
      <c r="R132" s="123">
        <v>17.75561797752809</v>
      </c>
      <c r="S132" s="123">
        <v>14.559925093632959</v>
      </c>
      <c r="T132" s="152">
        <v>3.1956928838951311</v>
      </c>
      <c r="U132" s="212">
        <v>9.3879781420765021</v>
      </c>
      <c r="V132" s="123">
        <v>8.4316939890710376</v>
      </c>
      <c r="W132" s="123">
        <v>11.73224043715847</v>
      </c>
      <c r="X132" s="123">
        <v>14.565573770491802</v>
      </c>
      <c r="Y132" s="123">
        <v>10.142076502732241</v>
      </c>
      <c r="Z132" s="152">
        <v>4.4234972677595632</v>
      </c>
      <c r="AA132" s="123">
        <v>12.035676810073452</v>
      </c>
      <c r="AB132" s="123">
        <v>11.10598111227702</v>
      </c>
      <c r="AC132" s="123">
        <v>16.629853095487931</v>
      </c>
      <c r="AD132" s="123">
        <v>18.042497376705143</v>
      </c>
      <c r="AE132" s="123">
        <v>15.012591815320041</v>
      </c>
      <c r="AF132" s="241">
        <v>3.0299055613850996</v>
      </c>
    </row>
    <row r="133" spans="1:32" x14ac:dyDescent="0.2">
      <c r="A133" s="122" t="s">
        <v>258</v>
      </c>
      <c r="B133" s="170" t="s">
        <v>259</v>
      </c>
      <c r="C133" s="212">
        <v>10.644927536231885</v>
      </c>
      <c r="D133" s="123">
        <v>9.6974637681159415</v>
      </c>
      <c r="E133" s="123">
        <v>13.019927536231885</v>
      </c>
      <c r="F133" s="123">
        <v>15.844202898550725</v>
      </c>
      <c r="G133" s="123">
        <v>12.216938405797102</v>
      </c>
      <c r="H133" s="152">
        <v>3.6272644927536231</v>
      </c>
      <c r="I133" s="212">
        <v>8.6329113924050631</v>
      </c>
      <c r="J133" s="123">
        <v>7.2658227848101262</v>
      </c>
      <c r="K133" s="123">
        <v>9.1645569620253173</v>
      </c>
      <c r="L133" s="123">
        <v>12.772151898734178</v>
      </c>
      <c r="M133" s="123">
        <v>8.6962025316455698</v>
      </c>
      <c r="N133" s="152">
        <v>4.075949367088608</v>
      </c>
      <c r="O133" s="212">
        <v>10.8</v>
      </c>
      <c r="P133" s="123">
        <v>9.8848780487804877</v>
      </c>
      <c r="Q133" s="123">
        <v>13.317073170731707</v>
      </c>
      <c r="R133" s="123">
        <v>16.080975609756099</v>
      </c>
      <c r="S133" s="123">
        <v>12.488292682926829</v>
      </c>
      <c r="T133" s="152">
        <v>3.5926829268292684</v>
      </c>
      <c r="U133" s="212">
        <v>9.189054726368159</v>
      </c>
      <c r="V133" s="123">
        <v>7.5621890547263684</v>
      </c>
      <c r="W133" s="123">
        <v>9.5273631840796025</v>
      </c>
      <c r="X133" s="123">
        <v>13.582089552238806</v>
      </c>
      <c r="Y133" s="123">
        <v>9.4477611940298516</v>
      </c>
      <c r="Z133" s="152">
        <v>4.1343283582089549</v>
      </c>
      <c r="AA133" s="123">
        <v>10.968992248062015</v>
      </c>
      <c r="AB133" s="123">
        <v>10.172757475083056</v>
      </c>
      <c r="AC133" s="123">
        <v>13.79734219269103</v>
      </c>
      <c r="AD133" s="123">
        <v>16.347729789590254</v>
      </c>
      <c r="AE133" s="123">
        <v>12.833333333333334</v>
      </c>
      <c r="AF133" s="241">
        <v>3.5143964562569212</v>
      </c>
    </row>
    <row r="134" spans="1:32" x14ac:dyDescent="0.2">
      <c r="A134" s="122" t="s">
        <v>260</v>
      </c>
      <c r="B134" s="170" t="s">
        <v>261</v>
      </c>
      <c r="C134" s="212">
        <v>10.120048750761731</v>
      </c>
      <c r="D134" s="123">
        <v>9.5929311395490551</v>
      </c>
      <c r="E134" s="123">
        <v>12.742230347349178</v>
      </c>
      <c r="F134" s="123">
        <v>15.045703839122487</v>
      </c>
      <c r="G134" s="123">
        <v>13.344911639244364</v>
      </c>
      <c r="H134" s="152">
        <v>1.700792199878123</v>
      </c>
      <c r="I134" s="212">
        <v>7.738562091503268</v>
      </c>
      <c r="J134" s="123">
        <v>7.2287581699346406</v>
      </c>
      <c r="K134" s="123">
        <v>7.8888888888888893</v>
      </c>
      <c r="L134" s="123">
        <v>11.617647058823529</v>
      </c>
      <c r="M134" s="123">
        <v>8.9084967320261441</v>
      </c>
      <c r="N134" s="152">
        <v>2.7091503267973858</v>
      </c>
      <c r="O134" s="212">
        <v>10.36491935483871</v>
      </c>
      <c r="P134" s="123">
        <v>9.836021505376344</v>
      </c>
      <c r="Q134" s="123">
        <v>13.241263440860216</v>
      </c>
      <c r="R134" s="123">
        <v>15.398185483870968</v>
      </c>
      <c r="S134" s="123">
        <v>13.801075268817204</v>
      </c>
      <c r="T134" s="152">
        <v>1.5971102150537635</v>
      </c>
      <c r="U134" s="212">
        <v>7.9836601307189543</v>
      </c>
      <c r="V134" s="123">
        <v>7.3202614379084965</v>
      </c>
      <c r="W134" s="123">
        <v>8.3398692810457522</v>
      </c>
      <c r="X134" s="123">
        <v>11.910130718954248</v>
      </c>
      <c r="Y134" s="123">
        <v>9.4967320261437909</v>
      </c>
      <c r="Z134" s="152">
        <v>2.4133986928104574</v>
      </c>
      <c r="AA134" s="123">
        <v>10.609737827715357</v>
      </c>
      <c r="AB134" s="123">
        <v>10.113857677902622</v>
      </c>
      <c r="AC134" s="123">
        <v>13.751310861423221</v>
      </c>
      <c r="AD134" s="123">
        <v>15.76441947565543</v>
      </c>
      <c r="AE134" s="123">
        <v>14.226966292134831</v>
      </c>
      <c r="AF134" s="241">
        <v>1.5374531835205993</v>
      </c>
    </row>
    <row r="135" spans="1:32" x14ac:dyDescent="0.2">
      <c r="A135" s="122" t="s">
        <v>264</v>
      </c>
      <c r="B135" s="170" t="s">
        <v>265</v>
      </c>
      <c r="C135" s="212">
        <v>10.976351351351351</v>
      </c>
      <c r="D135" s="123">
        <v>10.923141891891891</v>
      </c>
      <c r="E135" s="123">
        <v>14.970650337837839</v>
      </c>
      <c r="F135" s="123">
        <v>16.515836148648649</v>
      </c>
      <c r="G135" s="123">
        <v>14.408572635135135</v>
      </c>
      <c r="H135" s="152">
        <v>2.1072635135135136</v>
      </c>
      <c r="I135" s="212">
        <v>8.7536231884057969</v>
      </c>
      <c r="J135" s="123">
        <v>8.6086956521739122</v>
      </c>
      <c r="K135" s="123">
        <v>10.753623188405797</v>
      </c>
      <c r="L135" s="123">
        <v>13.014492753623188</v>
      </c>
      <c r="M135" s="123">
        <v>9.8115942028985508</v>
      </c>
      <c r="N135" s="152">
        <v>3.2028985507246377</v>
      </c>
      <c r="O135" s="212">
        <v>11.113901345291479</v>
      </c>
      <c r="P135" s="123">
        <v>11.066367713004484</v>
      </c>
      <c r="Q135" s="123">
        <v>15.231614349775784</v>
      </c>
      <c r="R135" s="123">
        <v>16.732511210762333</v>
      </c>
      <c r="S135" s="123">
        <v>14.69304932735426</v>
      </c>
      <c r="T135" s="152">
        <v>2.0394618834080718</v>
      </c>
      <c r="U135" s="212">
        <v>9.0295857988165675</v>
      </c>
      <c r="V135" s="123">
        <v>8.6745562130177518</v>
      </c>
      <c r="W135" s="123">
        <v>10.745562130177515</v>
      </c>
      <c r="X135" s="123">
        <v>13.239644970414201</v>
      </c>
      <c r="Y135" s="123">
        <v>10.23076923076923</v>
      </c>
      <c r="Z135" s="152">
        <v>3.0088757396449703</v>
      </c>
      <c r="AA135" s="123">
        <v>11.300492610837438</v>
      </c>
      <c r="AB135" s="123">
        <v>11.297536945812809</v>
      </c>
      <c r="AC135" s="123">
        <v>15.674137931034483</v>
      </c>
      <c r="AD135" s="123">
        <v>17.061330049261084</v>
      </c>
      <c r="AE135" s="123">
        <v>15.104187192118227</v>
      </c>
      <c r="AF135" s="241">
        <v>1.9571428571428571</v>
      </c>
    </row>
    <row r="136" spans="1:32" x14ac:dyDescent="0.2">
      <c r="A136" s="122" t="s">
        <v>266</v>
      </c>
      <c r="B136" s="170" t="s">
        <v>267</v>
      </c>
      <c r="C136" s="212">
        <v>10.97815699658703</v>
      </c>
      <c r="D136" s="123">
        <v>10.427303754266212</v>
      </c>
      <c r="E136" s="123">
        <v>15.049317406143345</v>
      </c>
      <c r="F136" s="123">
        <v>16.381911262798635</v>
      </c>
      <c r="G136" s="123">
        <v>13.793515358361775</v>
      </c>
      <c r="H136" s="152">
        <v>2.5883959044368599</v>
      </c>
      <c r="I136" s="212">
        <v>8.3883495145631066</v>
      </c>
      <c r="J136" s="123">
        <v>6.6213592233009706</v>
      </c>
      <c r="K136" s="123">
        <v>9.2912621359223309</v>
      </c>
      <c r="L136" s="123">
        <v>11.902912621359222</v>
      </c>
      <c r="M136" s="123">
        <v>8.1067961165048548</v>
      </c>
      <c r="N136" s="152">
        <v>3.796116504854369</v>
      </c>
      <c r="O136" s="212">
        <v>11.174008810572687</v>
      </c>
      <c r="P136" s="123">
        <v>10.715124816446401</v>
      </c>
      <c r="Q136" s="123">
        <v>15.484765051395007</v>
      </c>
      <c r="R136" s="123">
        <v>16.720631424375917</v>
      </c>
      <c r="S136" s="123">
        <v>14.223568281938325</v>
      </c>
      <c r="T136" s="152">
        <v>2.4970631424375918</v>
      </c>
      <c r="U136" s="212">
        <v>9.0336134453781511</v>
      </c>
      <c r="V136" s="123">
        <v>7.5546218487394956</v>
      </c>
      <c r="W136" s="123">
        <v>10.239495798319327</v>
      </c>
      <c r="X136" s="123">
        <v>12.96218487394958</v>
      </c>
      <c r="Y136" s="123">
        <v>9.6281512605042021</v>
      </c>
      <c r="Z136" s="152">
        <v>3.3340336134453783</v>
      </c>
      <c r="AA136" s="123">
        <v>11.355338223308884</v>
      </c>
      <c r="AB136" s="123">
        <v>10.984515077424613</v>
      </c>
      <c r="AC136" s="123">
        <v>15.982273838630807</v>
      </c>
      <c r="AD136" s="123">
        <v>17.045232273838632</v>
      </c>
      <c r="AE136" s="123">
        <v>14.601466992665037</v>
      </c>
      <c r="AF136" s="241">
        <v>2.4437652811735942</v>
      </c>
    </row>
    <row r="137" spans="1:32" x14ac:dyDescent="0.2">
      <c r="A137" s="122" t="s">
        <v>268</v>
      </c>
      <c r="B137" s="170" t="s">
        <v>269</v>
      </c>
      <c r="C137" s="212">
        <v>10.335737179487179</v>
      </c>
      <c r="D137" s="123">
        <v>10.294871794871796</v>
      </c>
      <c r="E137" s="123">
        <v>14.604166666666666</v>
      </c>
      <c r="F137" s="123">
        <v>15.50360576923077</v>
      </c>
      <c r="G137" s="123">
        <v>13.970753205128204</v>
      </c>
      <c r="H137" s="152">
        <v>1.5328525641025641</v>
      </c>
      <c r="I137" s="212">
        <v>7.7473684210526317</v>
      </c>
      <c r="J137" s="123">
        <v>7.6842105263157894</v>
      </c>
      <c r="K137" s="123">
        <v>10.326315789473684</v>
      </c>
      <c r="L137" s="123">
        <v>11.857894736842105</v>
      </c>
      <c r="M137" s="123">
        <v>9.8315789473684205</v>
      </c>
      <c r="N137" s="152">
        <v>2.0263157894736841</v>
      </c>
      <c r="O137" s="212">
        <v>10.549002601908066</v>
      </c>
      <c r="P137" s="123">
        <v>10.509973980919341</v>
      </c>
      <c r="Q137" s="123">
        <v>14.956634865568084</v>
      </c>
      <c r="R137" s="123">
        <v>15.803989592367737</v>
      </c>
      <c r="S137" s="123">
        <v>14.311795316565481</v>
      </c>
      <c r="T137" s="152">
        <v>1.4921942758022551</v>
      </c>
      <c r="U137" s="212">
        <v>7.9908675799086755</v>
      </c>
      <c r="V137" s="123">
        <v>7.9452054794520546</v>
      </c>
      <c r="W137" s="123">
        <v>10.65296803652968</v>
      </c>
      <c r="X137" s="123">
        <v>12.105022831050228</v>
      </c>
      <c r="Y137" s="123">
        <v>10.018264840182649</v>
      </c>
      <c r="Z137" s="152">
        <v>2.08675799086758</v>
      </c>
      <c r="AA137" s="123">
        <v>10.834791059280855</v>
      </c>
      <c r="AB137" s="123">
        <v>10.794946550048591</v>
      </c>
      <c r="AC137" s="123">
        <v>15.445092322643344</v>
      </c>
      <c r="AD137" s="123">
        <v>16.226919339164237</v>
      </c>
      <c r="AE137" s="123">
        <v>14.811953352769679</v>
      </c>
      <c r="AF137" s="241">
        <v>1.4149659863945578</v>
      </c>
    </row>
    <row r="138" spans="1:32" x14ac:dyDescent="0.2">
      <c r="A138" s="122" t="s">
        <v>270</v>
      </c>
      <c r="B138" s="170" t="s">
        <v>271</v>
      </c>
      <c r="C138" s="212">
        <v>10.325065274151436</v>
      </c>
      <c r="D138" s="123">
        <v>8.8407310704960835</v>
      </c>
      <c r="E138" s="123">
        <v>12.083550913838121</v>
      </c>
      <c r="F138" s="123">
        <v>15.538838120104439</v>
      </c>
      <c r="G138" s="123">
        <v>10.055809399477807</v>
      </c>
      <c r="H138" s="152">
        <v>5.4830287206266322</v>
      </c>
      <c r="I138" s="212">
        <v>7.9397590361445785</v>
      </c>
      <c r="J138" s="123">
        <v>6.096385542168675</v>
      </c>
      <c r="K138" s="123">
        <v>7.6987951807228914</v>
      </c>
      <c r="L138" s="123">
        <v>11.759036144578314</v>
      </c>
      <c r="M138" s="123">
        <v>6.831325301204819</v>
      </c>
      <c r="N138" s="152">
        <v>4.927710843373494</v>
      </c>
      <c r="O138" s="212">
        <v>10.61493411420205</v>
      </c>
      <c r="P138" s="123">
        <v>9.1742313323572482</v>
      </c>
      <c r="Q138" s="123">
        <v>12.616398243045388</v>
      </c>
      <c r="R138" s="123">
        <v>15.998169838945827</v>
      </c>
      <c r="S138" s="123">
        <v>10.447657393850658</v>
      </c>
      <c r="T138" s="152">
        <v>5.5505124450951682</v>
      </c>
      <c r="U138" s="212">
        <v>8.7167381974248919</v>
      </c>
      <c r="V138" s="123">
        <v>6.969957081545064</v>
      </c>
      <c r="W138" s="123">
        <v>8.8326180257510725</v>
      </c>
      <c r="X138" s="123">
        <v>12.860515021459227</v>
      </c>
      <c r="Y138" s="123">
        <v>7.6008583690987122</v>
      </c>
      <c r="Z138" s="152">
        <v>5.2596566523605146</v>
      </c>
      <c r="AA138" s="123">
        <v>11.028142589118199</v>
      </c>
      <c r="AB138" s="123">
        <v>9.6585365853658534</v>
      </c>
      <c r="AC138" s="123">
        <v>13.5046904315197</v>
      </c>
      <c r="AD138" s="123">
        <v>16.709662288930581</v>
      </c>
      <c r="AE138" s="123">
        <v>11.128986866791745</v>
      </c>
      <c r="AF138" s="241">
        <v>5.580675422138837</v>
      </c>
    </row>
    <row r="139" spans="1:32" x14ac:dyDescent="0.2">
      <c r="A139" s="122" t="s">
        <v>272</v>
      </c>
      <c r="B139" s="170" t="s">
        <v>273</v>
      </c>
      <c r="C139" s="212">
        <v>11.613060428849902</v>
      </c>
      <c r="D139" s="123">
        <v>11.401559454191034</v>
      </c>
      <c r="E139" s="123">
        <v>16.025828460038987</v>
      </c>
      <c r="F139" s="123">
        <v>17.731481481481481</v>
      </c>
      <c r="G139" s="123">
        <v>16.291423001949319</v>
      </c>
      <c r="H139" s="152">
        <v>1.4400584795321638</v>
      </c>
      <c r="I139" s="212">
        <v>9.7037037037037042</v>
      </c>
      <c r="J139" s="123">
        <v>9.3333333333333339</v>
      </c>
      <c r="K139" s="123">
        <v>11.296296296296296</v>
      </c>
      <c r="L139" s="123">
        <v>13.796296296296296</v>
      </c>
      <c r="M139" s="123">
        <v>12.777777777777779</v>
      </c>
      <c r="N139" s="152">
        <v>1.0185185185185186</v>
      </c>
      <c r="O139" s="212">
        <v>11.664664664664665</v>
      </c>
      <c r="P139" s="123">
        <v>11.457457457457457</v>
      </c>
      <c r="Q139" s="123">
        <v>16.153653653653652</v>
      </c>
      <c r="R139" s="123">
        <v>17.837837837837839</v>
      </c>
      <c r="S139" s="123">
        <v>16.386386386386388</v>
      </c>
      <c r="T139" s="152">
        <v>1.4514514514514514</v>
      </c>
      <c r="U139" s="212">
        <v>10.130952380952381</v>
      </c>
      <c r="V139" s="123">
        <v>9.3809523809523814</v>
      </c>
      <c r="W139" s="123">
        <v>12.035714285714286</v>
      </c>
      <c r="X139" s="123">
        <v>14.785714285714286</v>
      </c>
      <c r="Y139" s="123">
        <v>13.178571428571429</v>
      </c>
      <c r="Z139" s="152">
        <v>1.6071428571428572</v>
      </c>
      <c r="AA139" s="123">
        <v>11.745222929936306</v>
      </c>
      <c r="AB139" s="123">
        <v>11.581740976645435</v>
      </c>
      <c r="AC139" s="123">
        <v>16.381634819532909</v>
      </c>
      <c r="AD139" s="123">
        <v>17.994161358811041</v>
      </c>
      <c r="AE139" s="123">
        <v>16.569002123142251</v>
      </c>
      <c r="AF139" s="241">
        <v>1.4251592356687899</v>
      </c>
    </row>
    <row r="140" spans="1:32" x14ac:dyDescent="0.2">
      <c r="A140" s="122" t="s">
        <v>274</v>
      </c>
      <c r="B140" s="170" t="s">
        <v>275</v>
      </c>
      <c r="C140" s="212">
        <v>10.229007633587786</v>
      </c>
      <c r="D140" s="123">
        <v>9.2162849872773531</v>
      </c>
      <c r="E140" s="123">
        <v>12.527565733672605</v>
      </c>
      <c r="F140" s="123">
        <v>15.304495335029687</v>
      </c>
      <c r="G140" s="123">
        <v>11.895250212044106</v>
      </c>
      <c r="H140" s="152">
        <v>3.4092451229855811</v>
      </c>
      <c r="I140" s="212">
        <v>8.1445783132530121</v>
      </c>
      <c r="J140" s="123">
        <v>6.8915662650602414</v>
      </c>
      <c r="K140" s="123">
        <v>8.6445783132530121</v>
      </c>
      <c r="L140" s="123">
        <v>11.97289156626506</v>
      </c>
      <c r="M140" s="123">
        <v>7.8644578313253009</v>
      </c>
      <c r="N140" s="152">
        <v>4.1084337349397586</v>
      </c>
      <c r="O140" s="212">
        <v>10.570582428430404</v>
      </c>
      <c r="P140" s="123">
        <v>9.5972359328726551</v>
      </c>
      <c r="Q140" s="123">
        <v>13.163869693978283</v>
      </c>
      <c r="R140" s="123">
        <v>15.850444225074037</v>
      </c>
      <c r="S140" s="123">
        <v>12.555774925962488</v>
      </c>
      <c r="T140" s="152">
        <v>3.29466929911155</v>
      </c>
      <c r="U140" s="212">
        <v>8.810198300283286</v>
      </c>
      <c r="V140" s="123">
        <v>7.6487252124645888</v>
      </c>
      <c r="W140" s="123">
        <v>9.7053824362606225</v>
      </c>
      <c r="X140" s="123">
        <v>13.019121813031161</v>
      </c>
      <c r="Y140" s="123">
        <v>9.131019830028329</v>
      </c>
      <c r="Z140" s="152">
        <v>3.8881019830028327</v>
      </c>
      <c r="AA140" s="123">
        <v>10.835351089588377</v>
      </c>
      <c r="AB140" s="123">
        <v>9.8861985472154963</v>
      </c>
      <c r="AC140" s="123">
        <v>13.73365617433414</v>
      </c>
      <c r="AD140" s="123">
        <v>16.281174334140434</v>
      </c>
      <c r="AE140" s="123">
        <v>13.076573849878935</v>
      </c>
      <c r="AF140" s="241">
        <v>3.2046004842615012</v>
      </c>
    </row>
    <row r="141" spans="1:32" x14ac:dyDescent="0.2">
      <c r="A141" s="122" t="s">
        <v>276</v>
      </c>
      <c r="B141" s="170" t="s">
        <v>277</v>
      </c>
      <c r="C141" s="212">
        <v>10.720578980490874</v>
      </c>
      <c r="D141" s="123">
        <v>10.429200755191944</v>
      </c>
      <c r="E141" s="123">
        <v>14.258023914411579</v>
      </c>
      <c r="F141" s="123">
        <v>16.238829452485842</v>
      </c>
      <c r="G141" s="123">
        <v>12.740717432347388</v>
      </c>
      <c r="H141" s="152">
        <v>3.4981120201384517</v>
      </c>
      <c r="I141" s="212">
        <v>8.3090909090909086</v>
      </c>
      <c r="J141" s="123">
        <v>7.4</v>
      </c>
      <c r="K141" s="123">
        <v>9.5909090909090917</v>
      </c>
      <c r="L141" s="123">
        <v>12.022727272727273</v>
      </c>
      <c r="M141" s="123">
        <v>8.6863636363636356</v>
      </c>
      <c r="N141" s="152">
        <v>3.3363636363636364</v>
      </c>
      <c r="O141" s="212">
        <v>10.899932386747803</v>
      </c>
      <c r="P141" s="123">
        <v>10.654496281271129</v>
      </c>
      <c r="Q141" s="123">
        <v>14.605138607167005</v>
      </c>
      <c r="R141" s="123">
        <v>16.55240027045301</v>
      </c>
      <c r="S141" s="123">
        <v>13.042258282623393</v>
      </c>
      <c r="T141" s="152">
        <v>3.5101419878296145</v>
      </c>
      <c r="U141" s="212">
        <v>8.914893617021276</v>
      </c>
      <c r="V141" s="123">
        <v>8.0709219858156036</v>
      </c>
      <c r="W141" s="123">
        <v>10.297872340425531</v>
      </c>
      <c r="X141" s="123">
        <v>13.189716312056738</v>
      </c>
      <c r="Y141" s="123">
        <v>9.5035460992907801</v>
      </c>
      <c r="Z141" s="152">
        <v>3.6861702127659575</v>
      </c>
      <c r="AA141" s="123">
        <v>11.11017597551645</v>
      </c>
      <c r="AB141" s="123">
        <v>10.938026013771998</v>
      </c>
      <c r="AC141" s="123">
        <v>15.112471308339709</v>
      </c>
      <c r="AD141" s="123">
        <v>16.896710022953329</v>
      </c>
      <c r="AE141" s="123">
        <v>13.439173680183627</v>
      </c>
      <c r="AF141" s="241">
        <v>3.4575363427697017</v>
      </c>
    </row>
    <row r="142" spans="1:32" x14ac:dyDescent="0.2">
      <c r="A142" s="122" t="s">
        <v>278</v>
      </c>
      <c r="B142" s="170" t="s">
        <v>279</v>
      </c>
      <c r="C142" s="212">
        <v>9.7958883994126289</v>
      </c>
      <c r="D142" s="123">
        <v>8.9985315712187965</v>
      </c>
      <c r="E142" s="123">
        <v>12.422907488986784</v>
      </c>
      <c r="F142" s="123">
        <v>14.405286343612335</v>
      </c>
      <c r="G142" s="123">
        <v>12.449339207048459</v>
      </c>
      <c r="H142" s="152">
        <v>1.9559471365638768</v>
      </c>
      <c r="I142" s="212">
        <v>7.4625000000000004</v>
      </c>
      <c r="J142" s="123">
        <v>6.45</v>
      </c>
      <c r="K142" s="123">
        <v>8.4</v>
      </c>
      <c r="L142" s="123">
        <v>10.887499999999999</v>
      </c>
      <c r="M142" s="123">
        <v>9.2750000000000004</v>
      </c>
      <c r="N142" s="152">
        <v>1.6125</v>
      </c>
      <c r="O142" s="212">
        <v>10.10648918469218</v>
      </c>
      <c r="P142" s="123">
        <v>9.3377703826955081</v>
      </c>
      <c r="Q142" s="123">
        <v>12.958402662229616</v>
      </c>
      <c r="R142" s="123">
        <v>14.873544093178037</v>
      </c>
      <c r="S142" s="123">
        <v>12.871880199667221</v>
      </c>
      <c r="T142" s="152">
        <v>2.0016638935108153</v>
      </c>
      <c r="U142" s="212">
        <v>8.0666666666666664</v>
      </c>
      <c r="V142" s="123">
        <v>7.0666666666666664</v>
      </c>
      <c r="W142" s="123">
        <v>9.1151515151515152</v>
      </c>
      <c r="X142" s="123">
        <v>11.496969696969696</v>
      </c>
      <c r="Y142" s="123">
        <v>9.709090909090909</v>
      </c>
      <c r="Z142" s="152">
        <v>1.7878787878787878</v>
      </c>
      <c r="AA142" s="123">
        <v>10.348837209302326</v>
      </c>
      <c r="AB142" s="123">
        <v>9.6162790697674421</v>
      </c>
      <c r="AC142" s="123">
        <v>13.480620155038761</v>
      </c>
      <c r="AD142" s="123">
        <v>15.335271317829458</v>
      </c>
      <c r="AE142" s="123">
        <v>13.325581395348838</v>
      </c>
      <c r="AF142" s="241">
        <v>2.0096899224806202</v>
      </c>
    </row>
    <row r="143" spans="1:32" x14ac:dyDescent="0.2">
      <c r="A143" s="122" t="s">
        <v>280</v>
      </c>
      <c r="B143" s="170" t="s">
        <v>281</v>
      </c>
      <c r="C143" s="212">
        <v>10.715970961887477</v>
      </c>
      <c r="D143" s="123">
        <v>10.225045372050817</v>
      </c>
      <c r="E143" s="123">
        <v>13.88475499092559</v>
      </c>
      <c r="F143" s="123">
        <v>16.228221415607987</v>
      </c>
      <c r="G143" s="123">
        <v>11.87568058076225</v>
      </c>
      <c r="H143" s="152">
        <v>4.3525408348457351</v>
      </c>
      <c r="I143" s="212">
        <v>8.2530120481927707</v>
      </c>
      <c r="J143" s="123">
        <v>7.3734939759036147</v>
      </c>
      <c r="K143" s="123">
        <v>8.6746987951807224</v>
      </c>
      <c r="L143" s="123">
        <v>12.228915662650602</v>
      </c>
      <c r="M143" s="123">
        <v>8.1445783132530121</v>
      </c>
      <c r="N143" s="152">
        <v>4.0843373493975905</v>
      </c>
      <c r="O143" s="212">
        <v>10.916584887144259</v>
      </c>
      <c r="P143" s="123">
        <v>10.457311089303239</v>
      </c>
      <c r="Q143" s="123">
        <v>14.309126594700688</v>
      </c>
      <c r="R143" s="123">
        <v>16.553974484789009</v>
      </c>
      <c r="S143" s="123">
        <v>12.179587831207066</v>
      </c>
      <c r="T143" s="152">
        <v>4.3743866535819427</v>
      </c>
      <c r="U143" s="212">
        <v>8.6990291262135919</v>
      </c>
      <c r="V143" s="123">
        <v>7.825242718446602</v>
      </c>
      <c r="W143" s="123">
        <v>9.2427184466019412</v>
      </c>
      <c r="X143" s="123">
        <v>12.885922330097088</v>
      </c>
      <c r="Y143" s="123">
        <v>8.6650485436893199</v>
      </c>
      <c r="Z143" s="152">
        <v>4.2208737864077666</v>
      </c>
      <c r="AA143" s="123">
        <v>11.1796875</v>
      </c>
      <c r="AB143" s="123">
        <v>10.776785714285714</v>
      </c>
      <c r="AC143" s="123">
        <v>14.952008928571429</v>
      </c>
      <c r="AD143" s="123">
        <v>16.996651785714285</v>
      </c>
      <c r="AE143" s="123">
        <v>12.613839285714286</v>
      </c>
      <c r="AF143" s="241">
        <v>4.3828125</v>
      </c>
    </row>
    <row r="144" spans="1:32" x14ac:dyDescent="0.2">
      <c r="A144" s="122" t="s">
        <v>282</v>
      </c>
      <c r="B144" s="170" t="s">
        <v>283</v>
      </c>
      <c r="C144" s="212">
        <v>11.750204081632653</v>
      </c>
      <c r="D144" s="123">
        <v>11.211428571428572</v>
      </c>
      <c r="E144" s="123">
        <v>15.942857142857143</v>
      </c>
      <c r="F144" s="123">
        <v>16.886530612244897</v>
      </c>
      <c r="G144" s="123">
        <v>16.337959183673469</v>
      </c>
      <c r="H144" s="152">
        <v>0.5485714285714286</v>
      </c>
      <c r="I144" s="212">
        <v>8.6527777777777786</v>
      </c>
      <c r="J144" s="123">
        <v>8.1111111111111107</v>
      </c>
      <c r="K144" s="123">
        <v>10.013888888888889</v>
      </c>
      <c r="L144" s="123">
        <v>11.652777777777779</v>
      </c>
      <c r="M144" s="123">
        <v>10.555555555555555</v>
      </c>
      <c r="N144" s="152">
        <v>1.0972222222222223</v>
      </c>
      <c r="O144" s="212">
        <v>11.943625325238509</v>
      </c>
      <c r="P144" s="123">
        <v>11.405030355594102</v>
      </c>
      <c r="Q144" s="123">
        <v>16.313096270598439</v>
      </c>
      <c r="R144" s="123">
        <v>17.213356461405031</v>
      </c>
      <c r="S144" s="123">
        <v>16.699045967042498</v>
      </c>
      <c r="T144" s="152">
        <v>0.51431049436253251</v>
      </c>
      <c r="U144" s="212">
        <v>9.3421052631578956</v>
      </c>
      <c r="V144" s="123">
        <v>8.6052631578947363</v>
      </c>
      <c r="W144" s="123">
        <v>11.065789473684211</v>
      </c>
      <c r="X144" s="123">
        <v>12.792763157894736</v>
      </c>
      <c r="Y144" s="123">
        <v>11.891447368421053</v>
      </c>
      <c r="Z144" s="152">
        <v>0.90131578947368418</v>
      </c>
      <c r="AA144" s="123">
        <v>12.091332712022368</v>
      </c>
      <c r="AB144" s="123">
        <v>11.580615097856477</v>
      </c>
      <c r="AC144" s="123">
        <v>16.633737185461325</v>
      </c>
      <c r="AD144" s="123">
        <v>17.466449207828518</v>
      </c>
      <c r="AE144" s="123">
        <v>16.96784715750233</v>
      </c>
      <c r="AF144" s="241">
        <v>0.49860205032618826</v>
      </c>
    </row>
    <row r="145" spans="1:32" x14ac:dyDescent="0.2">
      <c r="A145" s="122" t="s">
        <v>284</v>
      </c>
      <c r="B145" s="170" t="s">
        <v>285</v>
      </c>
      <c r="C145" s="212">
        <v>10.979052823315119</v>
      </c>
      <c r="D145" s="123">
        <v>9.8014571948998181</v>
      </c>
      <c r="E145" s="123">
        <v>13.436475409836065</v>
      </c>
      <c r="F145" s="123">
        <v>16.369763205828779</v>
      </c>
      <c r="G145" s="123">
        <v>11.995446265938069</v>
      </c>
      <c r="H145" s="152">
        <v>4.3743169398907105</v>
      </c>
      <c r="I145" s="212">
        <v>9.7431192660550465</v>
      </c>
      <c r="J145" s="123">
        <v>8.385321100917432</v>
      </c>
      <c r="K145" s="123">
        <v>10.912844036697248</v>
      </c>
      <c r="L145" s="123">
        <v>14.678899082568808</v>
      </c>
      <c r="M145" s="123">
        <v>9.9174311926605512</v>
      </c>
      <c r="N145" s="152">
        <v>4.761467889908257</v>
      </c>
      <c r="O145" s="212">
        <v>11.115267947421637</v>
      </c>
      <c r="P145" s="123">
        <v>9.9575328614762384</v>
      </c>
      <c r="Q145" s="123">
        <v>13.714610717896866</v>
      </c>
      <c r="R145" s="123">
        <v>16.556117290192113</v>
      </c>
      <c r="S145" s="123">
        <v>12.224469160768454</v>
      </c>
      <c r="T145" s="152">
        <v>4.3316481294236606</v>
      </c>
      <c r="U145" s="212">
        <v>10</v>
      </c>
      <c r="V145" s="123">
        <v>8.4761904761904763</v>
      </c>
      <c r="W145" s="123">
        <v>11.116071428571429</v>
      </c>
      <c r="X145" s="123">
        <v>14.680555555555555</v>
      </c>
      <c r="Y145" s="123">
        <v>9.9523809523809526</v>
      </c>
      <c r="Z145" s="152">
        <v>4.7281746031746028</v>
      </c>
      <c r="AA145" s="123">
        <v>11.270685579196217</v>
      </c>
      <c r="AB145" s="123">
        <v>10.196217494089835</v>
      </c>
      <c r="AC145" s="123">
        <v>14.127659574468085</v>
      </c>
      <c r="AD145" s="123">
        <v>16.872931442080379</v>
      </c>
      <c r="AE145" s="123">
        <v>12.604018912529551</v>
      </c>
      <c r="AF145" s="241">
        <v>4.2689125295508275</v>
      </c>
    </row>
    <row r="146" spans="1:32" x14ac:dyDescent="0.2">
      <c r="A146" s="122" t="s">
        <v>288</v>
      </c>
      <c r="B146" s="170" t="s">
        <v>289</v>
      </c>
      <c r="C146" s="212">
        <v>10.369387755102041</v>
      </c>
      <c r="D146" s="123">
        <v>10.092517006802721</v>
      </c>
      <c r="E146" s="123">
        <v>13.641156462585034</v>
      </c>
      <c r="F146" s="123">
        <v>15.558163265306122</v>
      </c>
      <c r="G146" s="123">
        <v>14.15986394557823</v>
      </c>
      <c r="H146" s="152">
        <v>1.3982993197278912</v>
      </c>
      <c r="I146" s="212">
        <v>7.8275862068965516</v>
      </c>
      <c r="J146" s="123">
        <v>7.4827586206896548</v>
      </c>
      <c r="K146" s="123">
        <v>9</v>
      </c>
      <c r="L146" s="123">
        <v>11.801724137931034</v>
      </c>
      <c r="M146" s="123">
        <v>9.2586206896551726</v>
      </c>
      <c r="N146" s="152">
        <v>2.5431034482758621</v>
      </c>
      <c r="O146" s="212">
        <v>10.587149187592319</v>
      </c>
      <c r="P146" s="123">
        <v>10.316100443131463</v>
      </c>
      <c r="Q146" s="123">
        <v>14.038774002954209</v>
      </c>
      <c r="R146" s="123">
        <v>15.879985228951256</v>
      </c>
      <c r="S146" s="123">
        <v>14.579763663220088</v>
      </c>
      <c r="T146" s="152">
        <v>1.3002215657311669</v>
      </c>
      <c r="U146" s="212">
        <v>8.3038869257950534</v>
      </c>
      <c r="V146" s="123">
        <v>7.7526501766784452</v>
      </c>
      <c r="W146" s="123">
        <v>9.4664310954063602</v>
      </c>
      <c r="X146" s="123">
        <v>12.475265017667844</v>
      </c>
      <c r="Y146" s="123">
        <v>10.600706713780919</v>
      </c>
      <c r="Z146" s="152">
        <v>1.8745583038869258</v>
      </c>
      <c r="AA146" s="123">
        <v>10.861836562763269</v>
      </c>
      <c r="AB146" s="123">
        <v>10.650379106992418</v>
      </c>
      <c r="AC146" s="123">
        <v>14.636478517270429</v>
      </c>
      <c r="AD146" s="123">
        <v>16.293176074136479</v>
      </c>
      <c r="AE146" s="123">
        <v>15.008424599831509</v>
      </c>
      <c r="AF146" s="241">
        <v>1.2847514743049706</v>
      </c>
    </row>
    <row r="147" spans="1:32" x14ac:dyDescent="0.2">
      <c r="A147" s="122" t="s">
        <v>290</v>
      </c>
      <c r="B147" s="170" t="s">
        <v>291</v>
      </c>
      <c r="C147" s="212">
        <v>11.359186746987952</v>
      </c>
      <c r="D147" s="123">
        <v>10.966114457831326</v>
      </c>
      <c r="E147" s="123">
        <v>14.517507530120483</v>
      </c>
      <c r="F147" s="123">
        <v>17.346385542168676</v>
      </c>
      <c r="G147" s="123">
        <v>14.368975903614459</v>
      </c>
      <c r="H147" s="152">
        <v>2.9774096385542168</v>
      </c>
      <c r="I147" s="212">
        <v>8.8738738738738743</v>
      </c>
      <c r="J147" s="123">
        <v>8.6036036036036041</v>
      </c>
      <c r="K147" s="123">
        <v>8.9819819819819813</v>
      </c>
      <c r="L147" s="123">
        <v>13.716216216216216</v>
      </c>
      <c r="M147" s="123">
        <v>9.8648648648648649</v>
      </c>
      <c r="N147" s="152">
        <v>3.8513513513513513</v>
      </c>
      <c r="O147" s="212">
        <v>11.585866885784716</v>
      </c>
      <c r="P147" s="123">
        <v>11.181594083812653</v>
      </c>
      <c r="Q147" s="123">
        <v>15.022391125718981</v>
      </c>
      <c r="R147" s="123">
        <v>17.677485620377979</v>
      </c>
      <c r="S147" s="123">
        <v>14.779786359901397</v>
      </c>
      <c r="T147" s="152">
        <v>2.8976992604765819</v>
      </c>
      <c r="U147" s="212">
        <v>9.5510948905109494</v>
      </c>
      <c r="V147" s="123">
        <v>8.8576642335766422</v>
      </c>
      <c r="W147" s="123">
        <v>10.184306569343066</v>
      </c>
      <c r="X147" s="123">
        <v>14.463503649635037</v>
      </c>
      <c r="Y147" s="123">
        <v>10.686131386861314</v>
      </c>
      <c r="Z147" s="152">
        <v>3.7773722627737225</v>
      </c>
      <c r="AA147" s="123">
        <v>11.8292220113852</v>
      </c>
      <c r="AB147" s="123">
        <v>11.514231499051233</v>
      </c>
      <c r="AC147" s="123">
        <v>15.643975332068312</v>
      </c>
      <c r="AD147" s="123">
        <v>18.095825426944973</v>
      </c>
      <c r="AE147" s="123">
        <v>15.326375711574952</v>
      </c>
      <c r="AF147" s="241">
        <v>2.769449715370019</v>
      </c>
    </row>
    <row r="148" spans="1:32" x14ac:dyDescent="0.2">
      <c r="A148" s="122" t="s">
        <v>292</v>
      </c>
      <c r="B148" s="170" t="s">
        <v>293</v>
      </c>
      <c r="C148" s="212">
        <v>11.116129032258064</v>
      </c>
      <c r="D148" s="123">
        <v>10.325345622119816</v>
      </c>
      <c r="E148" s="123">
        <v>15.078801843317972</v>
      </c>
      <c r="F148" s="123">
        <v>16.571428571428573</v>
      </c>
      <c r="G148" s="123">
        <v>14.793548387096774</v>
      </c>
      <c r="H148" s="152">
        <v>1.7778801843317973</v>
      </c>
      <c r="I148" s="212">
        <v>8.5897435897435894</v>
      </c>
      <c r="J148" s="123">
        <v>6.5256410256410255</v>
      </c>
      <c r="K148" s="123">
        <v>9.6282051282051277</v>
      </c>
      <c r="L148" s="123">
        <v>11.852564102564102</v>
      </c>
      <c r="M148" s="123">
        <v>9.2051282051282044</v>
      </c>
      <c r="N148" s="152">
        <v>2.6474358974358974</v>
      </c>
      <c r="O148" s="212">
        <v>11.311817279046673</v>
      </c>
      <c r="P148" s="123">
        <v>10.619662363455809</v>
      </c>
      <c r="Q148" s="123">
        <v>15.500993048659383</v>
      </c>
      <c r="R148" s="123">
        <v>16.936941410129098</v>
      </c>
      <c r="S148" s="123">
        <v>15.226415094339623</v>
      </c>
      <c r="T148" s="152">
        <v>1.7105263157894737</v>
      </c>
      <c r="U148" s="212">
        <v>9.467661691542288</v>
      </c>
      <c r="V148" s="123">
        <v>7.8656716417910451</v>
      </c>
      <c r="W148" s="123">
        <v>10.996268656716419</v>
      </c>
      <c r="X148" s="123">
        <v>13.32587064676617</v>
      </c>
      <c r="Y148" s="123">
        <v>10.796019900497512</v>
      </c>
      <c r="Z148" s="152">
        <v>2.5298507462686568</v>
      </c>
      <c r="AA148" s="123">
        <v>11.490950226244344</v>
      </c>
      <c r="AB148" s="123">
        <v>10.884615384615385</v>
      </c>
      <c r="AC148" s="123">
        <v>16.007070135746606</v>
      </c>
      <c r="AD148" s="123">
        <v>17.309389140271492</v>
      </c>
      <c r="AE148" s="123">
        <v>15.702488687782806</v>
      </c>
      <c r="AF148" s="241">
        <v>1.6069004524886878</v>
      </c>
    </row>
    <row r="149" spans="1:32" x14ac:dyDescent="0.2">
      <c r="A149" s="122" t="s">
        <v>294</v>
      </c>
      <c r="B149" s="170" t="s">
        <v>295</v>
      </c>
      <c r="C149" s="212">
        <v>11.797989949748743</v>
      </c>
      <c r="D149" s="123">
        <v>11.457286432160805</v>
      </c>
      <c r="E149" s="123">
        <v>16.066331658291457</v>
      </c>
      <c r="F149" s="123">
        <v>17.008040201005024</v>
      </c>
      <c r="G149" s="123">
        <v>16.497487437185928</v>
      </c>
      <c r="H149" s="152">
        <v>0.51055276381909542</v>
      </c>
      <c r="I149" s="212">
        <v>7.5384615384615383</v>
      </c>
      <c r="J149" s="123">
        <v>6.9230769230769234</v>
      </c>
      <c r="K149" s="123">
        <v>9.0512820512820511</v>
      </c>
      <c r="L149" s="123">
        <v>9.8076923076923084</v>
      </c>
      <c r="M149" s="123">
        <v>9.0512820512820511</v>
      </c>
      <c r="N149" s="152">
        <v>0.75641025641025639</v>
      </c>
      <c r="O149" s="212">
        <v>11.971757322175732</v>
      </c>
      <c r="P149" s="123">
        <v>11.642259414225942</v>
      </c>
      <c r="Q149" s="123">
        <v>16.352510460251047</v>
      </c>
      <c r="R149" s="123">
        <v>17.301778242677823</v>
      </c>
      <c r="S149" s="123">
        <v>16.801255230125523</v>
      </c>
      <c r="T149" s="152">
        <v>0.50052301255230125</v>
      </c>
      <c r="U149" s="212">
        <v>8.4819277108433742</v>
      </c>
      <c r="V149" s="123">
        <v>7.6867469879518069</v>
      </c>
      <c r="W149" s="123">
        <v>9.0722891566265051</v>
      </c>
      <c r="X149" s="123">
        <v>11.180722891566266</v>
      </c>
      <c r="Y149" s="123">
        <v>10.19277108433735</v>
      </c>
      <c r="Z149" s="152">
        <v>0.98795180722891562</v>
      </c>
      <c r="AA149" s="123">
        <v>12.099780701754385</v>
      </c>
      <c r="AB149" s="123">
        <v>11.800438596491228</v>
      </c>
      <c r="AC149" s="123">
        <v>16.702850877192983</v>
      </c>
      <c r="AD149" s="123">
        <v>17.538377192982455</v>
      </c>
      <c r="AE149" s="123">
        <v>17.071271929824562</v>
      </c>
      <c r="AF149" s="241">
        <v>0.46710526315789475</v>
      </c>
    </row>
    <row r="150" spans="1:32" x14ac:dyDescent="0.2">
      <c r="A150" s="122" t="s">
        <v>296</v>
      </c>
      <c r="B150" s="170" t="s">
        <v>297</v>
      </c>
      <c r="C150" s="212">
        <v>11.578947368421053</v>
      </c>
      <c r="D150" s="123">
        <v>11.195681511470985</v>
      </c>
      <c r="E150" s="123">
        <v>15.244264507422402</v>
      </c>
      <c r="F150" s="123">
        <v>17.342780026990553</v>
      </c>
      <c r="G150" s="123">
        <v>13.529014844804319</v>
      </c>
      <c r="H150" s="152">
        <v>3.8137651821862346</v>
      </c>
      <c r="I150" s="212">
        <v>8.935483870967742</v>
      </c>
      <c r="J150" s="123">
        <v>7.709677419354839</v>
      </c>
      <c r="K150" s="123">
        <v>9.4193548387096779</v>
      </c>
      <c r="L150" s="123">
        <v>13.25</v>
      </c>
      <c r="M150" s="123">
        <v>10.258064516129032</v>
      </c>
      <c r="N150" s="152">
        <v>2.9919354838709675</v>
      </c>
      <c r="O150" s="212">
        <v>11.820324005891017</v>
      </c>
      <c r="P150" s="123">
        <v>11.5139911634757</v>
      </c>
      <c r="Q150" s="123">
        <v>15.776141384388808</v>
      </c>
      <c r="R150" s="123">
        <v>17.716494845360824</v>
      </c>
      <c r="S150" s="123">
        <v>13.827687776141385</v>
      </c>
      <c r="T150" s="152">
        <v>3.8888070692194403</v>
      </c>
      <c r="U150" s="212">
        <v>9.1278195488721803</v>
      </c>
      <c r="V150" s="123">
        <v>8.2556390977443606</v>
      </c>
      <c r="W150" s="123">
        <v>9.9097744360902258</v>
      </c>
      <c r="X150" s="123">
        <v>13.75187969924812</v>
      </c>
      <c r="Y150" s="123">
        <v>10.278195488721805</v>
      </c>
      <c r="Z150" s="152">
        <v>3.4736842105263159</v>
      </c>
      <c r="AA150" s="123">
        <v>12.115131578947368</v>
      </c>
      <c r="AB150" s="123">
        <v>11.838815789473685</v>
      </c>
      <c r="AC150" s="123">
        <v>16.411184210526315</v>
      </c>
      <c r="AD150" s="123">
        <v>18.128289473684209</v>
      </c>
      <c r="AE150" s="123">
        <v>14.240131578947368</v>
      </c>
      <c r="AF150" s="241">
        <v>3.888157894736842</v>
      </c>
    </row>
    <row r="151" spans="1:32" x14ac:dyDescent="0.2">
      <c r="A151" s="122" t="s">
        <v>298</v>
      </c>
      <c r="B151" s="170" t="s">
        <v>299</v>
      </c>
      <c r="C151" s="212">
        <v>10.141429669485012</v>
      </c>
      <c r="D151" s="123">
        <v>9.3820138355111453</v>
      </c>
      <c r="E151" s="123">
        <v>13.085318985395849</v>
      </c>
      <c r="F151" s="123">
        <v>14.876441199077632</v>
      </c>
      <c r="G151" s="123">
        <v>13.028631821675635</v>
      </c>
      <c r="H151" s="152">
        <v>1.8478093774019984</v>
      </c>
      <c r="I151" s="212">
        <v>7.8888888888888893</v>
      </c>
      <c r="J151" s="123">
        <v>6.7222222222222223</v>
      </c>
      <c r="K151" s="123">
        <v>7.9652777777777777</v>
      </c>
      <c r="L151" s="123">
        <v>10.852430555555555</v>
      </c>
      <c r="M151" s="123">
        <v>8.6510416666666661</v>
      </c>
      <c r="N151" s="152">
        <v>2.2013888888888888</v>
      </c>
      <c r="O151" s="212">
        <v>10.421780466724288</v>
      </c>
      <c r="P151" s="123">
        <v>9.7130509939498708</v>
      </c>
      <c r="Q151" s="123">
        <v>13.722558340535869</v>
      </c>
      <c r="R151" s="123">
        <v>15.377268798617113</v>
      </c>
      <c r="S151" s="123">
        <v>13.573465859982713</v>
      </c>
      <c r="T151" s="152">
        <v>1.8038029386343992</v>
      </c>
      <c r="U151" s="212">
        <v>7.9792899408284024</v>
      </c>
      <c r="V151" s="123">
        <v>6.8224852071005921</v>
      </c>
      <c r="W151" s="123">
        <v>8.6242603550295858</v>
      </c>
      <c r="X151" s="123">
        <v>11.190088757396449</v>
      </c>
      <c r="Y151" s="123">
        <v>8.9105029585798814</v>
      </c>
      <c r="Z151" s="152">
        <v>2.279585798816568</v>
      </c>
      <c r="AA151" s="123">
        <v>10.900311526479751</v>
      </c>
      <c r="AB151" s="123">
        <v>10.280373831775702</v>
      </c>
      <c r="AC151" s="123">
        <v>14.651090342679128</v>
      </c>
      <c r="AD151" s="123">
        <v>16.17030114226376</v>
      </c>
      <c r="AE151" s="123">
        <v>14.474039460020768</v>
      </c>
      <c r="AF151" s="241">
        <v>1.6962616822429906</v>
      </c>
    </row>
    <row r="152" spans="1:32" x14ac:dyDescent="0.2">
      <c r="A152" s="122" t="s">
        <v>302</v>
      </c>
      <c r="B152" s="170" t="s">
        <v>303</v>
      </c>
      <c r="C152" s="212">
        <v>10.603494623655914</v>
      </c>
      <c r="D152" s="123">
        <v>9.918346774193548</v>
      </c>
      <c r="E152" s="123">
        <v>13.900873655913978</v>
      </c>
      <c r="F152" s="123">
        <v>15.92271505376344</v>
      </c>
      <c r="G152" s="123">
        <v>11.965389784946236</v>
      </c>
      <c r="H152" s="152">
        <v>3.9573252688172045</v>
      </c>
      <c r="I152" s="212">
        <v>7.8397435897435894</v>
      </c>
      <c r="J152" s="123">
        <v>6.7179487179487181</v>
      </c>
      <c r="K152" s="123">
        <v>8.9679487179487172</v>
      </c>
      <c r="L152" s="123">
        <v>11.75</v>
      </c>
      <c r="M152" s="123">
        <v>7.3589743589743586</v>
      </c>
      <c r="N152" s="152">
        <v>4.3910256410256414</v>
      </c>
      <c r="O152" s="212">
        <v>10.927177177177176</v>
      </c>
      <c r="P152" s="123">
        <v>10.293168168168169</v>
      </c>
      <c r="Q152" s="123">
        <v>14.478603603603604</v>
      </c>
      <c r="R152" s="123">
        <v>16.411411411411411</v>
      </c>
      <c r="S152" s="123">
        <v>12.50487987987988</v>
      </c>
      <c r="T152" s="152">
        <v>3.9065315315315314</v>
      </c>
      <c r="U152" s="212">
        <v>8.2117647058823522</v>
      </c>
      <c r="V152" s="123">
        <v>7.1470588235294121</v>
      </c>
      <c r="W152" s="123">
        <v>9.2588235294117656</v>
      </c>
      <c r="X152" s="123">
        <v>12.3</v>
      </c>
      <c r="Y152" s="123">
        <v>7.4882352941176471</v>
      </c>
      <c r="Z152" s="152">
        <v>4.8117647058823527</v>
      </c>
      <c r="AA152" s="123">
        <v>11.31184668989547</v>
      </c>
      <c r="AB152" s="123">
        <v>10.73911149825784</v>
      </c>
      <c r="AC152" s="123">
        <v>15.275696864111499</v>
      </c>
      <c r="AD152" s="123">
        <v>16.995644599303137</v>
      </c>
      <c r="AE152" s="123">
        <v>13.29137630662021</v>
      </c>
      <c r="AF152" s="241">
        <v>3.7042682926829267</v>
      </c>
    </row>
    <row r="153" spans="1:32" x14ac:dyDescent="0.2">
      <c r="A153" s="122" t="s">
        <v>304</v>
      </c>
      <c r="B153" s="170" t="s">
        <v>305</v>
      </c>
      <c r="C153" s="212">
        <v>11.607742878013148</v>
      </c>
      <c r="D153" s="123">
        <v>11.094229364499634</v>
      </c>
      <c r="E153" s="123">
        <v>15.444667640613586</v>
      </c>
      <c r="F153" s="123">
        <v>17.292914536157781</v>
      </c>
      <c r="G153" s="123">
        <v>13.892622352081812</v>
      </c>
      <c r="H153" s="152">
        <v>3.4002921840759677</v>
      </c>
      <c r="I153" s="212">
        <v>9.1047619047619044</v>
      </c>
      <c r="J153" s="123">
        <v>8.1142857142857139</v>
      </c>
      <c r="K153" s="123">
        <v>9.8380952380952387</v>
      </c>
      <c r="L153" s="123">
        <v>13.7</v>
      </c>
      <c r="M153" s="123">
        <v>8.6095238095238091</v>
      </c>
      <c r="N153" s="152">
        <v>5.0904761904761902</v>
      </c>
      <c r="O153" s="212">
        <v>11.815664556962025</v>
      </c>
      <c r="P153" s="123">
        <v>11.341772151898734</v>
      </c>
      <c r="Q153" s="123">
        <v>15.910403481012658</v>
      </c>
      <c r="R153" s="123">
        <v>17.591376582278482</v>
      </c>
      <c r="S153" s="123">
        <v>14.331487341772151</v>
      </c>
      <c r="T153" s="152">
        <v>3.2598892405063293</v>
      </c>
      <c r="U153" s="212">
        <v>9.1999999999999993</v>
      </c>
      <c r="V153" s="123">
        <v>8.1145833333333339</v>
      </c>
      <c r="W153" s="123">
        <v>9.9124999999999996</v>
      </c>
      <c r="X153" s="123">
        <v>13.622916666666667</v>
      </c>
      <c r="Y153" s="123">
        <v>8.7145833333333336</v>
      </c>
      <c r="Z153" s="152">
        <v>4.9083333333333332</v>
      </c>
      <c r="AA153" s="123">
        <v>12.11957484499557</v>
      </c>
      <c r="AB153" s="123">
        <v>11.727635075287866</v>
      </c>
      <c r="AC153" s="123">
        <v>16.620682019486271</v>
      </c>
      <c r="AD153" s="123">
        <v>18.073073516386181</v>
      </c>
      <c r="AE153" s="123">
        <v>14.993356953055802</v>
      </c>
      <c r="AF153" s="241">
        <v>3.0797165633303809</v>
      </c>
    </row>
    <row r="154" spans="1:32" x14ac:dyDescent="0.2">
      <c r="A154" s="122" t="s">
        <v>306</v>
      </c>
      <c r="B154" s="170" t="s">
        <v>307</v>
      </c>
      <c r="C154" s="212">
        <v>10.389897395422258</v>
      </c>
      <c r="D154" s="123">
        <v>9.4143646408839778</v>
      </c>
      <c r="E154" s="123">
        <v>13.101026045777427</v>
      </c>
      <c r="F154" s="123">
        <v>15.916337805840568</v>
      </c>
      <c r="G154" s="123">
        <v>11.668902920284136</v>
      </c>
      <c r="H154" s="152">
        <v>4.2474348855564328</v>
      </c>
      <c r="I154" s="212">
        <v>8.75</v>
      </c>
      <c r="J154" s="123">
        <v>7.5</v>
      </c>
      <c r="K154" s="123">
        <v>10.236486486486486</v>
      </c>
      <c r="L154" s="123">
        <v>13.628378378378379</v>
      </c>
      <c r="M154" s="123">
        <v>8.5067567567567561</v>
      </c>
      <c r="N154" s="152">
        <v>5.1216216216216219</v>
      </c>
      <c r="O154" s="212">
        <v>10.606791778373548</v>
      </c>
      <c r="P154" s="123">
        <v>9.6675603217158184</v>
      </c>
      <c r="Q154" s="123">
        <v>13.479892761394101</v>
      </c>
      <c r="R154" s="123">
        <v>16.218945487042003</v>
      </c>
      <c r="S154" s="123">
        <v>12.087131367292224</v>
      </c>
      <c r="T154" s="152">
        <v>4.1318141197497766</v>
      </c>
      <c r="U154" s="212">
        <v>8.5731343283582095</v>
      </c>
      <c r="V154" s="123">
        <v>7.3194029850746265</v>
      </c>
      <c r="W154" s="123">
        <v>9.5164179104477604</v>
      </c>
      <c r="X154" s="123">
        <v>13.285074626865672</v>
      </c>
      <c r="Y154" s="123">
        <v>8.6149253731343283</v>
      </c>
      <c r="Z154" s="152">
        <v>4.6701492537313429</v>
      </c>
      <c r="AA154" s="123">
        <v>11.042918454935622</v>
      </c>
      <c r="AB154" s="123">
        <v>10.167381974248928</v>
      </c>
      <c r="AC154" s="123">
        <v>14.389484978540773</v>
      </c>
      <c r="AD154" s="123">
        <v>16.862124463519315</v>
      </c>
      <c r="AE154" s="123">
        <v>12.766630901287554</v>
      </c>
      <c r="AF154" s="241">
        <v>4.0954935622317601</v>
      </c>
    </row>
    <row r="155" spans="1:32" x14ac:dyDescent="0.2">
      <c r="A155" s="122" t="s">
        <v>308</v>
      </c>
      <c r="B155" s="170" t="s">
        <v>309</v>
      </c>
      <c r="C155" s="212">
        <v>11.006878761822872</v>
      </c>
      <c r="D155" s="123">
        <v>10.108340498710232</v>
      </c>
      <c r="E155" s="123">
        <v>13.88499570077386</v>
      </c>
      <c r="F155" s="123">
        <v>15.921969045571798</v>
      </c>
      <c r="G155" s="123">
        <v>11.643379191745487</v>
      </c>
      <c r="H155" s="152">
        <v>4.2785898538263112</v>
      </c>
      <c r="I155" s="212">
        <v>8.8666666666666671</v>
      </c>
      <c r="J155" s="123">
        <v>7.2296296296296294</v>
      </c>
      <c r="K155" s="123">
        <v>8.9037037037037035</v>
      </c>
      <c r="L155" s="123">
        <v>12.281481481481482</v>
      </c>
      <c r="M155" s="123">
        <v>6.8666666666666663</v>
      </c>
      <c r="N155" s="152">
        <v>5.4148148148148145</v>
      </c>
      <c r="O155" s="212">
        <v>11.287937743190662</v>
      </c>
      <c r="P155" s="123">
        <v>10.486381322957198</v>
      </c>
      <c r="Q155" s="123">
        <v>14.539153696498055</v>
      </c>
      <c r="R155" s="123">
        <v>16.400048638132297</v>
      </c>
      <c r="S155" s="123">
        <v>12.27067120622568</v>
      </c>
      <c r="T155" s="152">
        <v>4.1293774319066152</v>
      </c>
      <c r="U155" s="212">
        <v>9.4385964912280702</v>
      </c>
      <c r="V155" s="123">
        <v>8.0333333333333332</v>
      </c>
      <c r="W155" s="123">
        <v>10.14561403508772</v>
      </c>
      <c r="X155" s="123">
        <v>13.18157894736842</v>
      </c>
      <c r="Y155" s="123">
        <v>8.057017543859649</v>
      </c>
      <c r="Z155" s="152">
        <v>5.1245614035087721</v>
      </c>
      <c r="AA155" s="123">
        <v>11.515945330296127</v>
      </c>
      <c r="AB155" s="123">
        <v>10.781890660592255</v>
      </c>
      <c r="AC155" s="123">
        <v>15.09880410022779</v>
      </c>
      <c r="AD155" s="123">
        <v>16.811503416856493</v>
      </c>
      <c r="AE155" s="123">
        <v>12.807517084282461</v>
      </c>
      <c r="AF155" s="241">
        <v>4.0039863325740317</v>
      </c>
    </row>
    <row r="156" spans="1:32" x14ac:dyDescent="0.2">
      <c r="A156" s="122" t="s">
        <v>310</v>
      </c>
      <c r="B156" s="170" t="s">
        <v>311</v>
      </c>
      <c r="C156" s="212">
        <v>11.263333333333334</v>
      </c>
      <c r="D156" s="123">
        <v>10.621111111111111</v>
      </c>
      <c r="E156" s="123">
        <v>14.785277777777777</v>
      </c>
      <c r="F156" s="123">
        <v>16.294166666666666</v>
      </c>
      <c r="G156" s="123">
        <v>13.946666666666667</v>
      </c>
      <c r="H156" s="152">
        <v>2.3475000000000001</v>
      </c>
      <c r="I156" s="212">
        <v>8.8478260869565215</v>
      </c>
      <c r="J156" s="123">
        <v>7.3188405797101446</v>
      </c>
      <c r="K156" s="123">
        <v>9.0652173913043477</v>
      </c>
      <c r="L156" s="123">
        <v>11.644927536231885</v>
      </c>
      <c r="M156" s="123">
        <v>8.8840579710144922</v>
      </c>
      <c r="N156" s="152">
        <v>2.7608695652173911</v>
      </c>
      <c r="O156" s="212">
        <v>11.463898916967509</v>
      </c>
      <c r="P156" s="123">
        <v>10.895306859205776</v>
      </c>
      <c r="Q156" s="123">
        <v>15.260228640192539</v>
      </c>
      <c r="R156" s="123">
        <v>16.680204572803852</v>
      </c>
      <c r="S156" s="123">
        <v>14.367027677496992</v>
      </c>
      <c r="T156" s="152">
        <v>2.3131768953068592</v>
      </c>
      <c r="U156" s="212">
        <v>9.0616883116883109</v>
      </c>
      <c r="V156" s="123">
        <v>7.5974025974025974</v>
      </c>
      <c r="W156" s="123">
        <v>9.4090909090909083</v>
      </c>
      <c r="X156" s="123">
        <v>11.926948051948052</v>
      </c>
      <c r="Y156" s="123">
        <v>9.1347402597402603</v>
      </c>
      <c r="Z156" s="152">
        <v>2.7922077922077921</v>
      </c>
      <c r="AA156" s="123">
        <v>11.717828418230564</v>
      </c>
      <c r="AB156" s="123">
        <v>11.245308310991957</v>
      </c>
      <c r="AC156" s="123">
        <v>15.895107238605899</v>
      </c>
      <c r="AD156" s="123">
        <v>17.195710455764075</v>
      </c>
      <c r="AE156" s="123">
        <v>14.940013404825738</v>
      </c>
      <c r="AF156" s="241">
        <v>2.2556970509383376</v>
      </c>
    </row>
    <row r="157" spans="1:32" x14ac:dyDescent="0.2">
      <c r="A157" s="122" t="s">
        <v>312</v>
      </c>
      <c r="B157" s="170" t="s">
        <v>313</v>
      </c>
      <c r="C157" s="212">
        <v>9.2196969696969688</v>
      </c>
      <c r="D157" s="123">
        <v>7.3030303030303028</v>
      </c>
      <c r="E157" s="123">
        <v>10.723484848484848</v>
      </c>
      <c r="F157" s="123">
        <v>14.036616161616161</v>
      </c>
      <c r="G157" s="123">
        <v>8.5303030303030312</v>
      </c>
      <c r="H157" s="152">
        <v>5.5063131313131315</v>
      </c>
      <c r="I157" s="212">
        <v>7.55</v>
      </c>
      <c r="J157" s="123">
        <v>5.2333333333333334</v>
      </c>
      <c r="K157" s="123">
        <v>8.0500000000000007</v>
      </c>
      <c r="L157" s="123">
        <v>12</v>
      </c>
      <c r="M157" s="123">
        <v>6.7166666666666668</v>
      </c>
      <c r="N157" s="152">
        <v>5.2833333333333332</v>
      </c>
      <c r="O157" s="212">
        <v>9.5178571428571423</v>
      </c>
      <c r="P157" s="123">
        <v>7.6726190476190474</v>
      </c>
      <c r="Q157" s="123">
        <v>11.200892857142858</v>
      </c>
      <c r="R157" s="123">
        <v>14.400297619047619</v>
      </c>
      <c r="S157" s="123">
        <v>8.8541666666666661</v>
      </c>
      <c r="T157" s="152">
        <v>5.5461309523809526</v>
      </c>
      <c r="U157" s="212">
        <v>7.9922480620155039</v>
      </c>
      <c r="V157" s="123">
        <v>5.7054263565891477</v>
      </c>
      <c r="W157" s="123">
        <v>8.4379844961240309</v>
      </c>
      <c r="X157" s="123">
        <v>12.193798449612403</v>
      </c>
      <c r="Y157" s="123">
        <v>7.0620155038759691</v>
      </c>
      <c r="Z157" s="152">
        <v>5.1317829457364343</v>
      </c>
      <c r="AA157" s="123">
        <v>9.8127340823970037</v>
      </c>
      <c r="AB157" s="123">
        <v>8.0749063670411978</v>
      </c>
      <c r="AC157" s="123">
        <v>11.827715355805243</v>
      </c>
      <c r="AD157" s="123">
        <v>14.926966292134832</v>
      </c>
      <c r="AE157" s="123">
        <v>9.2397003745318358</v>
      </c>
      <c r="AF157" s="241">
        <v>5.6872659176029963</v>
      </c>
    </row>
    <row r="158" spans="1:32" x14ac:dyDescent="0.2">
      <c r="A158" s="122" t="s">
        <v>314</v>
      </c>
      <c r="B158" s="170" t="s">
        <v>315</v>
      </c>
      <c r="C158" s="212">
        <v>10.196078431372548</v>
      </c>
      <c r="D158" s="123">
        <v>8.9529411764705884</v>
      </c>
      <c r="E158" s="123">
        <v>12.065686274509805</v>
      </c>
      <c r="F158" s="123">
        <v>16.370098039215687</v>
      </c>
      <c r="G158" s="123">
        <v>8.5009803921568636</v>
      </c>
      <c r="H158" s="152">
        <v>7.8691176470588236</v>
      </c>
      <c r="I158" s="212">
        <v>8.0434782608695645</v>
      </c>
      <c r="J158" s="123">
        <v>6.6811594202898554</v>
      </c>
      <c r="K158" s="123">
        <v>8.0652173913043477</v>
      </c>
      <c r="L158" s="123">
        <v>13.405797101449275</v>
      </c>
      <c r="M158" s="123">
        <v>5.8913043478260869</v>
      </c>
      <c r="N158" s="152">
        <v>7.5144927536231885</v>
      </c>
      <c r="O158" s="212">
        <v>10.532879818594104</v>
      </c>
      <c r="P158" s="123">
        <v>9.3083900226757361</v>
      </c>
      <c r="Q158" s="123">
        <v>12.691609977324264</v>
      </c>
      <c r="R158" s="123">
        <v>16.833900226757368</v>
      </c>
      <c r="S158" s="123">
        <v>8.9092970521541943</v>
      </c>
      <c r="T158" s="152">
        <v>7.9246031746031749</v>
      </c>
      <c r="U158" s="212">
        <v>8.5771812080536911</v>
      </c>
      <c r="V158" s="123">
        <v>7.0134228187919465</v>
      </c>
      <c r="W158" s="123">
        <v>8.8255033557046971</v>
      </c>
      <c r="X158" s="123">
        <v>13.971476510067115</v>
      </c>
      <c r="Y158" s="123">
        <v>6.2953020134228188</v>
      </c>
      <c r="Z158" s="152">
        <v>7.6761744966442951</v>
      </c>
      <c r="AA158" s="123">
        <v>10.86426592797784</v>
      </c>
      <c r="AB158" s="123">
        <v>9.7534626038781163</v>
      </c>
      <c r="AC158" s="123">
        <v>13.403047091412743</v>
      </c>
      <c r="AD158" s="123">
        <v>17.360110803324101</v>
      </c>
      <c r="AE158" s="123">
        <v>9.4113573407202225</v>
      </c>
      <c r="AF158" s="241">
        <v>7.9487534626038778</v>
      </c>
    </row>
    <row r="159" spans="1:32" x14ac:dyDescent="0.2">
      <c r="A159" s="122" t="s">
        <v>316</v>
      </c>
      <c r="B159" s="170" t="s">
        <v>317</v>
      </c>
      <c r="C159" s="212">
        <v>10.408311345646437</v>
      </c>
      <c r="D159" s="123">
        <v>9.3707124010554086</v>
      </c>
      <c r="E159" s="123">
        <v>13.124670184696569</v>
      </c>
      <c r="F159" s="123">
        <v>15.511048812664908</v>
      </c>
      <c r="G159" s="123">
        <v>11.433542216358839</v>
      </c>
      <c r="H159" s="152">
        <v>4.077506596306069</v>
      </c>
      <c r="I159" s="212">
        <v>7.9845360824742269</v>
      </c>
      <c r="J159" s="123">
        <v>6.4226804123711343</v>
      </c>
      <c r="K159" s="123">
        <v>8.1623711340206189</v>
      </c>
      <c r="L159" s="123">
        <v>11.889175257731958</v>
      </c>
      <c r="M159" s="123">
        <v>6.8634020618556697</v>
      </c>
      <c r="N159" s="152">
        <v>5.0257731958762886</v>
      </c>
      <c r="O159" s="212">
        <v>10.763993948562783</v>
      </c>
      <c r="P159" s="123">
        <v>9.8033282904689862</v>
      </c>
      <c r="Q159" s="123">
        <v>13.85287443267776</v>
      </c>
      <c r="R159" s="123">
        <v>16.042549167927383</v>
      </c>
      <c r="S159" s="123">
        <v>12.104198184568835</v>
      </c>
      <c r="T159" s="152">
        <v>3.9383509833585477</v>
      </c>
      <c r="U159" s="212">
        <v>8.5808080808080813</v>
      </c>
      <c r="V159" s="123">
        <v>7.0101010101010104</v>
      </c>
      <c r="W159" s="123">
        <v>9.0618686868686869</v>
      </c>
      <c r="X159" s="123">
        <v>12.808080808080808</v>
      </c>
      <c r="Y159" s="123">
        <v>7.625</v>
      </c>
      <c r="Z159" s="152">
        <v>5.183080808080808</v>
      </c>
      <c r="AA159" s="123">
        <v>11.054464285714285</v>
      </c>
      <c r="AB159" s="123">
        <v>10.205357142857142</v>
      </c>
      <c r="AC159" s="123">
        <v>14.561160714285714</v>
      </c>
      <c r="AD159" s="123">
        <v>16.466741071428572</v>
      </c>
      <c r="AE159" s="123">
        <v>12.780133928571429</v>
      </c>
      <c r="AF159" s="241">
        <v>3.686607142857143</v>
      </c>
    </row>
    <row r="160" spans="1:32" x14ac:dyDescent="0.2">
      <c r="A160" s="122" t="s">
        <v>318</v>
      </c>
      <c r="B160" s="170" t="s">
        <v>319</v>
      </c>
      <c r="C160" s="212">
        <v>9.6723910171730516</v>
      </c>
      <c r="D160" s="123">
        <v>8.5620871862615591</v>
      </c>
      <c r="E160" s="123">
        <v>11.717305151915456</v>
      </c>
      <c r="F160" s="123">
        <v>14.352377807133422</v>
      </c>
      <c r="G160" s="123">
        <v>9.5171730515191548</v>
      </c>
      <c r="H160" s="152">
        <v>4.8352047556142672</v>
      </c>
      <c r="I160" s="212">
        <v>7.4753363228699552</v>
      </c>
      <c r="J160" s="123">
        <v>5.8789237668161434</v>
      </c>
      <c r="K160" s="123">
        <v>7.6816143497757849</v>
      </c>
      <c r="L160" s="123">
        <v>10.961883408071749</v>
      </c>
      <c r="M160" s="123">
        <v>5.7174887892376685</v>
      </c>
      <c r="N160" s="152">
        <v>5.2443946188340806</v>
      </c>
      <c r="O160" s="212">
        <v>10.051897753679318</v>
      </c>
      <c r="P160" s="123">
        <v>9.025561580170411</v>
      </c>
      <c r="Q160" s="123">
        <v>12.414407436096049</v>
      </c>
      <c r="R160" s="123">
        <v>14.938032532920216</v>
      </c>
      <c r="S160" s="123">
        <v>10.173508907823393</v>
      </c>
      <c r="T160" s="152">
        <v>4.7645236250968246</v>
      </c>
      <c r="U160" s="212">
        <v>7.7474747474747474</v>
      </c>
      <c r="V160" s="123">
        <v>6.4020202020202017</v>
      </c>
      <c r="W160" s="123">
        <v>8.1040404040404042</v>
      </c>
      <c r="X160" s="123">
        <v>11.505050505050505</v>
      </c>
      <c r="Y160" s="123">
        <v>6.2636363636363637</v>
      </c>
      <c r="Z160" s="152">
        <v>5.2414141414141415</v>
      </c>
      <c r="AA160" s="123">
        <v>10.607458292443573</v>
      </c>
      <c r="AB160" s="123">
        <v>9.6113837095191368</v>
      </c>
      <c r="AC160" s="123">
        <v>13.47252208047105</v>
      </c>
      <c r="AD160" s="123">
        <v>15.735525024533857</v>
      </c>
      <c r="AE160" s="123">
        <v>11.097644749754661</v>
      </c>
      <c r="AF160" s="241">
        <v>4.637880274779195</v>
      </c>
    </row>
    <row r="161" spans="1:32" x14ac:dyDescent="0.2">
      <c r="A161" s="122" t="s">
        <v>320</v>
      </c>
      <c r="B161" s="170" t="s">
        <v>321</v>
      </c>
      <c r="C161" s="212">
        <v>10.948355263157895</v>
      </c>
      <c r="D161" s="123">
        <v>10.418421052631579</v>
      </c>
      <c r="E161" s="123">
        <v>14.316776315789474</v>
      </c>
      <c r="F161" s="123">
        <v>16.191447368421052</v>
      </c>
      <c r="G161" s="123">
        <v>11.904276315789474</v>
      </c>
      <c r="H161" s="152">
        <v>4.2871710526315789</v>
      </c>
      <c r="I161" s="212">
        <v>8.3360655737704921</v>
      </c>
      <c r="J161" s="123">
        <v>7.1147540983606561</v>
      </c>
      <c r="K161" s="123">
        <v>8.6229508196721305</v>
      </c>
      <c r="L161" s="123">
        <v>12.012295081967213</v>
      </c>
      <c r="M161" s="123">
        <v>7.7131147540983607</v>
      </c>
      <c r="N161" s="152">
        <v>4.2991803278688527</v>
      </c>
      <c r="O161" s="212">
        <v>11.176323319027182</v>
      </c>
      <c r="P161" s="123">
        <v>10.706723891273247</v>
      </c>
      <c r="Q161" s="123">
        <v>14.813662374821174</v>
      </c>
      <c r="R161" s="123">
        <v>16.556151645207439</v>
      </c>
      <c r="S161" s="123">
        <v>12.270028612303291</v>
      </c>
      <c r="T161" s="152">
        <v>4.2861230329041486</v>
      </c>
      <c r="U161" s="212">
        <v>8.5</v>
      </c>
      <c r="V161" s="123">
        <v>7.4492753623188408</v>
      </c>
      <c r="W161" s="123">
        <v>9.1268115942028984</v>
      </c>
      <c r="X161" s="123">
        <v>12.456521739130435</v>
      </c>
      <c r="Y161" s="123">
        <v>8.0036231884057969</v>
      </c>
      <c r="Z161" s="152">
        <v>4.4528985507246377</v>
      </c>
      <c r="AA161" s="123">
        <v>11.491559485530546</v>
      </c>
      <c r="AB161" s="123">
        <v>11.07717041800643</v>
      </c>
      <c r="AC161" s="123">
        <v>15.468247588424438</v>
      </c>
      <c r="AD161" s="123">
        <v>17.020096463022508</v>
      </c>
      <c r="AE161" s="123">
        <v>12.769694533762058</v>
      </c>
      <c r="AF161" s="241">
        <v>4.25040192926045</v>
      </c>
    </row>
    <row r="162" spans="1:32" x14ac:dyDescent="0.2">
      <c r="A162" s="122" t="s">
        <v>322</v>
      </c>
      <c r="B162" s="170" t="s">
        <v>323</v>
      </c>
      <c r="C162" s="212">
        <v>11.732758620689655</v>
      </c>
      <c r="D162" s="123">
        <v>11.422413793103448</v>
      </c>
      <c r="E162" s="123">
        <v>16.737966954022987</v>
      </c>
      <c r="F162" s="123">
        <v>17.389008620689655</v>
      </c>
      <c r="G162" s="123">
        <v>16.434985632183906</v>
      </c>
      <c r="H162" s="152">
        <v>0.95402298850574707</v>
      </c>
      <c r="I162" s="212">
        <v>8.6461538461538456</v>
      </c>
      <c r="J162" s="123">
        <v>7.9692307692307693</v>
      </c>
      <c r="K162" s="123">
        <v>10.199999999999999</v>
      </c>
      <c r="L162" s="123">
        <v>12.076923076923077</v>
      </c>
      <c r="M162" s="123">
        <v>10.692307692307692</v>
      </c>
      <c r="N162" s="152">
        <v>1.3846153846153846</v>
      </c>
      <c r="O162" s="212">
        <v>11.883948756593821</v>
      </c>
      <c r="P162" s="123">
        <v>11.59155990957046</v>
      </c>
      <c r="Q162" s="123">
        <v>17.058214016578749</v>
      </c>
      <c r="R162" s="123">
        <v>17.64920874152223</v>
      </c>
      <c r="S162" s="123">
        <v>16.716277317256971</v>
      </c>
      <c r="T162" s="152">
        <v>0.93293142426525999</v>
      </c>
      <c r="U162" s="212">
        <v>9.2395209580838316</v>
      </c>
      <c r="V162" s="123">
        <v>8.2155688622754486</v>
      </c>
      <c r="W162" s="123">
        <v>11.365269461077844</v>
      </c>
      <c r="X162" s="123">
        <v>13.157185628742514</v>
      </c>
      <c r="Y162" s="123">
        <v>11.8937125748503</v>
      </c>
      <c r="Z162" s="152">
        <v>1.2634730538922156</v>
      </c>
      <c r="AA162" s="123">
        <v>12.072653061224489</v>
      </c>
      <c r="AB162" s="123">
        <v>11.859591836734694</v>
      </c>
      <c r="AC162" s="123">
        <v>17.470408163265308</v>
      </c>
      <c r="AD162" s="123">
        <v>17.965918367346937</v>
      </c>
      <c r="AE162" s="123">
        <v>17.054081632653062</v>
      </c>
      <c r="AF162" s="241">
        <v>0.9118367346938776</v>
      </c>
    </row>
    <row r="163" spans="1:32" x14ac:dyDescent="0.2">
      <c r="A163" s="122" t="s">
        <v>324</v>
      </c>
      <c r="B163" s="170" t="s">
        <v>325</v>
      </c>
      <c r="C163" s="212">
        <v>9.6082725060827254</v>
      </c>
      <c r="D163" s="123">
        <v>8.9440389294403886</v>
      </c>
      <c r="E163" s="123">
        <v>11.982664233576642</v>
      </c>
      <c r="F163" s="123">
        <v>14.41940389294404</v>
      </c>
      <c r="G163" s="123">
        <v>11.536800486618004</v>
      </c>
      <c r="H163" s="152">
        <v>2.8826034063260342</v>
      </c>
      <c r="I163" s="212">
        <v>8.2467532467532472</v>
      </c>
      <c r="J163" s="123">
        <v>7.2467532467532472</v>
      </c>
      <c r="K163" s="123">
        <v>9.2564935064935057</v>
      </c>
      <c r="L163" s="123">
        <v>11.813311688311689</v>
      </c>
      <c r="M163" s="123">
        <v>8.7970779220779214</v>
      </c>
      <c r="N163" s="152">
        <v>3.0162337662337664</v>
      </c>
      <c r="O163" s="212">
        <v>9.9221556886227553</v>
      </c>
      <c r="P163" s="123">
        <v>9.3353293413173652</v>
      </c>
      <c r="Q163" s="123">
        <v>12.611152694610778</v>
      </c>
      <c r="R163" s="123">
        <v>15.020209580838323</v>
      </c>
      <c r="S163" s="123">
        <v>12.168413173652695</v>
      </c>
      <c r="T163" s="152">
        <v>2.8517964071856285</v>
      </c>
      <c r="U163" s="212">
        <v>8.5364238410596034</v>
      </c>
      <c r="V163" s="123">
        <v>7.4834437086092711</v>
      </c>
      <c r="W163" s="123">
        <v>9.781456953642385</v>
      </c>
      <c r="X163" s="123">
        <v>12.27069536423841</v>
      </c>
      <c r="Y163" s="123">
        <v>9.4842715231788084</v>
      </c>
      <c r="Z163" s="152">
        <v>2.7864238410596025</v>
      </c>
      <c r="AA163" s="123">
        <v>10.23076923076923</v>
      </c>
      <c r="AB163" s="123">
        <v>9.792307692307693</v>
      </c>
      <c r="AC163" s="123">
        <v>13.261057692307693</v>
      </c>
      <c r="AD163" s="123">
        <v>15.667307692307693</v>
      </c>
      <c r="AE163" s="123">
        <v>12.728846153846154</v>
      </c>
      <c r="AF163" s="241">
        <v>2.9384615384615387</v>
      </c>
    </row>
    <row r="164" spans="1:32" x14ac:dyDescent="0.2">
      <c r="A164" s="122" t="s">
        <v>328</v>
      </c>
      <c r="B164" s="170" t="s">
        <v>329</v>
      </c>
      <c r="C164" s="212">
        <v>11.192969334330591</v>
      </c>
      <c r="D164" s="123">
        <v>10.140613313388183</v>
      </c>
      <c r="E164" s="123">
        <v>13.857329842931938</v>
      </c>
      <c r="F164" s="123">
        <v>16.635564697083023</v>
      </c>
      <c r="G164" s="123">
        <v>14.453440538519073</v>
      </c>
      <c r="H164" s="152">
        <v>2.182124158563949</v>
      </c>
      <c r="I164" s="212">
        <v>8.8640000000000008</v>
      </c>
      <c r="J164" s="123">
        <v>7.5759999999999996</v>
      </c>
      <c r="K164" s="123">
        <v>9.5039999999999996</v>
      </c>
      <c r="L164" s="123">
        <v>13.356</v>
      </c>
      <c r="M164" s="123">
        <v>10.832000000000001</v>
      </c>
      <c r="N164" s="152">
        <v>2.524</v>
      </c>
      <c r="O164" s="212">
        <v>11.433168316831683</v>
      </c>
      <c r="P164" s="123">
        <v>10.405115511551156</v>
      </c>
      <c r="Q164" s="123">
        <v>14.306311881188119</v>
      </c>
      <c r="R164" s="123">
        <v>16.973803630363037</v>
      </c>
      <c r="S164" s="123">
        <v>14.826938943894389</v>
      </c>
      <c r="T164" s="152">
        <v>2.1468646864686467</v>
      </c>
      <c r="U164" s="212">
        <v>9.3286713286713283</v>
      </c>
      <c r="V164" s="123">
        <v>7.825174825174825</v>
      </c>
      <c r="W164" s="123">
        <v>10.262237762237762</v>
      </c>
      <c r="X164" s="123">
        <v>13.87062937062937</v>
      </c>
      <c r="Y164" s="123">
        <v>11.20979020979021</v>
      </c>
      <c r="Z164" s="152">
        <v>2.6608391608391608</v>
      </c>
      <c r="AA164" s="123">
        <v>11.700285442435776</v>
      </c>
      <c r="AB164" s="123">
        <v>10.770694576593721</v>
      </c>
      <c r="AC164" s="123">
        <v>14.835632730732636</v>
      </c>
      <c r="AD164" s="123">
        <v>17.387963843958136</v>
      </c>
      <c r="AE164" s="123">
        <v>15.336108468125595</v>
      </c>
      <c r="AF164" s="241">
        <v>2.0518553758325404</v>
      </c>
    </row>
    <row r="165" spans="1:32" x14ac:dyDescent="0.2">
      <c r="A165" s="122" t="s">
        <v>330</v>
      </c>
      <c r="B165" s="170" t="s">
        <v>331</v>
      </c>
      <c r="C165" s="212">
        <v>10.313028764805415</v>
      </c>
      <c r="D165" s="123">
        <v>10.270727580372251</v>
      </c>
      <c r="E165" s="123">
        <v>13.306260575296108</v>
      </c>
      <c r="F165" s="123">
        <v>15.754653130287648</v>
      </c>
      <c r="G165" s="123">
        <v>12.892554991539763</v>
      </c>
      <c r="H165" s="152">
        <v>2.8620981387478848</v>
      </c>
      <c r="I165" s="212">
        <v>8.1224489795918373</v>
      </c>
      <c r="J165" s="123">
        <v>7.6734693877551017</v>
      </c>
      <c r="K165" s="123">
        <v>8.3265306122448983</v>
      </c>
      <c r="L165" s="123">
        <v>12.153061224489797</v>
      </c>
      <c r="M165" s="123">
        <v>8.6734693877551017</v>
      </c>
      <c r="N165" s="152">
        <v>3.4795918367346941</v>
      </c>
      <c r="O165" s="212">
        <v>10.511070110701107</v>
      </c>
      <c r="P165" s="123">
        <v>10.505535055350553</v>
      </c>
      <c r="Q165" s="123">
        <v>13.756457564575646</v>
      </c>
      <c r="R165" s="123">
        <v>16.080258302583026</v>
      </c>
      <c r="S165" s="123">
        <v>13.273985239852399</v>
      </c>
      <c r="T165" s="152">
        <v>2.8062730627306274</v>
      </c>
      <c r="U165" s="212">
        <v>8.5544554455445549</v>
      </c>
      <c r="V165" s="123">
        <v>8.0594059405940595</v>
      </c>
      <c r="W165" s="123">
        <v>9.1782178217821784</v>
      </c>
      <c r="X165" s="123">
        <v>12.579207920792079</v>
      </c>
      <c r="Y165" s="123">
        <v>9.6336633663366342</v>
      </c>
      <c r="Z165" s="152">
        <v>2.9455445544554455</v>
      </c>
      <c r="AA165" s="123">
        <v>10.675510204081633</v>
      </c>
      <c r="AB165" s="123">
        <v>10.726530612244899</v>
      </c>
      <c r="AC165" s="123">
        <v>14.157142857142857</v>
      </c>
      <c r="AD165" s="123">
        <v>16.409183673469389</v>
      </c>
      <c r="AE165" s="123">
        <v>13.564285714285715</v>
      </c>
      <c r="AF165" s="241">
        <v>2.8448979591836734</v>
      </c>
    </row>
    <row r="166" spans="1:32" x14ac:dyDescent="0.2">
      <c r="A166" s="122" t="s">
        <v>332</v>
      </c>
      <c r="B166" s="170" t="s">
        <v>333</v>
      </c>
      <c r="C166" s="212">
        <v>9.8278427205100964</v>
      </c>
      <c r="D166" s="123">
        <v>8.8862911795961743</v>
      </c>
      <c r="E166" s="123">
        <v>11.52922422954304</v>
      </c>
      <c r="F166" s="123">
        <v>15.387885228480339</v>
      </c>
      <c r="G166" s="123">
        <v>11.787991498405951</v>
      </c>
      <c r="H166" s="152">
        <v>3.5998937300743887</v>
      </c>
      <c r="I166" s="212">
        <v>8.5120000000000005</v>
      </c>
      <c r="J166" s="123">
        <v>7.4720000000000004</v>
      </c>
      <c r="K166" s="123">
        <v>8.4239999999999995</v>
      </c>
      <c r="L166" s="123">
        <v>13.747999999999999</v>
      </c>
      <c r="M166" s="123">
        <v>9.1120000000000001</v>
      </c>
      <c r="N166" s="152">
        <v>4.6360000000000001</v>
      </c>
      <c r="O166" s="212">
        <v>10.029411764705882</v>
      </c>
      <c r="P166" s="123">
        <v>9.1029411764705888</v>
      </c>
      <c r="Q166" s="123">
        <v>12.004901960784315</v>
      </c>
      <c r="R166" s="123">
        <v>15.639093137254902</v>
      </c>
      <c r="S166" s="123">
        <v>12.197916666666666</v>
      </c>
      <c r="T166" s="152">
        <v>3.4411764705882355</v>
      </c>
      <c r="U166" s="212">
        <v>8.403773584905661</v>
      </c>
      <c r="V166" s="123">
        <v>7.2452830188679247</v>
      </c>
      <c r="W166" s="123">
        <v>8.2490566037735853</v>
      </c>
      <c r="X166" s="123">
        <v>13.430188679245283</v>
      </c>
      <c r="Y166" s="123">
        <v>9.0226415094339618</v>
      </c>
      <c r="Z166" s="152">
        <v>4.4075471698113207</v>
      </c>
      <c r="AA166" s="123">
        <v>10.386094674556213</v>
      </c>
      <c r="AB166" s="123">
        <v>9.5295857988165675</v>
      </c>
      <c r="AC166" s="123">
        <v>12.815088757396449</v>
      </c>
      <c r="AD166" s="123">
        <v>16.155325443786982</v>
      </c>
      <c r="AE166" s="123">
        <v>12.872041420118343</v>
      </c>
      <c r="AF166" s="241">
        <v>3.2832840236686391</v>
      </c>
    </row>
    <row r="167" spans="1:32" x14ac:dyDescent="0.2">
      <c r="A167" s="122" t="s">
        <v>334</v>
      </c>
      <c r="B167" s="170" t="s">
        <v>335</v>
      </c>
      <c r="C167" s="212">
        <v>10.723773584905661</v>
      </c>
      <c r="D167" s="123">
        <v>10.092075471698113</v>
      </c>
      <c r="E167" s="123">
        <v>13.926415094339623</v>
      </c>
      <c r="F167" s="123">
        <v>16.36943396226415</v>
      </c>
      <c r="G167" s="123">
        <v>13.24188679245283</v>
      </c>
      <c r="H167" s="152">
        <v>3.1275471698113209</v>
      </c>
      <c r="I167" s="212">
        <v>7.8757062146892656</v>
      </c>
      <c r="J167" s="123">
        <v>6.4293785310734464</v>
      </c>
      <c r="K167" s="123">
        <v>8.0169491525423737</v>
      </c>
      <c r="L167" s="123">
        <v>12.68361581920904</v>
      </c>
      <c r="M167" s="123">
        <v>7.7033898305084749</v>
      </c>
      <c r="N167" s="152">
        <v>4.9802259887005649</v>
      </c>
      <c r="O167" s="212">
        <v>11.162891986062718</v>
      </c>
      <c r="P167" s="123">
        <v>10.656794425087108</v>
      </c>
      <c r="Q167" s="123">
        <v>14.837543554006968</v>
      </c>
      <c r="R167" s="123">
        <v>16.937717770034844</v>
      </c>
      <c r="S167" s="123">
        <v>14.095818815331011</v>
      </c>
      <c r="T167" s="152">
        <v>2.8418989547038329</v>
      </c>
      <c r="U167" s="212">
        <v>8.5966386554621845</v>
      </c>
      <c r="V167" s="123">
        <v>7.4705882352941178</v>
      </c>
      <c r="W167" s="123">
        <v>9.4285714285714288</v>
      </c>
      <c r="X167" s="123">
        <v>13.565826330532213</v>
      </c>
      <c r="Y167" s="123">
        <v>8.8935574229691881</v>
      </c>
      <c r="Z167" s="152">
        <v>4.6722689075630255</v>
      </c>
      <c r="AA167" s="123">
        <v>11.508264462809917</v>
      </c>
      <c r="AB167" s="123">
        <v>11.058884297520661</v>
      </c>
      <c r="AC167" s="123">
        <v>15.585227272727273</v>
      </c>
      <c r="AD167" s="123">
        <v>17.40340909090909</v>
      </c>
      <c r="AE167" s="123">
        <v>14.84555785123967</v>
      </c>
      <c r="AF167" s="241">
        <v>2.5578512396694215</v>
      </c>
    </row>
    <row r="168" spans="1:32" x14ac:dyDescent="0.2">
      <c r="A168" s="122" t="s">
        <v>336</v>
      </c>
      <c r="B168" s="170" t="s">
        <v>337</v>
      </c>
      <c r="C168" s="212">
        <v>9.3076009501187649</v>
      </c>
      <c r="D168" s="123">
        <v>8.5558194774346799</v>
      </c>
      <c r="E168" s="123">
        <v>12.443586698337292</v>
      </c>
      <c r="F168" s="123">
        <v>14.227434679334916</v>
      </c>
      <c r="G168" s="123">
        <v>12.169833729216151</v>
      </c>
      <c r="H168" s="152">
        <v>2.0576009501187649</v>
      </c>
      <c r="I168" s="212">
        <v>7.384615384615385</v>
      </c>
      <c r="J168" s="123">
        <v>6.1846153846153848</v>
      </c>
      <c r="K168" s="123">
        <v>9.0769230769230766</v>
      </c>
      <c r="L168" s="123">
        <v>11.142307692307693</v>
      </c>
      <c r="M168" s="123">
        <v>9.184615384615384</v>
      </c>
      <c r="N168" s="152">
        <v>1.9576923076923076</v>
      </c>
      <c r="O168" s="212">
        <v>9.6587078651685392</v>
      </c>
      <c r="P168" s="123">
        <v>8.9887640449438209</v>
      </c>
      <c r="Q168" s="123">
        <v>13.058286516853933</v>
      </c>
      <c r="R168" s="123">
        <v>14.790730337078651</v>
      </c>
      <c r="S168" s="123">
        <v>12.714887640449438</v>
      </c>
      <c r="T168" s="152">
        <v>2.0758426966292136</v>
      </c>
      <c r="U168" s="212">
        <v>7.9926199261992616</v>
      </c>
      <c r="V168" s="123">
        <v>6.8191881918819188</v>
      </c>
      <c r="W168" s="123">
        <v>9.92619926199262</v>
      </c>
      <c r="X168" s="123">
        <v>12.05719557195572</v>
      </c>
      <c r="Y168" s="123">
        <v>10.099630996309964</v>
      </c>
      <c r="Z168" s="152">
        <v>1.9575645756457565</v>
      </c>
      <c r="AA168" s="123">
        <v>9.9316987740805605</v>
      </c>
      <c r="AB168" s="123">
        <v>9.3800350262697023</v>
      </c>
      <c r="AC168" s="123">
        <v>13.638353765323993</v>
      </c>
      <c r="AD168" s="123">
        <v>15.257443082311735</v>
      </c>
      <c r="AE168" s="123">
        <v>13.152364273204904</v>
      </c>
      <c r="AF168" s="241">
        <v>2.1050788091068302</v>
      </c>
    </row>
    <row r="169" spans="1:32" x14ac:dyDescent="0.2">
      <c r="A169" s="122" t="s">
        <v>338</v>
      </c>
      <c r="B169" s="170" t="s">
        <v>339</v>
      </c>
      <c r="C169" s="212">
        <v>10.564798598949212</v>
      </c>
      <c r="D169" s="123">
        <v>9.8476357267950956</v>
      </c>
      <c r="E169" s="123">
        <v>13.255472854640981</v>
      </c>
      <c r="F169" s="123">
        <v>15.908056042031523</v>
      </c>
      <c r="G169" s="123">
        <v>14.175131348511384</v>
      </c>
      <c r="H169" s="152">
        <v>1.7329246935201401</v>
      </c>
      <c r="I169" s="212">
        <v>7.9358974358974361</v>
      </c>
      <c r="J169" s="123">
        <v>7.166666666666667</v>
      </c>
      <c r="K169" s="123">
        <v>8.5128205128205128</v>
      </c>
      <c r="L169" s="123">
        <v>11.807692307692308</v>
      </c>
      <c r="M169" s="123">
        <v>9.7660256410256405</v>
      </c>
      <c r="N169" s="152">
        <v>2.0416666666666665</v>
      </c>
      <c r="O169" s="212">
        <v>10.980730223123732</v>
      </c>
      <c r="P169" s="123">
        <v>10.271805273833671</v>
      </c>
      <c r="Q169" s="123">
        <v>14.005831643002029</v>
      </c>
      <c r="R169" s="123">
        <v>16.556795131845842</v>
      </c>
      <c r="S169" s="123">
        <v>14.872718052738337</v>
      </c>
      <c r="T169" s="152">
        <v>1.684077079107505</v>
      </c>
      <c r="U169" s="212">
        <v>8.36013986013986</v>
      </c>
      <c r="V169" s="123">
        <v>7.5874125874125875</v>
      </c>
      <c r="W169" s="123">
        <v>9.0489510489510483</v>
      </c>
      <c r="X169" s="123">
        <v>12.45979020979021</v>
      </c>
      <c r="Y169" s="123">
        <v>10.351398601398602</v>
      </c>
      <c r="Z169" s="152">
        <v>2.1083916083916083</v>
      </c>
      <c r="AA169" s="123">
        <v>11.301401869158878</v>
      </c>
      <c r="AB169" s="123">
        <v>10.602803738317757</v>
      </c>
      <c r="AC169" s="123">
        <v>14.660922897196262</v>
      </c>
      <c r="AD169" s="123">
        <v>17.060163551401867</v>
      </c>
      <c r="AE169" s="123">
        <v>15.452686915887851</v>
      </c>
      <c r="AF169" s="241">
        <v>1.6074766355140186</v>
      </c>
    </row>
    <row r="170" spans="1:32" x14ac:dyDescent="0.2">
      <c r="A170" s="122" t="s">
        <v>340</v>
      </c>
      <c r="B170" s="170" t="s">
        <v>341</v>
      </c>
      <c r="C170" s="212">
        <v>11.131991051454138</v>
      </c>
      <c r="D170" s="123">
        <v>10.534675615212528</v>
      </c>
      <c r="E170" s="123">
        <v>15.280760626398211</v>
      </c>
      <c r="F170" s="123">
        <v>16.72734899328859</v>
      </c>
      <c r="G170" s="123">
        <v>15.286073825503356</v>
      </c>
      <c r="H170" s="152">
        <v>1.4412751677852349</v>
      </c>
      <c r="I170" s="212">
        <v>9.4883720930232567</v>
      </c>
      <c r="J170" s="123">
        <v>7.7674418604651159</v>
      </c>
      <c r="K170" s="123">
        <v>10.697674418604651</v>
      </c>
      <c r="L170" s="123">
        <v>13.023255813953488</v>
      </c>
      <c r="M170" s="123">
        <v>11.023255813953488</v>
      </c>
      <c r="N170" s="152">
        <v>2</v>
      </c>
      <c r="O170" s="212">
        <v>11.215041128084607</v>
      </c>
      <c r="P170" s="123">
        <v>10.674500587544065</v>
      </c>
      <c r="Q170" s="123">
        <v>15.512338425381904</v>
      </c>
      <c r="R170" s="123">
        <v>16.914512338425382</v>
      </c>
      <c r="S170" s="123">
        <v>15.501468860164513</v>
      </c>
      <c r="T170" s="152">
        <v>1.4130434782608696</v>
      </c>
      <c r="U170" s="212">
        <v>9.3982300884955752</v>
      </c>
      <c r="V170" s="123">
        <v>7.9646017699115044</v>
      </c>
      <c r="W170" s="123">
        <v>11</v>
      </c>
      <c r="X170" s="123">
        <v>13.234513274336283</v>
      </c>
      <c r="Y170" s="123">
        <v>11.154867256637168</v>
      </c>
      <c r="Z170" s="152">
        <v>2.0796460176991149</v>
      </c>
      <c r="AA170" s="123">
        <v>11.382842509603073</v>
      </c>
      <c r="AB170" s="123">
        <v>10.906530089628681</v>
      </c>
      <c r="AC170" s="123">
        <v>15.900128040973112</v>
      </c>
      <c r="AD170" s="123">
        <v>17.232714468629961</v>
      </c>
      <c r="AE170" s="123">
        <v>15.883802816901408</v>
      </c>
      <c r="AF170" s="241">
        <v>1.3489116517285531</v>
      </c>
    </row>
    <row r="171" spans="1:32" x14ac:dyDescent="0.2">
      <c r="A171" s="122" t="s">
        <v>342</v>
      </c>
      <c r="B171" s="170" t="s">
        <v>343</v>
      </c>
      <c r="C171" s="212">
        <v>10.880614657210401</v>
      </c>
      <c r="D171" s="123">
        <v>9.9385342789598106</v>
      </c>
      <c r="E171" s="123">
        <v>14.030141843971631</v>
      </c>
      <c r="F171" s="123">
        <v>15.694444444444445</v>
      </c>
      <c r="G171" s="123">
        <v>14.81678486997636</v>
      </c>
      <c r="H171" s="152">
        <v>0.87765957446808507</v>
      </c>
      <c r="I171" s="212">
        <v>7.7058823529411766</v>
      </c>
      <c r="J171" s="123">
        <v>6.5647058823529409</v>
      </c>
      <c r="K171" s="123">
        <v>9</v>
      </c>
      <c r="L171" s="123">
        <v>10.747058823529411</v>
      </c>
      <c r="M171" s="123">
        <v>9.670588235294117</v>
      </c>
      <c r="N171" s="152">
        <v>1.0764705882352941</v>
      </c>
      <c r="O171" s="212">
        <v>11.235216819973719</v>
      </c>
      <c r="P171" s="123">
        <v>10.315374507227332</v>
      </c>
      <c r="Q171" s="123">
        <v>14.591984231274639</v>
      </c>
      <c r="R171" s="123">
        <v>16.247043363994745</v>
      </c>
      <c r="S171" s="123">
        <v>15.391590013140604</v>
      </c>
      <c r="T171" s="152">
        <v>0.85545335085413932</v>
      </c>
      <c r="U171" s="212">
        <v>8.4345549738219887</v>
      </c>
      <c r="V171" s="123">
        <v>7.151832460732984</v>
      </c>
      <c r="W171" s="123">
        <v>9.5811518324607334</v>
      </c>
      <c r="X171" s="123">
        <v>11.821989528795811</v>
      </c>
      <c r="Y171" s="123">
        <v>10.465968586387435</v>
      </c>
      <c r="Z171" s="152">
        <v>1.3560209424083769</v>
      </c>
      <c r="AA171" s="123">
        <v>11.593893129770992</v>
      </c>
      <c r="AB171" s="123">
        <v>10.751145038167939</v>
      </c>
      <c r="AC171" s="123">
        <v>15.327480916030535</v>
      </c>
      <c r="AD171" s="123">
        <v>16.823664122137405</v>
      </c>
      <c r="AE171" s="123">
        <v>16.085496183206107</v>
      </c>
      <c r="AF171" s="241">
        <v>0.73816793893129773</v>
      </c>
    </row>
    <row r="172" spans="1:32" x14ac:dyDescent="0.2">
      <c r="A172" s="122" t="s">
        <v>344</v>
      </c>
      <c r="B172" s="170" t="s">
        <v>345</v>
      </c>
      <c r="C172" s="212">
        <v>10.987813620071684</v>
      </c>
      <c r="D172" s="123">
        <v>10.127598566308244</v>
      </c>
      <c r="E172" s="123">
        <v>13.934767025089606</v>
      </c>
      <c r="F172" s="123">
        <v>16.399641577060933</v>
      </c>
      <c r="G172" s="123">
        <v>13.716845878136201</v>
      </c>
      <c r="H172" s="152">
        <v>2.682795698924731</v>
      </c>
      <c r="I172" s="212">
        <v>9.2913385826771648</v>
      </c>
      <c r="J172" s="123">
        <v>7.9055118110236222</v>
      </c>
      <c r="K172" s="123">
        <v>10.393700787401574</v>
      </c>
      <c r="L172" s="123">
        <v>13.44488188976378</v>
      </c>
      <c r="M172" s="123">
        <v>10.401574803149606</v>
      </c>
      <c r="N172" s="152">
        <v>3.0433070866141732</v>
      </c>
      <c r="O172" s="212">
        <v>11.157728706624606</v>
      </c>
      <c r="P172" s="123">
        <v>10.350157728706625</v>
      </c>
      <c r="Q172" s="123">
        <v>14.289432176656151</v>
      </c>
      <c r="R172" s="123">
        <v>16.695583596214512</v>
      </c>
      <c r="S172" s="123">
        <v>14.048895899053628</v>
      </c>
      <c r="T172" s="152">
        <v>2.6466876971608833</v>
      </c>
      <c r="U172" s="212">
        <v>9.3639575971731457</v>
      </c>
      <c r="V172" s="123">
        <v>8.0565371024734986</v>
      </c>
      <c r="W172" s="123">
        <v>10.381625441696112</v>
      </c>
      <c r="X172" s="123">
        <v>13.674911660777385</v>
      </c>
      <c r="Y172" s="123">
        <v>10.720848056537102</v>
      </c>
      <c r="Z172" s="152">
        <v>2.9540636042402828</v>
      </c>
      <c r="AA172" s="123">
        <v>11.401079136690647</v>
      </c>
      <c r="AB172" s="123">
        <v>10.654676258992806</v>
      </c>
      <c r="AC172" s="123">
        <v>14.839028776978417</v>
      </c>
      <c r="AD172" s="123">
        <v>17.093075539568346</v>
      </c>
      <c r="AE172" s="123">
        <v>14.47931654676259</v>
      </c>
      <c r="AF172" s="241">
        <v>2.6137589928057552</v>
      </c>
    </row>
    <row r="173" spans="1:32" x14ac:dyDescent="0.2">
      <c r="A173" s="122" t="s">
        <v>346</v>
      </c>
      <c r="B173" s="170" t="s">
        <v>347</v>
      </c>
      <c r="C173" s="212">
        <v>10.58204895738894</v>
      </c>
      <c r="D173" s="123">
        <v>9.9329102447869442</v>
      </c>
      <c r="E173" s="123">
        <v>14.193109700815956</v>
      </c>
      <c r="F173" s="123">
        <v>16.211695376246599</v>
      </c>
      <c r="G173" s="123">
        <v>13.603807796917497</v>
      </c>
      <c r="H173" s="152">
        <v>2.6078875793291023</v>
      </c>
      <c r="I173" s="212">
        <v>8.1804511278195484</v>
      </c>
      <c r="J173" s="123">
        <v>7.1879699248120303</v>
      </c>
      <c r="K173" s="123">
        <v>9.9924812030075181</v>
      </c>
      <c r="L173" s="123">
        <v>12.661654135338345</v>
      </c>
      <c r="M173" s="123">
        <v>9.3759398496240607</v>
      </c>
      <c r="N173" s="152">
        <v>3.2857142857142856</v>
      </c>
      <c r="O173" s="212">
        <v>10.911340206185567</v>
      </c>
      <c r="P173" s="123">
        <v>10.309278350515465</v>
      </c>
      <c r="Q173" s="123">
        <v>14.769072164948454</v>
      </c>
      <c r="R173" s="123">
        <v>16.698453608247423</v>
      </c>
      <c r="S173" s="123">
        <v>14.183505154639175</v>
      </c>
      <c r="T173" s="152">
        <v>2.5149484536082474</v>
      </c>
      <c r="U173" s="212">
        <v>8.6561264822134394</v>
      </c>
      <c r="V173" s="123">
        <v>7.7470355731225293</v>
      </c>
      <c r="W173" s="123">
        <v>10.837944664031621</v>
      </c>
      <c r="X173" s="123">
        <v>13.521739130434783</v>
      </c>
      <c r="Y173" s="123">
        <v>10.272727272727273</v>
      </c>
      <c r="Z173" s="152">
        <v>3.2490118577075098</v>
      </c>
      <c r="AA173" s="123">
        <v>11.15529411764706</v>
      </c>
      <c r="AB173" s="123">
        <v>10.583529411764706</v>
      </c>
      <c r="AC173" s="123">
        <v>15.191764705882353</v>
      </c>
      <c r="AD173" s="123">
        <v>17.01235294117647</v>
      </c>
      <c r="AE173" s="123">
        <v>14.595294117647059</v>
      </c>
      <c r="AF173" s="241">
        <v>2.4170588235294117</v>
      </c>
    </row>
    <row r="174" spans="1:32" x14ac:dyDescent="0.2">
      <c r="A174" s="122" t="s">
        <v>348</v>
      </c>
      <c r="B174" s="170" t="s">
        <v>349</v>
      </c>
      <c r="C174" s="212">
        <v>10.573742540494459</v>
      </c>
      <c r="D174" s="123">
        <v>9.9778346121057115</v>
      </c>
      <c r="E174" s="123">
        <v>13.447570332480819</v>
      </c>
      <c r="F174" s="123">
        <v>15.446291560102301</v>
      </c>
      <c r="G174" s="123">
        <v>12.55924978687127</v>
      </c>
      <c r="H174" s="152">
        <v>2.8870417732310316</v>
      </c>
      <c r="I174" s="212">
        <v>8.1666666666666661</v>
      </c>
      <c r="J174" s="123">
        <v>7.1304347826086953</v>
      </c>
      <c r="K174" s="123">
        <v>9.1666666666666661</v>
      </c>
      <c r="L174" s="123">
        <v>11.735507246376812</v>
      </c>
      <c r="M174" s="123">
        <v>8.5833333333333339</v>
      </c>
      <c r="N174" s="152">
        <v>3.152173913043478</v>
      </c>
      <c r="O174" s="212">
        <v>10.894685990338164</v>
      </c>
      <c r="P174" s="123">
        <v>10.357487922705314</v>
      </c>
      <c r="Q174" s="123">
        <v>14.018357487922705</v>
      </c>
      <c r="R174" s="123">
        <v>15.941062801932366</v>
      </c>
      <c r="S174" s="123">
        <v>13.089371980676329</v>
      </c>
      <c r="T174" s="152">
        <v>2.8516908212560388</v>
      </c>
      <c r="U174" s="212">
        <v>8.7517985611510785</v>
      </c>
      <c r="V174" s="123">
        <v>7.9280575539568341</v>
      </c>
      <c r="W174" s="123">
        <v>10.082733812949641</v>
      </c>
      <c r="X174" s="123">
        <v>12.516187050359711</v>
      </c>
      <c r="Y174" s="123">
        <v>9.5089928057553958</v>
      </c>
      <c r="Z174" s="152">
        <v>3.0071942446043165</v>
      </c>
      <c r="AA174" s="123">
        <v>11.139664804469273</v>
      </c>
      <c r="AB174" s="123">
        <v>10.614525139664805</v>
      </c>
      <c r="AC174" s="123">
        <v>14.492737430167598</v>
      </c>
      <c r="AD174" s="123">
        <v>16.356424581005587</v>
      </c>
      <c r="AE174" s="123">
        <v>13.506703910614526</v>
      </c>
      <c r="AF174" s="241">
        <v>2.8497206703910614</v>
      </c>
    </row>
    <row r="175" spans="1:32" x14ac:dyDescent="0.2">
      <c r="A175" s="122" t="s">
        <v>350</v>
      </c>
      <c r="B175" s="170" t="s">
        <v>351</v>
      </c>
      <c r="C175" s="212">
        <v>10.312114989733059</v>
      </c>
      <c r="D175" s="123">
        <v>9.6057494866529769</v>
      </c>
      <c r="E175" s="123">
        <v>12.650924024640657</v>
      </c>
      <c r="F175" s="123">
        <v>14.020533880903491</v>
      </c>
      <c r="G175" s="123">
        <v>12.410677618069816</v>
      </c>
      <c r="H175" s="152">
        <v>1.6098562628336757</v>
      </c>
      <c r="I175" s="212">
        <v>7.2</v>
      </c>
      <c r="J175" s="123">
        <v>6.6</v>
      </c>
      <c r="K175" s="123">
        <v>7.56</v>
      </c>
      <c r="L175" s="123">
        <v>9.16</v>
      </c>
      <c r="M175" s="123">
        <v>7.88</v>
      </c>
      <c r="N175" s="152">
        <v>1.28</v>
      </c>
      <c r="O175" s="212">
        <v>10.668192219679634</v>
      </c>
      <c r="P175" s="123">
        <v>9.9496567505720819</v>
      </c>
      <c r="Q175" s="123">
        <v>13.233409610983982</v>
      </c>
      <c r="R175" s="123">
        <v>14.576659038901601</v>
      </c>
      <c r="S175" s="123">
        <v>12.929061784897025</v>
      </c>
      <c r="T175" s="152">
        <v>1.6475972540045767</v>
      </c>
      <c r="U175" s="212">
        <v>7.9444444444444446</v>
      </c>
      <c r="V175" s="123">
        <v>7.2407407407407405</v>
      </c>
      <c r="W175" s="123">
        <v>8.5277777777777786</v>
      </c>
      <c r="X175" s="123">
        <v>10.282407407407407</v>
      </c>
      <c r="Y175" s="123">
        <v>8.9351851851851851</v>
      </c>
      <c r="Z175" s="152">
        <v>1.3472222222222223</v>
      </c>
      <c r="AA175" s="123">
        <v>10.986807387862797</v>
      </c>
      <c r="AB175" s="123">
        <v>10.279683377308707</v>
      </c>
      <c r="AC175" s="123">
        <v>13.825857519788919</v>
      </c>
      <c r="AD175" s="123">
        <v>15.085751978891821</v>
      </c>
      <c r="AE175" s="123">
        <v>13.401055408970976</v>
      </c>
      <c r="AF175" s="241">
        <v>1.6846965699208443</v>
      </c>
    </row>
    <row r="176" spans="1:32" x14ac:dyDescent="0.2">
      <c r="A176" s="122" t="s">
        <v>354</v>
      </c>
      <c r="B176" s="170" t="s">
        <v>355</v>
      </c>
      <c r="C176" s="212">
        <v>10.416759156492786</v>
      </c>
      <c r="D176" s="123">
        <v>9.7142064372918977</v>
      </c>
      <c r="E176" s="123">
        <v>13.265399556048834</v>
      </c>
      <c r="F176" s="123">
        <v>14.915371809100998</v>
      </c>
      <c r="G176" s="123">
        <v>13.380965593784683</v>
      </c>
      <c r="H176" s="152">
        <v>1.5344062153163152</v>
      </c>
      <c r="I176" s="212">
        <v>8.8082191780821919</v>
      </c>
      <c r="J176" s="123">
        <v>7.5</v>
      </c>
      <c r="K176" s="123">
        <v>9.7260273972602747</v>
      </c>
      <c r="L176" s="123">
        <v>12.147260273972602</v>
      </c>
      <c r="M176" s="123">
        <v>10.739726027397261</v>
      </c>
      <c r="N176" s="152">
        <v>1.4075342465753424</v>
      </c>
      <c r="O176" s="212">
        <v>10.558574879227054</v>
      </c>
      <c r="P176" s="123">
        <v>9.9094202898550723</v>
      </c>
      <c r="Q176" s="123">
        <v>13.577445652173912</v>
      </c>
      <c r="R176" s="123">
        <v>15.159420289855072</v>
      </c>
      <c r="S176" s="123">
        <v>13.613828502415458</v>
      </c>
      <c r="T176" s="152">
        <v>1.5455917874396135</v>
      </c>
      <c r="U176" s="212">
        <v>8.9025069637883014</v>
      </c>
      <c r="V176" s="123">
        <v>7.7381615598885798</v>
      </c>
      <c r="W176" s="123">
        <v>9.9665738161559894</v>
      </c>
      <c r="X176" s="123">
        <v>12.087743732590528</v>
      </c>
      <c r="Y176" s="123">
        <v>10.389972144846796</v>
      </c>
      <c r="Z176" s="152">
        <v>1.6977715877437325</v>
      </c>
      <c r="AA176" s="123">
        <v>10.793485793485793</v>
      </c>
      <c r="AB176" s="123">
        <v>10.205821205821206</v>
      </c>
      <c r="AC176" s="123">
        <v>14.086105336105335</v>
      </c>
      <c r="AD176" s="123">
        <v>15.61884961884962</v>
      </c>
      <c r="AE176" s="123">
        <v>14.125086625086626</v>
      </c>
      <c r="AF176" s="241">
        <v>1.4937629937629937</v>
      </c>
    </row>
    <row r="177" spans="1:32" x14ac:dyDescent="0.2">
      <c r="A177" s="122" t="s">
        <v>356</v>
      </c>
      <c r="B177" s="170" t="s">
        <v>357</v>
      </c>
      <c r="C177" s="212">
        <v>11.06811145510836</v>
      </c>
      <c r="D177" s="123">
        <v>10.575851393188854</v>
      </c>
      <c r="E177" s="123">
        <v>15.017543859649123</v>
      </c>
      <c r="F177" s="123">
        <v>16.37280701754386</v>
      </c>
      <c r="G177" s="123">
        <v>15.557533539731683</v>
      </c>
      <c r="H177" s="152">
        <v>0.81527347781217752</v>
      </c>
      <c r="I177" s="212">
        <v>9.4054054054054053</v>
      </c>
      <c r="J177" s="123">
        <v>7.9459459459459456</v>
      </c>
      <c r="K177" s="123">
        <v>9.8648648648648649</v>
      </c>
      <c r="L177" s="123">
        <v>13.027027027027026</v>
      </c>
      <c r="M177" s="123">
        <v>11.216216216216216</v>
      </c>
      <c r="N177" s="152">
        <v>1.8108108108108107</v>
      </c>
      <c r="O177" s="212">
        <v>11.134120171673819</v>
      </c>
      <c r="P177" s="123">
        <v>10.680257510729614</v>
      </c>
      <c r="Q177" s="123">
        <v>15.222103004291846</v>
      </c>
      <c r="R177" s="123">
        <v>16.505633047210299</v>
      </c>
      <c r="S177" s="123">
        <v>15.729881974248928</v>
      </c>
      <c r="T177" s="152">
        <v>0.77575107296137336</v>
      </c>
      <c r="U177" s="212">
        <v>9.57</v>
      </c>
      <c r="V177" s="123">
        <v>8.6999999999999993</v>
      </c>
      <c r="W177" s="123">
        <v>10.78</v>
      </c>
      <c r="X177" s="123">
        <v>13.465</v>
      </c>
      <c r="Y177" s="123">
        <v>12.5</v>
      </c>
      <c r="Z177" s="152">
        <v>0.96499999999999997</v>
      </c>
      <c r="AA177" s="123">
        <v>11.240506329113924</v>
      </c>
      <c r="AB177" s="123">
        <v>10.791714614499424</v>
      </c>
      <c r="AC177" s="123">
        <v>15.50517836593786</v>
      </c>
      <c r="AD177" s="123">
        <v>16.707422324510933</v>
      </c>
      <c r="AE177" s="123">
        <v>15.909378596087457</v>
      </c>
      <c r="AF177" s="241">
        <v>0.79804372842347526</v>
      </c>
    </row>
    <row r="178" spans="1:32" x14ac:dyDescent="0.2">
      <c r="A178" s="122" t="s">
        <v>358</v>
      </c>
      <c r="B178" s="170" t="s">
        <v>359</v>
      </c>
      <c r="C178" s="212">
        <v>10.684615384615384</v>
      </c>
      <c r="D178" s="123">
        <v>9.998601398601398</v>
      </c>
      <c r="E178" s="123">
        <v>13.479720279720279</v>
      </c>
      <c r="F178" s="123">
        <v>14.805594405594405</v>
      </c>
      <c r="G178" s="123">
        <v>12.372377622377622</v>
      </c>
      <c r="H178" s="152">
        <v>2.4332167832167833</v>
      </c>
      <c r="I178" s="212">
        <v>7.9680851063829783</v>
      </c>
      <c r="J178" s="123">
        <v>6.8936170212765955</v>
      </c>
      <c r="K178" s="123">
        <v>8.8510638297872344</v>
      </c>
      <c r="L178" s="123">
        <v>10.73404255319149</v>
      </c>
      <c r="M178" s="123">
        <v>7.9255319148936172</v>
      </c>
      <c r="N178" s="152">
        <v>2.8085106382978724</v>
      </c>
      <c r="O178" s="212">
        <v>10.875748502994012</v>
      </c>
      <c r="P178" s="123">
        <v>10.217065868263473</v>
      </c>
      <c r="Q178" s="123">
        <v>13.805389221556887</v>
      </c>
      <c r="R178" s="123">
        <v>15.092065868263473</v>
      </c>
      <c r="S178" s="123">
        <v>12.685254491017965</v>
      </c>
      <c r="T178" s="152">
        <v>2.4068113772455089</v>
      </c>
      <c r="U178" s="212">
        <v>8.5787401574803148</v>
      </c>
      <c r="V178" s="123">
        <v>7.4251968503937009</v>
      </c>
      <c r="W178" s="123">
        <v>9.5984251968503944</v>
      </c>
      <c r="X178" s="123">
        <v>11.627952755905511</v>
      </c>
      <c r="Y178" s="123">
        <v>8.4960629921259834</v>
      </c>
      <c r="Z178" s="152">
        <v>3.1318897637795278</v>
      </c>
      <c r="AA178" s="123">
        <v>11.139455782312925</v>
      </c>
      <c r="AB178" s="123">
        <v>10.554421768707483</v>
      </c>
      <c r="AC178" s="123">
        <v>14.318027210884354</v>
      </c>
      <c r="AD178" s="123">
        <v>15.491921768707483</v>
      </c>
      <c r="AE178" s="123">
        <v>13.209608843537415</v>
      </c>
      <c r="AF178" s="241">
        <v>2.2823129251700682</v>
      </c>
    </row>
    <row r="179" spans="1:32" x14ac:dyDescent="0.2">
      <c r="A179" s="122" t="s">
        <v>360</v>
      </c>
      <c r="B179" s="170" t="s">
        <v>361</v>
      </c>
      <c r="C179" s="212">
        <v>10.936542669584245</v>
      </c>
      <c r="D179" s="123">
        <v>9.6455142231947484</v>
      </c>
      <c r="E179" s="123">
        <v>13.900437636761488</v>
      </c>
      <c r="F179" s="123">
        <v>15.86214442013129</v>
      </c>
      <c r="G179" s="123">
        <v>13.131291028446389</v>
      </c>
      <c r="H179" s="152">
        <v>2.7308533916849016</v>
      </c>
      <c r="I179" s="212">
        <v>8.4117647058823533</v>
      </c>
      <c r="J179" s="123">
        <v>6.1764705882352944</v>
      </c>
      <c r="K179" s="123">
        <v>9.2941176470588243</v>
      </c>
      <c r="L179" s="123">
        <v>11.985294117647058</v>
      </c>
      <c r="M179" s="123">
        <v>9.235294117647058</v>
      </c>
      <c r="N179" s="152">
        <v>2.75</v>
      </c>
      <c r="O179" s="212">
        <v>11.139479905437351</v>
      </c>
      <c r="P179" s="123">
        <v>9.9243498817966902</v>
      </c>
      <c r="Q179" s="123">
        <v>14.270685579196217</v>
      </c>
      <c r="R179" s="123">
        <v>16.173758865248228</v>
      </c>
      <c r="S179" s="123">
        <v>13.444444444444445</v>
      </c>
      <c r="T179" s="152">
        <v>2.7293144208037825</v>
      </c>
      <c r="U179" s="212">
        <v>8.7356321839080469</v>
      </c>
      <c r="V179" s="123">
        <v>6.8965517241379306</v>
      </c>
      <c r="W179" s="123">
        <v>9.5287356321839081</v>
      </c>
      <c r="X179" s="123">
        <v>12.373563218390805</v>
      </c>
      <c r="Y179" s="123">
        <v>9.3333333333333339</v>
      </c>
      <c r="Z179" s="152">
        <v>3.0402298850574714</v>
      </c>
      <c r="AA179" s="123">
        <v>11.454054054054055</v>
      </c>
      <c r="AB179" s="123">
        <v>10.291891891891892</v>
      </c>
      <c r="AC179" s="123">
        <v>14.928378378378378</v>
      </c>
      <c r="AD179" s="123">
        <v>16.682432432432432</v>
      </c>
      <c r="AE179" s="123">
        <v>14.024324324324324</v>
      </c>
      <c r="AF179" s="241">
        <v>2.6581081081081082</v>
      </c>
    </row>
    <row r="180" spans="1:32" x14ac:dyDescent="0.2">
      <c r="A180" s="122" t="s">
        <v>362</v>
      </c>
      <c r="B180" s="170" t="s">
        <v>363</v>
      </c>
      <c r="C180" s="212">
        <v>10.158482142857142</v>
      </c>
      <c r="D180" s="123">
        <v>9.6316964285714288</v>
      </c>
      <c r="E180" s="123">
        <v>13.954520089285714</v>
      </c>
      <c r="F180" s="123">
        <v>14.458705357142858</v>
      </c>
      <c r="G180" s="123">
        <v>11.854910714285714</v>
      </c>
      <c r="H180" s="152">
        <v>2.6037946428571428</v>
      </c>
      <c r="I180" s="212">
        <v>7.0470588235294116</v>
      </c>
      <c r="J180" s="123">
        <v>6.1647058823529415</v>
      </c>
      <c r="K180" s="123">
        <v>8.6117647058823525</v>
      </c>
      <c r="L180" s="123">
        <v>9.4529411764705884</v>
      </c>
      <c r="M180" s="123">
        <v>6.7058823529411766</v>
      </c>
      <c r="N180" s="152">
        <v>2.7470588235294118</v>
      </c>
      <c r="O180" s="212">
        <v>10.4845869297164</v>
      </c>
      <c r="P180" s="123">
        <v>9.9950678175092484</v>
      </c>
      <c r="Q180" s="123">
        <v>14.514488286066584</v>
      </c>
      <c r="R180" s="123">
        <v>14.983353884093711</v>
      </c>
      <c r="S180" s="123">
        <v>12.394574599260173</v>
      </c>
      <c r="T180" s="152">
        <v>2.5887792848335387</v>
      </c>
      <c r="U180" s="212">
        <v>7.9947368421052634</v>
      </c>
      <c r="V180" s="123">
        <v>7.4105263157894736</v>
      </c>
      <c r="W180" s="123">
        <v>10.336842105263157</v>
      </c>
      <c r="X180" s="123">
        <v>10.868421052631579</v>
      </c>
      <c r="Y180" s="123">
        <v>7.7105263157894735</v>
      </c>
      <c r="Z180" s="152">
        <v>3.1578947368421053</v>
      </c>
      <c r="AA180" s="123">
        <v>10.740793201133144</v>
      </c>
      <c r="AB180" s="123">
        <v>10.229461756373938</v>
      </c>
      <c r="AC180" s="123">
        <v>14.928116147308781</v>
      </c>
      <c r="AD180" s="123">
        <v>15.424929178470254</v>
      </c>
      <c r="AE180" s="123">
        <v>12.970254957507082</v>
      </c>
      <c r="AF180" s="241">
        <v>2.4546742209631729</v>
      </c>
    </row>
    <row r="181" spans="1:32" x14ac:dyDescent="0.2">
      <c r="A181" s="122" t="s">
        <v>364</v>
      </c>
      <c r="B181" s="170" t="s">
        <v>365</v>
      </c>
      <c r="C181" s="212">
        <v>10.761270491803279</v>
      </c>
      <c r="D181" s="123">
        <v>9.8709016393442628</v>
      </c>
      <c r="E181" s="123">
        <v>14.486680327868852</v>
      </c>
      <c r="F181" s="123">
        <v>16.556352459016395</v>
      </c>
      <c r="G181" s="123">
        <v>11.727459016393443</v>
      </c>
      <c r="H181" s="152">
        <v>4.8288934426229506</v>
      </c>
      <c r="I181" s="212">
        <v>8.1449275362318847</v>
      </c>
      <c r="J181" s="123">
        <v>6.8985507246376816</v>
      </c>
      <c r="K181" s="123">
        <v>9.3913043478260878</v>
      </c>
      <c r="L181" s="123">
        <v>11.681159420289855</v>
      </c>
      <c r="M181" s="123">
        <v>8.2028985507246368</v>
      </c>
      <c r="N181" s="152">
        <v>3.4782608695652173</v>
      </c>
      <c r="O181" s="212">
        <v>10.960308710033075</v>
      </c>
      <c r="P181" s="123">
        <v>10.097023153252481</v>
      </c>
      <c r="Q181" s="123">
        <v>14.874310915104742</v>
      </c>
      <c r="R181" s="123">
        <v>16.927232635060641</v>
      </c>
      <c r="S181" s="123">
        <v>11.995589856670342</v>
      </c>
      <c r="T181" s="152">
        <v>4.9316427783902981</v>
      </c>
      <c r="U181" s="212">
        <v>8.9060773480662991</v>
      </c>
      <c r="V181" s="123">
        <v>7.5911602209944755</v>
      </c>
      <c r="W181" s="123">
        <v>10.486187845303867</v>
      </c>
      <c r="X181" s="123">
        <v>13.071823204419889</v>
      </c>
      <c r="Y181" s="123">
        <v>9.2596685082872927</v>
      </c>
      <c r="Z181" s="152">
        <v>3.8121546961325965</v>
      </c>
      <c r="AA181" s="123">
        <v>11.183647798742138</v>
      </c>
      <c r="AB181" s="123">
        <v>10.389937106918239</v>
      </c>
      <c r="AC181" s="123">
        <v>15.397484276729561</v>
      </c>
      <c r="AD181" s="123">
        <v>17.349685534591195</v>
      </c>
      <c r="AE181" s="123">
        <v>12.289308176100629</v>
      </c>
      <c r="AF181" s="241">
        <v>5.060377358490566</v>
      </c>
    </row>
    <row r="182" spans="1:32" x14ac:dyDescent="0.2">
      <c r="A182" s="122" t="s">
        <v>366</v>
      </c>
      <c r="B182" s="170" t="s">
        <v>367</v>
      </c>
      <c r="C182" s="212">
        <v>9.9304084720121022</v>
      </c>
      <c r="D182" s="123">
        <v>9.0922844175491679</v>
      </c>
      <c r="E182" s="123">
        <v>12.472012102874432</v>
      </c>
      <c r="F182" s="123">
        <v>14.959909228441754</v>
      </c>
      <c r="G182" s="123">
        <v>11.258698940998487</v>
      </c>
      <c r="H182" s="152">
        <v>3.701210287443268</v>
      </c>
      <c r="I182" s="212">
        <v>8.3478260869565215</v>
      </c>
      <c r="J182" s="123">
        <v>6.9275362318840576</v>
      </c>
      <c r="K182" s="123">
        <v>8.579710144927537</v>
      </c>
      <c r="L182" s="123">
        <v>12.420289855072463</v>
      </c>
      <c r="M182" s="123">
        <v>8.3768115942028984</v>
      </c>
      <c r="N182" s="152">
        <v>4.0434782608695654</v>
      </c>
      <c r="O182" s="212">
        <v>10.114864864864865</v>
      </c>
      <c r="P182" s="123">
        <v>9.3445945945945947</v>
      </c>
      <c r="Q182" s="123">
        <v>12.925675675675675</v>
      </c>
      <c r="R182" s="123">
        <v>15.255912162162161</v>
      </c>
      <c r="S182" s="123">
        <v>11.594594594594595</v>
      </c>
      <c r="T182" s="152">
        <v>3.6613175675675675</v>
      </c>
      <c r="U182" s="212">
        <v>8.5633802816901401</v>
      </c>
      <c r="V182" s="123">
        <v>7.394366197183099</v>
      </c>
      <c r="W182" s="123">
        <v>9.2676056338028161</v>
      </c>
      <c r="X182" s="123">
        <v>12.904929577464788</v>
      </c>
      <c r="Y182" s="123">
        <v>8.774647887323944</v>
      </c>
      <c r="Z182" s="152">
        <v>4.130281690140845</v>
      </c>
      <c r="AA182" s="123">
        <v>10.304431599229288</v>
      </c>
      <c r="AB182" s="123">
        <v>9.5568400770712909</v>
      </c>
      <c r="AC182" s="123">
        <v>13.348747591522159</v>
      </c>
      <c r="AD182" s="123">
        <v>15.522157996146435</v>
      </c>
      <c r="AE182" s="123">
        <v>11.938342967244701</v>
      </c>
      <c r="AF182" s="241">
        <v>3.5838150289017343</v>
      </c>
    </row>
    <row r="183" spans="1:32" x14ac:dyDescent="0.2">
      <c r="A183" s="122" t="s">
        <v>370</v>
      </c>
      <c r="B183" s="170" t="s">
        <v>371</v>
      </c>
      <c r="C183" s="212">
        <v>10.012753188297074</v>
      </c>
      <c r="D183" s="123">
        <v>9.345086271567892</v>
      </c>
      <c r="E183" s="123">
        <v>12.822205551387848</v>
      </c>
      <c r="F183" s="123">
        <v>15.233120780195049</v>
      </c>
      <c r="G183" s="123">
        <v>11.421792948237059</v>
      </c>
      <c r="H183" s="152">
        <v>3.8113278319579895</v>
      </c>
      <c r="I183" s="212">
        <v>7.9509803921568629</v>
      </c>
      <c r="J183" s="123">
        <v>6.9215686274509807</v>
      </c>
      <c r="K183" s="123">
        <v>8.735294117647058</v>
      </c>
      <c r="L183" s="123">
        <v>12.33578431372549</v>
      </c>
      <c r="M183" s="123">
        <v>7.8872549019607847</v>
      </c>
      <c r="N183" s="152">
        <v>4.4485294117647056</v>
      </c>
      <c r="O183" s="212">
        <v>10.385296722763508</v>
      </c>
      <c r="P183" s="123">
        <v>9.7829937998228527</v>
      </c>
      <c r="Q183" s="123">
        <v>13.560673162090346</v>
      </c>
      <c r="R183" s="123">
        <v>15.756643046944198</v>
      </c>
      <c r="S183" s="123">
        <v>12.060451727192206</v>
      </c>
      <c r="T183" s="152">
        <v>3.6961913197519931</v>
      </c>
      <c r="U183" s="212">
        <v>8.033419023136247</v>
      </c>
      <c r="V183" s="123">
        <v>7.1748071979434451</v>
      </c>
      <c r="W183" s="123">
        <v>8.7172236503856038</v>
      </c>
      <c r="X183" s="123">
        <v>12.546915167095115</v>
      </c>
      <c r="Y183" s="123">
        <v>7.6201799485861184</v>
      </c>
      <c r="Z183" s="152">
        <v>4.9267352185089974</v>
      </c>
      <c r="AA183" s="123">
        <v>10.828389830508474</v>
      </c>
      <c r="AB183" s="123">
        <v>10.239406779661017</v>
      </c>
      <c r="AC183" s="123">
        <v>14.513771186440678</v>
      </c>
      <c r="AD183" s="123">
        <v>16.340042372881356</v>
      </c>
      <c r="AE183" s="123">
        <v>12.988347457627119</v>
      </c>
      <c r="AF183" s="241">
        <v>3.3516949152542375</v>
      </c>
    </row>
    <row r="184" spans="1:32" x14ac:dyDescent="0.2">
      <c r="A184" s="122" t="s">
        <v>372</v>
      </c>
      <c r="B184" s="170" t="s">
        <v>373</v>
      </c>
      <c r="C184" s="212">
        <v>9.9300911854103351</v>
      </c>
      <c r="D184" s="123">
        <v>9.1712259371833849</v>
      </c>
      <c r="E184" s="123">
        <v>12.867274569402229</v>
      </c>
      <c r="F184" s="123">
        <v>15.05065856129686</v>
      </c>
      <c r="G184" s="123">
        <v>10.399189463019249</v>
      </c>
      <c r="H184" s="152">
        <v>4.6514690982776088</v>
      </c>
      <c r="I184" s="212">
        <v>7.4632352941176467</v>
      </c>
      <c r="J184" s="123">
        <v>6.632352941176471</v>
      </c>
      <c r="K184" s="123">
        <v>8.8088235294117645</v>
      </c>
      <c r="L184" s="123">
        <v>11.297794117647058</v>
      </c>
      <c r="M184" s="123">
        <v>7.2132352941176467</v>
      </c>
      <c r="N184" s="152">
        <v>4.0845588235294121</v>
      </c>
      <c r="O184" s="212">
        <v>10.324324324324325</v>
      </c>
      <c r="P184" s="123">
        <v>9.5769682726204461</v>
      </c>
      <c r="Q184" s="123">
        <v>13.515863689776733</v>
      </c>
      <c r="R184" s="123">
        <v>15.650411280846063</v>
      </c>
      <c r="S184" s="123">
        <v>10.908343125734429</v>
      </c>
      <c r="T184" s="152">
        <v>4.7420681551116335</v>
      </c>
      <c r="U184" s="212">
        <v>7.9348659003831417</v>
      </c>
      <c r="V184" s="123">
        <v>6.9042145593869728</v>
      </c>
      <c r="W184" s="123">
        <v>9.0909961685823752</v>
      </c>
      <c r="X184" s="123">
        <v>12.049808429118775</v>
      </c>
      <c r="Y184" s="123">
        <v>7.4674329501915713</v>
      </c>
      <c r="Z184" s="152">
        <v>4.5823754789272026</v>
      </c>
      <c r="AA184" s="123">
        <v>10.647382920110193</v>
      </c>
      <c r="AB184" s="123">
        <v>9.9862258953168048</v>
      </c>
      <c r="AC184" s="123">
        <v>14.224862258953168</v>
      </c>
      <c r="AD184" s="123">
        <v>16.12947658402204</v>
      </c>
      <c r="AE184" s="123">
        <v>11.453168044077135</v>
      </c>
      <c r="AF184" s="241">
        <v>4.6763085399449036</v>
      </c>
    </row>
    <row r="185" spans="1:32" x14ac:dyDescent="0.2">
      <c r="A185" s="122" t="s">
        <v>374</v>
      </c>
      <c r="B185" s="170" t="s">
        <v>375</v>
      </c>
      <c r="C185" s="212">
        <v>11.016224188790561</v>
      </c>
      <c r="D185" s="123">
        <v>10.300884955752212</v>
      </c>
      <c r="E185" s="123">
        <v>14.857300884955752</v>
      </c>
      <c r="F185" s="123">
        <v>16.72603244837758</v>
      </c>
      <c r="G185" s="123">
        <v>12.645648967551622</v>
      </c>
      <c r="H185" s="152">
        <v>4.0803834808259589</v>
      </c>
      <c r="I185" s="212">
        <v>9.4047619047619051</v>
      </c>
      <c r="J185" s="123">
        <v>8.8333333333333339</v>
      </c>
      <c r="K185" s="123">
        <v>11.845238095238095</v>
      </c>
      <c r="L185" s="123">
        <v>14.505952380952381</v>
      </c>
      <c r="M185" s="123">
        <v>10.142857142857142</v>
      </c>
      <c r="N185" s="152">
        <v>4.3630952380952381</v>
      </c>
      <c r="O185" s="212">
        <v>11.122641509433961</v>
      </c>
      <c r="P185" s="123">
        <v>10.397798742138365</v>
      </c>
      <c r="Q185" s="123">
        <v>15.0562106918239</v>
      </c>
      <c r="R185" s="123">
        <v>16.872641509433961</v>
      </c>
      <c r="S185" s="123">
        <v>12.810927672955975</v>
      </c>
      <c r="T185" s="152">
        <v>4.0617138364779874</v>
      </c>
      <c r="U185" s="212">
        <v>9.39906103286385</v>
      </c>
      <c r="V185" s="123">
        <v>8.751173708920188</v>
      </c>
      <c r="W185" s="123">
        <v>11.93661971830986</v>
      </c>
      <c r="X185" s="123">
        <v>14.44131455399061</v>
      </c>
      <c r="Y185" s="123">
        <v>10.169014084507042</v>
      </c>
      <c r="Z185" s="152">
        <v>4.272300469483568</v>
      </c>
      <c r="AA185" s="123">
        <v>11.317585301837271</v>
      </c>
      <c r="AB185" s="123">
        <v>10.589676290463691</v>
      </c>
      <c r="AC185" s="123">
        <v>15.401574803149606</v>
      </c>
      <c r="AD185" s="123">
        <v>17.151793525809275</v>
      </c>
      <c r="AE185" s="123">
        <v>13.107174103237096</v>
      </c>
      <c r="AF185" s="241">
        <v>4.0446194225721781</v>
      </c>
    </row>
    <row r="186" spans="1:32" x14ac:dyDescent="0.2">
      <c r="A186" s="122" t="s">
        <v>376</v>
      </c>
      <c r="B186" s="170" t="s">
        <v>377</v>
      </c>
      <c r="C186" s="212">
        <v>9.9917695473251023</v>
      </c>
      <c r="D186" s="123">
        <v>9.4444444444444446</v>
      </c>
      <c r="E186" s="123">
        <v>13.48559670781893</v>
      </c>
      <c r="F186" s="123">
        <v>15.648148148148149</v>
      </c>
      <c r="G186" s="123">
        <v>11.567386831275719</v>
      </c>
      <c r="H186" s="152">
        <v>4.0807613168724277</v>
      </c>
      <c r="I186" s="212">
        <v>7.8829787234042552</v>
      </c>
      <c r="J186" s="123">
        <v>6.7872340425531918</v>
      </c>
      <c r="K186" s="123">
        <v>9.2393617021276597</v>
      </c>
      <c r="L186" s="123">
        <v>11.98936170212766</v>
      </c>
      <c r="M186" s="123">
        <v>7.9840425531914896</v>
      </c>
      <c r="N186" s="152">
        <v>4.0053191489361701</v>
      </c>
      <c r="O186" s="212">
        <v>10.21753986332574</v>
      </c>
      <c r="P186" s="123">
        <v>9.7289293849658307</v>
      </c>
      <c r="Q186" s="123">
        <v>13.940205011389521</v>
      </c>
      <c r="R186" s="123">
        <v>16.03986332574032</v>
      </c>
      <c r="S186" s="123">
        <v>11.951025056947609</v>
      </c>
      <c r="T186" s="152">
        <v>4.0888382687927107</v>
      </c>
      <c r="U186" s="212">
        <v>8.729468599033817</v>
      </c>
      <c r="V186" s="123">
        <v>7.6473429951690823</v>
      </c>
      <c r="W186" s="123">
        <v>10.463768115942029</v>
      </c>
      <c r="X186" s="123">
        <v>13.292270531400966</v>
      </c>
      <c r="Y186" s="123">
        <v>8.9396135265700476</v>
      </c>
      <c r="Z186" s="152">
        <v>4.3526570048309177</v>
      </c>
      <c r="AA186" s="123">
        <v>10.333333333333334</v>
      </c>
      <c r="AB186" s="123">
        <v>9.9307189542483663</v>
      </c>
      <c r="AC186" s="123">
        <v>14.30326797385621</v>
      </c>
      <c r="AD186" s="123">
        <v>16.285620915032681</v>
      </c>
      <c r="AE186" s="123">
        <v>12.27843137254902</v>
      </c>
      <c r="AF186" s="241">
        <v>4.0071895424836601</v>
      </c>
    </row>
    <row r="187" spans="1:32" x14ac:dyDescent="0.2">
      <c r="A187" s="122" t="s">
        <v>378</v>
      </c>
      <c r="B187" s="170" t="s">
        <v>379</v>
      </c>
      <c r="C187" s="212">
        <v>10.8777633289987</v>
      </c>
      <c r="D187" s="123">
        <v>10.336801040312094</v>
      </c>
      <c r="E187" s="123">
        <v>14.888491547464239</v>
      </c>
      <c r="F187" s="123">
        <v>16.396944083224966</v>
      </c>
      <c r="G187" s="123">
        <v>12.927178153446034</v>
      </c>
      <c r="H187" s="152">
        <v>3.4697659297789336</v>
      </c>
      <c r="I187" s="212">
        <v>7.8956521739130432</v>
      </c>
      <c r="J187" s="123">
        <v>7.5478260869565217</v>
      </c>
      <c r="K187" s="123">
        <v>10.095652173913043</v>
      </c>
      <c r="L187" s="123">
        <v>11.695652173913043</v>
      </c>
      <c r="M187" s="123">
        <v>7.9043478260869566</v>
      </c>
      <c r="N187" s="152">
        <v>3.7913043478260868</v>
      </c>
      <c r="O187" s="212">
        <v>11.118763176387914</v>
      </c>
      <c r="P187" s="123">
        <v>10.5621925509487</v>
      </c>
      <c r="Q187" s="123">
        <v>15.275825720309205</v>
      </c>
      <c r="R187" s="123">
        <v>16.776879831342235</v>
      </c>
      <c r="S187" s="123">
        <v>13.333099086437105</v>
      </c>
      <c r="T187" s="152">
        <v>3.4437807449051299</v>
      </c>
      <c r="U187" s="212">
        <v>8.6592592592592599</v>
      </c>
      <c r="V187" s="123">
        <v>8.2074074074074073</v>
      </c>
      <c r="W187" s="123">
        <v>10.881481481481481</v>
      </c>
      <c r="X187" s="123">
        <v>12.988888888888889</v>
      </c>
      <c r="Y187" s="123">
        <v>8.6185185185185187</v>
      </c>
      <c r="Z187" s="152">
        <v>4.3703703703703702</v>
      </c>
      <c r="AA187" s="123">
        <v>11.350157728706625</v>
      </c>
      <c r="AB187" s="123">
        <v>10.790220820189274</v>
      </c>
      <c r="AC187" s="123">
        <v>15.741719242902208</v>
      </c>
      <c r="AD187" s="123">
        <v>17.122634069400632</v>
      </c>
      <c r="AE187" s="123">
        <v>13.844637223974763</v>
      </c>
      <c r="AF187" s="241">
        <v>3.2779968454258674</v>
      </c>
    </row>
    <row r="188" spans="1:32" x14ac:dyDescent="0.2">
      <c r="A188" s="122" t="s">
        <v>380</v>
      </c>
      <c r="B188" s="170" t="s">
        <v>381</v>
      </c>
      <c r="C188" s="212">
        <v>10.571875</v>
      </c>
      <c r="D188" s="123">
        <v>10.0875</v>
      </c>
      <c r="E188" s="123">
        <v>15.053125</v>
      </c>
      <c r="F188" s="123">
        <v>16.112500000000001</v>
      </c>
      <c r="G188" s="123">
        <v>13.670833333333333</v>
      </c>
      <c r="H188" s="152">
        <v>2.4416666666666669</v>
      </c>
      <c r="I188" s="212">
        <v>7.4946236559139781</v>
      </c>
      <c r="J188" s="123">
        <v>5.956989247311828</v>
      </c>
      <c r="K188" s="123">
        <v>9.7311827956989241</v>
      </c>
      <c r="L188" s="123">
        <v>10.71505376344086</v>
      </c>
      <c r="M188" s="123">
        <v>8.806451612903226</v>
      </c>
      <c r="N188" s="152">
        <v>1.9086021505376345</v>
      </c>
      <c r="O188" s="212">
        <v>10.901960784313726</v>
      </c>
      <c r="P188" s="123">
        <v>10.530565167243369</v>
      </c>
      <c r="Q188" s="123">
        <v>15.623990772779701</v>
      </c>
      <c r="R188" s="123">
        <v>16.691464821222606</v>
      </c>
      <c r="S188" s="123">
        <v>14.192618223760093</v>
      </c>
      <c r="T188" s="152">
        <v>2.4988465974625145</v>
      </c>
      <c r="U188" s="212">
        <v>8.0710659898477157</v>
      </c>
      <c r="V188" s="123">
        <v>6.7918781725888326</v>
      </c>
      <c r="W188" s="123">
        <v>10.380710659898478</v>
      </c>
      <c r="X188" s="123">
        <v>11.946700507614214</v>
      </c>
      <c r="Y188" s="123">
        <v>9.2994923857868024</v>
      </c>
      <c r="Z188" s="152">
        <v>2.6472081218274113</v>
      </c>
      <c r="AA188" s="123">
        <v>11.217562254259501</v>
      </c>
      <c r="AB188" s="123">
        <v>10.938401048492791</v>
      </c>
      <c r="AC188" s="123">
        <v>16.259501965923985</v>
      </c>
      <c r="AD188" s="123">
        <v>17.188073394495412</v>
      </c>
      <c r="AE188" s="123">
        <v>14.799475753604193</v>
      </c>
      <c r="AF188" s="241">
        <v>2.3885976408912191</v>
      </c>
    </row>
    <row r="189" spans="1:32" x14ac:dyDescent="0.2">
      <c r="A189" s="122" t="s">
        <v>382</v>
      </c>
      <c r="B189" s="170" t="s">
        <v>383</v>
      </c>
      <c r="C189" s="212">
        <v>9.8000000000000007</v>
      </c>
      <c r="D189" s="123">
        <v>9.4436974789915968</v>
      </c>
      <c r="E189" s="123">
        <v>13.268907563025211</v>
      </c>
      <c r="F189" s="123">
        <v>14.989495798319327</v>
      </c>
      <c r="G189" s="123">
        <v>11.587394957983193</v>
      </c>
      <c r="H189" s="152">
        <v>3.4021008403361344</v>
      </c>
      <c r="I189" s="212">
        <v>8.2131147540983598</v>
      </c>
      <c r="J189" s="123">
        <v>7.5245901639344259</v>
      </c>
      <c r="K189" s="123">
        <v>9.942622950819672</v>
      </c>
      <c r="L189" s="123">
        <v>12.475409836065573</v>
      </c>
      <c r="M189" s="123">
        <v>8.1229508196721305</v>
      </c>
      <c r="N189" s="152">
        <v>4.3524590163934427</v>
      </c>
      <c r="O189" s="212">
        <v>9.9812734082396997</v>
      </c>
      <c r="P189" s="123">
        <v>9.6629213483146064</v>
      </c>
      <c r="Q189" s="123">
        <v>13.648876404494382</v>
      </c>
      <c r="R189" s="123">
        <v>15.276685393258427</v>
      </c>
      <c r="S189" s="123">
        <v>11.98314606741573</v>
      </c>
      <c r="T189" s="152">
        <v>3.2935393258426968</v>
      </c>
      <c r="U189" s="212">
        <v>8.1327800829875514</v>
      </c>
      <c r="V189" s="123">
        <v>7.4522821576763487</v>
      </c>
      <c r="W189" s="123">
        <v>10</v>
      </c>
      <c r="X189" s="123">
        <v>12.151452282157676</v>
      </c>
      <c r="Y189" s="123">
        <v>8.4190871369294609</v>
      </c>
      <c r="Z189" s="152">
        <v>3.7323651452282158</v>
      </c>
      <c r="AA189" s="123">
        <v>10.223393045310853</v>
      </c>
      <c r="AB189" s="123">
        <v>9.9494204425711281</v>
      </c>
      <c r="AC189" s="123">
        <v>14.099051633298208</v>
      </c>
      <c r="AD189" s="123">
        <v>15.710221285563751</v>
      </c>
      <c r="AE189" s="123">
        <v>12.391991570073762</v>
      </c>
      <c r="AF189" s="241">
        <v>3.3182297154899896</v>
      </c>
    </row>
    <row r="190" spans="1:32" x14ac:dyDescent="0.2">
      <c r="A190" s="122" t="s">
        <v>386</v>
      </c>
      <c r="B190" s="170" t="s">
        <v>387</v>
      </c>
      <c r="C190" s="212">
        <v>10.903640256959315</v>
      </c>
      <c r="D190" s="123">
        <v>10.302640970735188</v>
      </c>
      <c r="E190" s="123">
        <v>14.664525339043541</v>
      </c>
      <c r="F190" s="123">
        <v>15.983583154889365</v>
      </c>
      <c r="G190" s="123">
        <v>14.180228408279801</v>
      </c>
      <c r="H190" s="152">
        <v>1.8033547466095645</v>
      </c>
      <c r="I190" s="212">
        <v>7.617977528089888</v>
      </c>
      <c r="J190" s="123">
        <v>6.0674157303370784</v>
      </c>
      <c r="K190" s="123">
        <v>8.2921348314606735</v>
      </c>
      <c r="L190" s="123">
        <v>10.730337078651685</v>
      </c>
      <c r="M190" s="123">
        <v>8.1797752808988768</v>
      </c>
      <c r="N190" s="152">
        <v>2.5505617977528088</v>
      </c>
      <c r="O190" s="212">
        <v>11.126524390243903</v>
      </c>
      <c r="P190" s="123">
        <v>10.589939024390244</v>
      </c>
      <c r="Q190" s="123">
        <v>15.096798780487806</v>
      </c>
      <c r="R190" s="123">
        <v>16.339939024390244</v>
      </c>
      <c r="S190" s="123">
        <v>14.587271341463415</v>
      </c>
      <c r="T190" s="152">
        <v>1.7526676829268293</v>
      </c>
      <c r="U190" s="212">
        <v>9.0964912280701746</v>
      </c>
      <c r="V190" s="123">
        <v>7.8947368421052628</v>
      </c>
      <c r="W190" s="123">
        <v>10.671052631578947</v>
      </c>
      <c r="X190" s="123">
        <v>13.030701754385966</v>
      </c>
      <c r="Y190" s="123">
        <v>10.798245614035087</v>
      </c>
      <c r="Z190" s="152">
        <v>2.2324561403508771</v>
      </c>
      <c r="AA190" s="123">
        <v>11.254901960784315</v>
      </c>
      <c r="AB190" s="123">
        <v>10.770673486786018</v>
      </c>
      <c r="AC190" s="123">
        <v>15.44075021312873</v>
      </c>
      <c r="AD190" s="123">
        <v>16.557544757033249</v>
      </c>
      <c r="AE190" s="123">
        <v>14.837595907928389</v>
      </c>
      <c r="AF190" s="241">
        <v>1.7199488491048593</v>
      </c>
    </row>
    <row r="191" spans="1:32" x14ac:dyDescent="0.2">
      <c r="A191" s="122" t="s">
        <v>388</v>
      </c>
      <c r="B191" s="170" t="s">
        <v>389</v>
      </c>
      <c r="C191" s="212">
        <v>10.061349693251534</v>
      </c>
      <c r="D191" s="123">
        <v>8.9366053169734148</v>
      </c>
      <c r="E191" s="123">
        <v>12.519427402862986</v>
      </c>
      <c r="F191" s="123">
        <v>15.411554192229039</v>
      </c>
      <c r="G191" s="123">
        <v>9.9171779141104288</v>
      </c>
      <c r="H191" s="152">
        <v>5.4943762781186098</v>
      </c>
      <c r="I191" s="212">
        <v>8.3107344632768356</v>
      </c>
      <c r="J191" s="123">
        <v>6.9830508474576272</v>
      </c>
      <c r="K191" s="123">
        <v>9.1638418079096038</v>
      </c>
      <c r="L191" s="123">
        <v>13.166666666666666</v>
      </c>
      <c r="M191" s="123">
        <v>7.1694915254237293</v>
      </c>
      <c r="N191" s="152">
        <v>5.9971751412429377</v>
      </c>
      <c r="O191" s="212">
        <v>10.448189762796504</v>
      </c>
      <c r="P191" s="123">
        <v>9.3682896379525591</v>
      </c>
      <c r="Q191" s="123">
        <v>13.260923845193508</v>
      </c>
      <c r="R191" s="123">
        <v>15.907615480649188</v>
      </c>
      <c r="S191" s="123">
        <v>10.52434456928839</v>
      </c>
      <c r="T191" s="152">
        <v>5.3832709113607988</v>
      </c>
      <c r="U191" s="212">
        <v>8.8193146417445476</v>
      </c>
      <c r="V191" s="123">
        <v>7.3894080996884739</v>
      </c>
      <c r="W191" s="123">
        <v>9.8940809968847354</v>
      </c>
      <c r="X191" s="123">
        <v>13.732087227414331</v>
      </c>
      <c r="Y191" s="123">
        <v>7.8473520249221185</v>
      </c>
      <c r="Z191" s="152">
        <v>5.8847352024922115</v>
      </c>
      <c r="AA191" s="123">
        <v>10.668188736681888</v>
      </c>
      <c r="AB191" s="123">
        <v>9.692541856925418</v>
      </c>
      <c r="AC191" s="123">
        <v>13.802130898021309</v>
      </c>
      <c r="AD191" s="123">
        <v>16.232115677321158</v>
      </c>
      <c r="AE191" s="123">
        <v>10.928462709284627</v>
      </c>
      <c r="AF191" s="241">
        <v>5.3036529680365296</v>
      </c>
    </row>
    <row r="192" spans="1:32" x14ac:dyDescent="0.2">
      <c r="A192" s="122" t="s">
        <v>390</v>
      </c>
      <c r="B192" s="170" t="s">
        <v>391</v>
      </c>
      <c r="C192" s="212">
        <v>9.7673896783844434</v>
      </c>
      <c r="D192" s="123">
        <v>9.2363500373971572</v>
      </c>
      <c r="E192" s="123">
        <v>12.294689603590127</v>
      </c>
      <c r="F192" s="123">
        <v>15.581899775617053</v>
      </c>
      <c r="G192" s="123">
        <v>9.2068062827225123</v>
      </c>
      <c r="H192" s="152">
        <v>6.37509349289454</v>
      </c>
      <c r="I192" s="212">
        <v>7.3419354838709676</v>
      </c>
      <c r="J192" s="123">
        <v>6.258064516129032</v>
      </c>
      <c r="K192" s="123">
        <v>7.67741935483871</v>
      </c>
      <c r="L192" s="123">
        <v>11.22258064516129</v>
      </c>
      <c r="M192" s="123">
        <v>6.3161290322580648</v>
      </c>
      <c r="N192" s="152">
        <v>4.9064516129032256</v>
      </c>
      <c r="O192" s="212">
        <v>10.085448392554991</v>
      </c>
      <c r="P192" s="123">
        <v>9.626903553299492</v>
      </c>
      <c r="Q192" s="123">
        <v>12.900169204737733</v>
      </c>
      <c r="R192" s="123">
        <v>16.153553299492387</v>
      </c>
      <c r="S192" s="123">
        <v>9.5858714043993238</v>
      </c>
      <c r="T192" s="152">
        <v>6.5676818950930622</v>
      </c>
      <c r="U192" s="212">
        <v>8.1206349206349202</v>
      </c>
      <c r="V192" s="123">
        <v>7.1746031746031749</v>
      </c>
      <c r="W192" s="123">
        <v>8.9492063492063494</v>
      </c>
      <c r="X192" s="123">
        <v>12.592063492063492</v>
      </c>
      <c r="Y192" s="123">
        <v>6.7936507936507935</v>
      </c>
      <c r="Z192" s="152">
        <v>5.7984126984126982</v>
      </c>
      <c r="AA192" s="123">
        <v>10.274951076320939</v>
      </c>
      <c r="AB192" s="123">
        <v>9.8718199608610568</v>
      </c>
      <c r="AC192" s="123">
        <v>13.325831702544031</v>
      </c>
      <c r="AD192" s="123">
        <v>16.503424657534246</v>
      </c>
      <c r="AE192" s="123">
        <v>9.9505870841487276</v>
      </c>
      <c r="AF192" s="241">
        <v>6.5528375733855189</v>
      </c>
    </row>
    <row r="193" spans="1:32" x14ac:dyDescent="0.2">
      <c r="A193" s="122" t="s">
        <v>392</v>
      </c>
      <c r="B193" s="170" t="s">
        <v>393</v>
      </c>
      <c r="C193" s="212">
        <v>10.354362416107383</v>
      </c>
      <c r="D193" s="123">
        <v>9.5194630872483224</v>
      </c>
      <c r="E193" s="123">
        <v>13.640268456375839</v>
      </c>
      <c r="F193" s="123">
        <v>15.364765100671141</v>
      </c>
      <c r="G193" s="123">
        <v>12.098322147651007</v>
      </c>
      <c r="H193" s="152">
        <v>3.2664429530201344</v>
      </c>
      <c r="I193" s="212">
        <v>7.3030303030303028</v>
      </c>
      <c r="J193" s="123">
        <v>6.0909090909090908</v>
      </c>
      <c r="K193" s="123">
        <v>8.1666666666666661</v>
      </c>
      <c r="L193" s="123">
        <v>10.621212121212121</v>
      </c>
      <c r="M193" s="123">
        <v>7.7727272727272725</v>
      </c>
      <c r="N193" s="152">
        <v>2.8484848484848486</v>
      </c>
      <c r="O193" s="212">
        <v>10.650957290132547</v>
      </c>
      <c r="P193" s="123">
        <v>9.8527245949926368</v>
      </c>
      <c r="Q193" s="123">
        <v>14.172312223858615</v>
      </c>
      <c r="R193" s="123">
        <v>15.825846833578792</v>
      </c>
      <c r="S193" s="123">
        <v>12.51877761413844</v>
      </c>
      <c r="T193" s="152">
        <v>3.3070692194403533</v>
      </c>
      <c r="U193" s="212">
        <v>8.5664739884393057</v>
      </c>
      <c r="V193" s="123">
        <v>7.4450867052023124</v>
      </c>
      <c r="W193" s="123">
        <v>10.063583815028903</v>
      </c>
      <c r="X193" s="123">
        <v>12.38728323699422</v>
      </c>
      <c r="Y193" s="123">
        <v>9.3757225433526017</v>
      </c>
      <c r="Z193" s="152">
        <v>3.0115606936416186</v>
      </c>
      <c r="AA193" s="123">
        <v>10.895104895104895</v>
      </c>
      <c r="AB193" s="123">
        <v>10.146853146853147</v>
      </c>
      <c r="AC193" s="123">
        <v>14.722027972027972</v>
      </c>
      <c r="AD193" s="123">
        <v>16.265297202797203</v>
      </c>
      <c r="AE193" s="123">
        <v>12.921765734265735</v>
      </c>
      <c r="AF193" s="241">
        <v>3.3435314685314683</v>
      </c>
    </row>
    <row r="194" spans="1:32" x14ac:dyDescent="0.2">
      <c r="A194" s="122" t="s">
        <v>396</v>
      </c>
      <c r="B194" s="170" t="s">
        <v>397</v>
      </c>
      <c r="C194" s="212">
        <v>11.061456752655539</v>
      </c>
      <c r="D194" s="123">
        <v>10.480273141122913</v>
      </c>
      <c r="E194" s="123">
        <v>14.683611532625189</v>
      </c>
      <c r="F194" s="123">
        <v>17.0646813353566</v>
      </c>
      <c r="G194" s="123">
        <v>13.263467374810318</v>
      </c>
      <c r="H194" s="152">
        <v>3.8012139605462822</v>
      </c>
      <c r="I194" s="212">
        <v>9</v>
      </c>
      <c r="J194" s="123">
        <v>7.677083333333333</v>
      </c>
      <c r="K194" s="123">
        <v>9.8229166666666661</v>
      </c>
      <c r="L194" s="123">
        <v>13.828125</v>
      </c>
      <c r="M194" s="123">
        <v>9.4583333333333339</v>
      </c>
      <c r="N194" s="152">
        <v>4.369791666666667</v>
      </c>
      <c r="O194" s="212">
        <v>11.223404255319149</v>
      </c>
      <c r="P194" s="123">
        <v>10.700490998363339</v>
      </c>
      <c r="Q194" s="123">
        <v>15.065466448445171</v>
      </c>
      <c r="R194" s="123">
        <v>17.318944353518823</v>
      </c>
      <c r="S194" s="123">
        <v>13.562397708674304</v>
      </c>
      <c r="T194" s="152">
        <v>3.7565466448445171</v>
      </c>
      <c r="U194" s="212">
        <v>9.3990384615384617</v>
      </c>
      <c r="V194" s="123">
        <v>8.5336538461538467</v>
      </c>
      <c r="W194" s="123">
        <v>10.899038461538462</v>
      </c>
      <c r="X194" s="123">
        <v>14.521634615384615</v>
      </c>
      <c r="Y194" s="123">
        <v>10.014423076923077</v>
      </c>
      <c r="Z194" s="152">
        <v>4.5072115384615383</v>
      </c>
      <c r="AA194" s="123">
        <v>11.372972972972972</v>
      </c>
      <c r="AB194" s="123">
        <v>10.845045045045046</v>
      </c>
      <c r="AC194" s="123">
        <v>15.392792792792793</v>
      </c>
      <c r="AD194" s="123">
        <v>17.541216216216217</v>
      </c>
      <c r="AE194" s="123">
        <v>13.872297297297298</v>
      </c>
      <c r="AF194" s="241">
        <v>3.6689189189189189</v>
      </c>
    </row>
    <row r="195" spans="1:32" x14ac:dyDescent="0.2">
      <c r="A195" s="122" t="s">
        <v>398</v>
      </c>
      <c r="B195" s="170" t="s">
        <v>399</v>
      </c>
      <c r="C195" s="212">
        <v>9.8259740259740251</v>
      </c>
      <c r="D195" s="123">
        <v>8.8259740259740251</v>
      </c>
      <c r="E195" s="123">
        <v>11.646753246753248</v>
      </c>
      <c r="F195" s="123">
        <v>14.691558441558442</v>
      </c>
      <c r="G195" s="123">
        <v>9.3792207792207787</v>
      </c>
      <c r="H195" s="152">
        <v>5.3123376623376624</v>
      </c>
      <c r="I195" s="212">
        <v>7.8264462809917354</v>
      </c>
      <c r="J195" s="123">
        <v>6.5950413223140494</v>
      </c>
      <c r="K195" s="123">
        <v>7.2727272727272725</v>
      </c>
      <c r="L195" s="123">
        <v>11.314049586776859</v>
      </c>
      <c r="M195" s="123">
        <v>6.3801652892561984</v>
      </c>
      <c r="N195" s="152">
        <v>4.9338842975206614</v>
      </c>
      <c r="O195" s="212">
        <v>10.198767334360555</v>
      </c>
      <c r="P195" s="123">
        <v>9.2419106317411401</v>
      </c>
      <c r="Q195" s="123">
        <v>12.462249614791988</v>
      </c>
      <c r="R195" s="123">
        <v>15.321263482280431</v>
      </c>
      <c r="S195" s="123">
        <v>9.9383667180277353</v>
      </c>
      <c r="T195" s="152">
        <v>5.3828967642526964</v>
      </c>
      <c r="U195" s="212">
        <v>8.0277777777777786</v>
      </c>
      <c r="V195" s="123">
        <v>6.7777777777777777</v>
      </c>
      <c r="W195" s="123">
        <v>7.916666666666667</v>
      </c>
      <c r="X195" s="123">
        <v>11.921296296296296</v>
      </c>
      <c r="Y195" s="123">
        <v>6.75</v>
      </c>
      <c r="Z195" s="152">
        <v>5.1712962962962967</v>
      </c>
      <c r="AA195" s="123">
        <v>10.527075812274369</v>
      </c>
      <c r="AB195" s="123">
        <v>9.6245487364620939</v>
      </c>
      <c r="AC195" s="123">
        <v>13.101083032490974</v>
      </c>
      <c r="AD195" s="123">
        <v>15.771660649819495</v>
      </c>
      <c r="AE195" s="123">
        <v>10.404332129963899</v>
      </c>
      <c r="AF195" s="241">
        <v>5.3673285198555956</v>
      </c>
    </row>
    <row r="196" spans="1:32" x14ac:dyDescent="0.2">
      <c r="A196" s="122" t="s">
        <v>402</v>
      </c>
      <c r="B196" s="170" t="s">
        <v>403</v>
      </c>
      <c r="C196" s="212">
        <v>10.096774193548388</v>
      </c>
      <c r="D196" s="123">
        <v>9.3821339950372202</v>
      </c>
      <c r="E196" s="123">
        <v>13.535359801488834</v>
      </c>
      <c r="F196" s="123">
        <v>14.533498759305211</v>
      </c>
      <c r="G196" s="123">
        <v>11.373449131513647</v>
      </c>
      <c r="H196" s="152">
        <v>3.1600496277915631</v>
      </c>
      <c r="I196" s="212">
        <v>8.4098360655737707</v>
      </c>
      <c r="J196" s="123">
        <v>7.1475409836065573</v>
      </c>
      <c r="K196" s="123">
        <v>9.4098360655737707</v>
      </c>
      <c r="L196" s="123">
        <v>11.516393442622951</v>
      </c>
      <c r="M196" s="123">
        <v>9.6721311475409841</v>
      </c>
      <c r="N196" s="152">
        <v>1.8442622950819672</v>
      </c>
      <c r="O196" s="212">
        <v>10.234899328859061</v>
      </c>
      <c r="P196" s="123">
        <v>9.5651006711409394</v>
      </c>
      <c r="Q196" s="123">
        <v>13.873154362416107</v>
      </c>
      <c r="R196" s="123">
        <v>14.780536912751678</v>
      </c>
      <c r="S196" s="123">
        <v>11.512751677852348</v>
      </c>
      <c r="T196" s="152">
        <v>3.2677852348993288</v>
      </c>
      <c r="U196" s="212">
        <v>8.5384615384615383</v>
      </c>
      <c r="V196" s="123">
        <v>7.4230769230769234</v>
      </c>
      <c r="W196" s="123">
        <v>10.25</v>
      </c>
      <c r="X196" s="123">
        <v>11.810897435897436</v>
      </c>
      <c r="Y196" s="123">
        <v>9.1025641025641022</v>
      </c>
      <c r="Z196" s="152">
        <v>2.7083333333333335</v>
      </c>
      <c r="AA196" s="123">
        <v>10.47076923076923</v>
      </c>
      <c r="AB196" s="123">
        <v>9.8523076923076918</v>
      </c>
      <c r="AC196" s="123">
        <v>14.323846153846153</v>
      </c>
      <c r="AD196" s="123">
        <v>15.186923076923076</v>
      </c>
      <c r="AE196" s="123">
        <v>11.918461538461539</v>
      </c>
      <c r="AF196" s="241">
        <v>3.2684615384615383</v>
      </c>
    </row>
    <row r="197" spans="1:32" x14ac:dyDescent="0.2">
      <c r="A197" s="122" t="s">
        <v>404</v>
      </c>
      <c r="B197" s="170" t="s">
        <v>405</v>
      </c>
      <c r="C197" s="212">
        <v>10.08578143360752</v>
      </c>
      <c r="D197" s="123">
        <v>9.071680376028203</v>
      </c>
      <c r="E197" s="123">
        <v>13.207109283196239</v>
      </c>
      <c r="F197" s="123">
        <v>14.328437132784959</v>
      </c>
      <c r="G197" s="123">
        <v>11.26909518213866</v>
      </c>
      <c r="H197" s="152">
        <v>3.0593419506462984</v>
      </c>
      <c r="I197" s="212">
        <v>7.9746835443037973</v>
      </c>
      <c r="J197" s="123">
        <v>6.7215189873417724</v>
      </c>
      <c r="K197" s="123">
        <v>9.3924050632911396</v>
      </c>
      <c r="L197" s="123">
        <v>10.338607594936709</v>
      </c>
      <c r="M197" s="123">
        <v>7.7183544303797467</v>
      </c>
      <c r="N197" s="152">
        <v>2.6202531645569622</v>
      </c>
      <c r="O197" s="212">
        <v>10.301813471502591</v>
      </c>
      <c r="P197" s="123">
        <v>9.312176165803109</v>
      </c>
      <c r="Q197" s="123">
        <v>13.597474093264248</v>
      </c>
      <c r="R197" s="123">
        <v>14.736722797927461</v>
      </c>
      <c r="S197" s="123">
        <v>11.632448186528498</v>
      </c>
      <c r="T197" s="152">
        <v>3.1042746113989637</v>
      </c>
      <c r="U197" s="212">
        <v>8.4831460674157295</v>
      </c>
      <c r="V197" s="123">
        <v>7.0786516853932584</v>
      </c>
      <c r="W197" s="123">
        <v>9.8876404494382015</v>
      </c>
      <c r="X197" s="123">
        <v>11.091292134831461</v>
      </c>
      <c r="Y197" s="123">
        <v>8.4143258426966288</v>
      </c>
      <c r="Z197" s="152">
        <v>2.6769662921348316</v>
      </c>
      <c r="AA197" s="123">
        <v>10.509658246656761</v>
      </c>
      <c r="AB197" s="123">
        <v>9.5988112927191676</v>
      </c>
      <c r="AC197" s="123">
        <v>14.085066864784547</v>
      </c>
      <c r="AD197" s="123">
        <v>15.184621099554235</v>
      </c>
      <c r="AE197" s="123">
        <v>12.024145616641903</v>
      </c>
      <c r="AF197" s="241">
        <v>3.1604754829123327</v>
      </c>
    </row>
    <row r="198" spans="1:32" x14ac:dyDescent="0.2">
      <c r="A198" s="122" t="s">
        <v>406</v>
      </c>
      <c r="B198" s="170" t="s">
        <v>407</v>
      </c>
      <c r="C198" s="212">
        <v>10.064487632508834</v>
      </c>
      <c r="D198" s="123">
        <v>9.3542402826855131</v>
      </c>
      <c r="E198" s="123">
        <v>13.404372791519435</v>
      </c>
      <c r="F198" s="123">
        <v>14.628975265017667</v>
      </c>
      <c r="G198" s="123">
        <v>12.357773851590107</v>
      </c>
      <c r="H198" s="152">
        <v>2.271201413427562</v>
      </c>
      <c r="I198" s="212">
        <v>7.3816793893129775</v>
      </c>
      <c r="J198" s="123">
        <v>6.3053435114503813</v>
      </c>
      <c r="K198" s="123">
        <v>8.2824427480916025</v>
      </c>
      <c r="L198" s="123">
        <v>9.8893129770992374</v>
      </c>
      <c r="M198" s="123">
        <v>8.0687022900763363</v>
      </c>
      <c r="N198" s="152">
        <v>1.8206106870229009</v>
      </c>
      <c r="O198" s="212">
        <v>10.415584415584416</v>
      </c>
      <c r="P198" s="123">
        <v>9.7532467532467528</v>
      </c>
      <c r="Q198" s="123">
        <v>14.074675324675324</v>
      </c>
      <c r="R198" s="123">
        <v>15.249250749250749</v>
      </c>
      <c r="S198" s="123">
        <v>12.919080919080919</v>
      </c>
      <c r="T198" s="152">
        <v>2.3301698301698304</v>
      </c>
      <c r="U198" s="212">
        <v>8.1943319838056681</v>
      </c>
      <c r="V198" s="123">
        <v>6.8340080971659916</v>
      </c>
      <c r="W198" s="123">
        <v>9.4170040485829958</v>
      </c>
      <c r="X198" s="123">
        <v>11.066801619433198</v>
      </c>
      <c r="Y198" s="123">
        <v>8.9352226720647767</v>
      </c>
      <c r="Z198" s="152">
        <v>2.1315789473684212</v>
      </c>
      <c r="AA198" s="123">
        <v>10.586440677966102</v>
      </c>
      <c r="AB198" s="123">
        <v>10.057627118644067</v>
      </c>
      <c r="AC198" s="123">
        <v>14.51723163841808</v>
      </c>
      <c r="AD198" s="123">
        <v>15.62316384180791</v>
      </c>
      <c r="AE198" s="123">
        <v>13.312994350282485</v>
      </c>
      <c r="AF198" s="241">
        <v>2.3101694915254236</v>
      </c>
    </row>
    <row r="199" spans="1:32" x14ac:dyDescent="0.2">
      <c r="A199" s="122" t="s">
        <v>408</v>
      </c>
      <c r="B199" s="170" t="s">
        <v>409</v>
      </c>
      <c r="C199" s="212">
        <v>10.172377985462097</v>
      </c>
      <c r="D199" s="123">
        <v>9.5693146417445476</v>
      </c>
      <c r="E199" s="123">
        <v>12.802829698857737</v>
      </c>
      <c r="F199" s="123">
        <v>14.832684319833852</v>
      </c>
      <c r="G199" s="123">
        <v>11.300493250259606</v>
      </c>
      <c r="H199" s="152">
        <v>3.5321910695742473</v>
      </c>
      <c r="I199" s="212">
        <v>8.3512544802867392</v>
      </c>
      <c r="J199" s="123">
        <v>7.3691756272401436</v>
      </c>
      <c r="K199" s="123">
        <v>8.7840501792114694</v>
      </c>
      <c r="L199" s="123">
        <v>11.707885304659499</v>
      </c>
      <c r="M199" s="123">
        <v>8.4874551971326166</v>
      </c>
      <c r="N199" s="152">
        <v>3.2204301075268815</v>
      </c>
      <c r="O199" s="212">
        <v>10.480874316939891</v>
      </c>
      <c r="P199" s="123">
        <v>9.9420157862780822</v>
      </c>
      <c r="Q199" s="123">
        <v>13.483606557377049</v>
      </c>
      <c r="R199" s="123">
        <v>15.362021857923498</v>
      </c>
      <c r="S199" s="123">
        <v>11.777018822100789</v>
      </c>
      <c r="T199" s="152">
        <v>3.5850030358227079</v>
      </c>
      <c r="U199" s="212">
        <v>8.7686703096539169</v>
      </c>
      <c r="V199" s="123">
        <v>7.7850637522768666</v>
      </c>
      <c r="W199" s="123">
        <v>9.5696721311475414</v>
      </c>
      <c r="X199" s="123">
        <v>12.387067395264117</v>
      </c>
      <c r="Y199" s="123">
        <v>8.7531876138433518</v>
      </c>
      <c r="Z199" s="152">
        <v>3.6338797814207648</v>
      </c>
      <c r="AA199" s="123">
        <v>10.732026143790849</v>
      </c>
      <c r="AB199" s="123">
        <v>10.280682643427742</v>
      </c>
      <c r="AC199" s="123">
        <v>14.091866376180102</v>
      </c>
      <c r="AD199" s="123">
        <v>15.807734204793029</v>
      </c>
      <c r="AE199" s="123">
        <v>12.316085693536674</v>
      </c>
      <c r="AF199" s="241">
        <v>3.4916485112563542</v>
      </c>
    </row>
    <row r="200" spans="1:32" x14ac:dyDescent="0.2">
      <c r="A200" s="122" t="s">
        <v>410</v>
      </c>
      <c r="B200" s="170" t="s">
        <v>411</v>
      </c>
      <c r="C200" s="212">
        <v>11.078635014836795</v>
      </c>
      <c r="D200" s="123">
        <v>10.353115727002967</v>
      </c>
      <c r="E200" s="123">
        <v>14.683605341246292</v>
      </c>
      <c r="F200" s="123">
        <v>15.891320474777448</v>
      </c>
      <c r="G200" s="123">
        <v>13.784124629080118</v>
      </c>
      <c r="H200" s="152">
        <v>2.1071958456973294</v>
      </c>
      <c r="I200" s="212">
        <v>8.9666666666666668</v>
      </c>
      <c r="J200" s="123">
        <v>8</v>
      </c>
      <c r="K200" s="123">
        <v>10.25</v>
      </c>
      <c r="L200" s="123">
        <v>12.441666666666666</v>
      </c>
      <c r="M200" s="123">
        <v>10.25</v>
      </c>
      <c r="N200" s="152">
        <v>2.1916666666666669</v>
      </c>
      <c r="O200" s="212">
        <v>11.177018633540373</v>
      </c>
      <c r="P200" s="123">
        <v>10.462732919254659</v>
      </c>
      <c r="Q200" s="123">
        <v>14.890139751552795</v>
      </c>
      <c r="R200" s="123">
        <v>16.052018633540374</v>
      </c>
      <c r="S200" s="123">
        <v>13.948757763975156</v>
      </c>
      <c r="T200" s="152">
        <v>2.1032608695652173</v>
      </c>
      <c r="U200" s="212">
        <v>9.396103896103897</v>
      </c>
      <c r="V200" s="123">
        <v>8.4805194805194812</v>
      </c>
      <c r="W200" s="123">
        <v>11.253246753246753</v>
      </c>
      <c r="X200" s="123">
        <v>13.185064935064934</v>
      </c>
      <c r="Y200" s="123">
        <v>10.629870129870129</v>
      </c>
      <c r="Z200" s="152">
        <v>2.5551948051948052</v>
      </c>
      <c r="AA200" s="123">
        <v>11.295644891122278</v>
      </c>
      <c r="AB200" s="123">
        <v>10.594639865996649</v>
      </c>
      <c r="AC200" s="123">
        <v>15.126046901172529</v>
      </c>
      <c r="AD200" s="123">
        <v>16.240368509212729</v>
      </c>
      <c r="AE200" s="123">
        <v>14.190954773869347</v>
      </c>
      <c r="AF200" s="241">
        <v>2.0494137353433834</v>
      </c>
    </row>
    <row r="201" spans="1:32" x14ac:dyDescent="0.2">
      <c r="A201" s="122" t="s">
        <v>412</v>
      </c>
      <c r="B201" s="170" t="s">
        <v>413</v>
      </c>
      <c r="C201" s="212">
        <v>9.8457772337821297</v>
      </c>
      <c r="D201" s="123">
        <v>9.2851897184822523</v>
      </c>
      <c r="E201" s="123">
        <v>12.903304773561812</v>
      </c>
      <c r="F201" s="123">
        <v>15.468176254589963</v>
      </c>
      <c r="G201" s="123">
        <v>11.354957160342718</v>
      </c>
      <c r="H201" s="152">
        <v>4.1132190942472464</v>
      </c>
      <c r="I201" s="212">
        <v>8.4313725490196081</v>
      </c>
      <c r="J201" s="123">
        <v>7.4705882352941178</v>
      </c>
      <c r="K201" s="123">
        <v>10.215686274509803</v>
      </c>
      <c r="L201" s="123">
        <v>12.985294117647058</v>
      </c>
      <c r="M201" s="123">
        <v>9.1568627450980387</v>
      </c>
      <c r="N201" s="152">
        <v>3.8284313725490198</v>
      </c>
      <c r="O201" s="212">
        <v>10.047552447552448</v>
      </c>
      <c r="P201" s="123">
        <v>9.5440559440559447</v>
      </c>
      <c r="Q201" s="123">
        <v>13.286713286713287</v>
      </c>
      <c r="R201" s="123">
        <v>15.822377622377623</v>
      </c>
      <c r="S201" s="123">
        <v>11.668531468531469</v>
      </c>
      <c r="T201" s="152">
        <v>4.1538461538461542</v>
      </c>
      <c r="U201" s="212">
        <v>8.3736263736263741</v>
      </c>
      <c r="V201" s="123">
        <v>7.4395604395604398</v>
      </c>
      <c r="W201" s="123">
        <v>9.9299450549450547</v>
      </c>
      <c r="X201" s="123">
        <v>13.112637362637363</v>
      </c>
      <c r="Y201" s="123">
        <v>8.780219780219781</v>
      </c>
      <c r="Z201" s="152">
        <v>4.3324175824175821</v>
      </c>
      <c r="AA201" s="123">
        <v>10.26771653543307</v>
      </c>
      <c r="AB201" s="123">
        <v>9.8141732283464567</v>
      </c>
      <c r="AC201" s="123">
        <v>13.755511811023622</v>
      </c>
      <c r="AD201" s="123">
        <v>16.143307086614172</v>
      </c>
      <c r="AE201" s="123">
        <v>12.092913385826771</v>
      </c>
      <c r="AF201" s="241">
        <v>4.050393700787402</v>
      </c>
    </row>
    <row r="202" spans="1:32" x14ac:dyDescent="0.2">
      <c r="A202" s="122" t="s">
        <v>414</v>
      </c>
      <c r="B202" s="170" t="s">
        <v>415</v>
      </c>
      <c r="C202" s="212">
        <v>11.476439790575917</v>
      </c>
      <c r="D202" s="123">
        <v>10.93193717277487</v>
      </c>
      <c r="E202" s="123">
        <v>16.274869109947645</v>
      </c>
      <c r="F202" s="123">
        <v>17.919502617801047</v>
      </c>
      <c r="G202" s="123">
        <v>11.778795811518325</v>
      </c>
      <c r="H202" s="152">
        <v>6.1407068062827221</v>
      </c>
      <c r="I202" s="212">
        <v>9.9393939393939394</v>
      </c>
      <c r="J202" s="123">
        <v>8.9090909090909083</v>
      </c>
      <c r="K202" s="123">
        <v>13.181818181818182</v>
      </c>
      <c r="L202" s="123">
        <v>16.030303030303031</v>
      </c>
      <c r="M202" s="123">
        <v>8.6363636363636367</v>
      </c>
      <c r="N202" s="152">
        <v>7.3939393939393936</v>
      </c>
      <c r="O202" s="212">
        <v>11.545827633378932</v>
      </c>
      <c r="P202" s="123">
        <v>11.023255813953488</v>
      </c>
      <c r="Q202" s="123">
        <v>16.414500683994529</v>
      </c>
      <c r="R202" s="123">
        <v>18.004787961696305</v>
      </c>
      <c r="S202" s="123">
        <v>11.920656634746923</v>
      </c>
      <c r="T202" s="152">
        <v>6.0841313269493842</v>
      </c>
      <c r="U202" s="212">
        <v>10.021505376344086</v>
      </c>
      <c r="V202" s="123">
        <v>8.7741935483870961</v>
      </c>
      <c r="W202" s="123">
        <v>12.946236559139784</v>
      </c>
      <c r="X202" s="123">
        <v>15.865591397849462</v>
      </c>
      <c r="Y202" s="123">
        <v>7.655913978494624</v>
      </c>
      <c r="Z202" s="152">
        <v>8.2096774193548381</v>
      </c>
      <c r="AA202" s="123">
        <v>11.678092399403875</v>
      </c>
      <c r="AB202" s="123">
        <v>11.230998509687034</v>
      </c>
      <c r="AC202" s="123">
        <v>16.736214605067065</v>
      </c>
      <c r="AD202" s="123">
        <v>18.204172876304025</v>
      </c>
      <c r="AE202" s="123">
        <v>12.350223546944859</v>
      </c>
      <c r="AF202" s="241">
        <v>5.8539493293591658</v>
      </c>
    </row>
    <row r="203" spans="1:32" x14ac:dyDescent="0.2">
      <c r="A203" s="122" t="s">
        <v>418</v>
      </c>
      <c r="B203" s="170" t="s">
        <v>419</v>
      </c>
      <c r="C203" s="212">
        <v>10.31392694063927</v>
      </c>
      <c r="D203" s="123">
        <v>10.218036529680365</v>
      </c>
      <c r="E203" s="123">
        <v>14.5662100456621</v>
      </c>
      <c r="F203" s="123">
        <v>15.578196347031964</v>
      </c>
      <c r="G203" s="123">
        <v>14.057648401826484</v>
      </c>
      <c r="H203" s="152">
        <v>1.5205479452054795</v>
      </c>
      <c r="I203" s="212">
        <v>8.0540540540540544</v>
      </c>
      <c r="J203" s="123">
        <v>7.5675675675675675</v>
      </c>
      <c r="K203" s="123">
        <v>10.45945945945946</v>
      </c>
      <c r="L203" s="123">
        <v>12.486486486486486</v>
      </c>
      <c r="M203" s="123">
        <v>10.243243243243244</v>
      </c>
      <c r="N203" s="152">
        <v>2.2432432432432434</v>
      </c>
      <c r="O203" s="212">
        <v>10.413587604290822</v>
      </c>
      <c r="P203" s="123">
        <v>10.334922526817641</v>
      </c>
      <c r="Q203" s="123">
        <v>14.747318235995232</v>
      </c>
      <c r="R203" s="123">
        <v>15.714541120381407</v>
      </c>
      <c r="S203" s="123">
        <v>14.225864123957091</v>
      </c>
      <c r="T203" s="152">
        <v>1.4886769964243147</v>
      </c>
      <c r="U203" s="212">
        <v>8.2781954887218046</v>
      </c>
      <c r="V203" s="123">
        <v>7.9097744360902258</v>
      </c>
      <c r="W203" s="123">
        <v>10.270676691729323</v>
      </c>
      <c r="X203" s="123">
        <v>12.037593984962406</v>
      </c>
      <c r="Y203" s="123">
        <v>10.458646616541353</v>
      </c>
      <c r="Z203" s="152">
        <v>1.5789473684210527</v>
      </c>
      <c r="AA203" s="123">
        <v>10.678331090174966</v>
      </c>
      <c r="AB203" s="123">
        <v>10.631224764468371</v>
      </c>
      <c r="AC203" s="123">
        <v>15.335127860026917</v>
      </c>
      <c r="AD203" s="123">
        <v>16.211978465679678</v>
      </c>
      <c r="AE203" s="123">
        <v>14.701884253028263</v>
      </c>
      <c r="AF203" s="241">
        <v>1.5100942126514132</v>
      </c>
    </row>
    <row r="204" spans="1:32" x14ac:dyDescent="0.2">
      <c r="A204" s="122" t="s">
        <v>420</v>
      </c>
      <c r="B204" s="170" t="s">
        <v>421</v>
      </c>
      <c r="C204" s="212">
        <v>11.229352346999406</v>
      </c>
      <c r="D204" s="123">
        <v>10.805704099821748</v>
      </c>
      <c r="E204" s="123">
        <v>15.703208556149733</v>
      </c>
      <c r="F204" s="123">
        <v>16.882650029708852</v>
      </c>
      <c r="G204" s="123">
        <v>15.338086749851456</v>
      </c>
      <c r="H204" s="152">
        <v>1.5445632798573976</v>
      </c>
      <c r="I204" s="212">
        <v>8.5443037974683538</v>
      </c>
      <c r="J204" s="123">
        <v>7.7721518987341769</v>
      </c>
      <c r="K204" s="123">
        <v>9.8734177215189867</v>
      </c>
      <c r="L204" s="123">
        <v>12.79746835443038</v>
      </c>
      <c r="M204" s="123">
        <v>9.6962025316455698</v>
      </c>
      <c r="N204" s="152">
        <v>3.1012658227848102</v>
      </c>
      <c r="O204" s="212">
        <v>11.361596009975063</v>
      </c>
      <c r="P204" s="123">
        <v>10.955112219451372</v>
      </c>
      <c r="Q204" s="123">
        <v>15.990336658354115</v>
      </c>
      <c r="R204" s="123">
        <v>17.083852867830423</v>
      </c>
      <c r="S204" s="123">
        <v>15.615960099750623</v>
      </c>
      <c r="T204" s="152">
        <v>1.4678927680798004</v>
      </c>
      <c r="U204" s="212">
        <v>8.7649572649572658</v>
      </c>
      <c r="V204" s="123">
        <v>7.9401709401709404</v>
      </c>
      <c r="W204" s="123">
        <v>10.423076923076923</v>
      </c>
      <c r="X204" s="123">
        <v>13.100427350427351</v>
      </c>
      <c r="Y204" s="123">
        <v>10.256410256410257</v>
      </c>
      <c r="Z204" s="152">
        <v>2.8440170940170941</v>
      </c>
      <c r="AA204" s="123">
        <v>11.627329192546584</v>
      </c>
      <c r="AB204" s="123">
        <v>11.268461007591442</v>
      </c>
      <c r="AC204" s="123">
        <v>16.555900621118013</v>
      </c>
      <c r="AD204" s="123">
        <v>17.493443754313319</v>
      </c>
      <c r="AE204" s="123">
        <v>16.158730158730158</v>
      </c>
      <c r="AF204" s="241">
        <v>1.3347135955831608</v>
      </c>
    </row>
    <row r="205" spans="1:32" x14ac:dyDescent="0.2">
      <c r="A205" s="122" t="s">
        <v>422</v>
      </c>
      <c r="B205" s="170" t="s">
        <v>423</v>
      </c>
      <c r="C205" s="212">
        <v>10.674846625766872</v>
      </c>
      <c r="D205" s="123">
        <v>9.9263803680981599</v>
      </c>
      <c r="E205" s="123">
        <v>14.402351738241309</v>
      </c>
      <c r="F205" s="123">
        <v>16.277096114519427</v>
      </c>
      <c r="G205" s="123">
        <v>14.558282208588958</v>
      </c>
      <c r="H205" s="152">
        <v>1.7188139059304703</v>
      </c>
      <c r="I205" s="212">
        <v>7.9069767441860463</v>
      </c>
      <c r="J205" s="123">
        <v>7.2093023255813957</v>
      </c>
      <c r="K205" s="123">
        <v>9.0639534883720927</v>
      </c>
      <c r="L205" s="123">
        <v>11.930232558139535</v>
      </c>
      <c r="M205" s="123">
        <v>9.7441860465116275</v>
      </c>
      <c r="N205" s="152">
        <v>2.1860465116279069</v>
      </c>
      <c r="O205" s="212">
        <v>10.941704035874439</v>
      </c>
      <c r="P205" s="123">
        <v>10.188340807174887</v>
      </c>
      <c r="Q205" s="123">
        <v>14.917040358744394</v>
      </c>
      <c r="R205" s="123">
        <v>16.696188340807176</v>
      </c>
      <c r="S205" s="123">
        <v>15.022421524663677</v>
      </c>
      <c r="T205" s="152">
        <v>1.6737668161434978</v>
      </c>
      <c r="U205" s="212">
        <v>9.0978260869565215</v>
      </c>
      <c r="V205" s="123">
        <v>8.304347826086957</v>
      </c>
      <c r="W205" s="123">
        <v>10.855978260869565</v>
      </c>
      <c r="X205" s="123">
        <v>13.266304347826088</v>
      </c>
      <c r="Y205" s="123">
        <v>11.391304347826088</v>
      </c>
      <c r="Z205" s="152">
        <v>1.875</v>
      </c>
      <c r="AA205" s="123">
        <v>11.040302267002518</v>
      </c>
      <c r="AB205" s="123">
        <v>10.302267002518892</v>
      </c>
      <c r="AC205" s="123">
        <v>15.224181360201511</v>
      </c>
      <c r="AD205" s="123">
        <v>16.974811083123427</v>
      </c>
      <c r="AE205" s="123">
        <v>15.292191435768261</v>
      </c>
      <c r="AF205" s="241">
        <v>1.6826196473551638</v>
      </c>
    </row>
    <row r="206" spans="1:32" x14ac:dyDescent="0.2">
      <c r="A206" s="122" t="s">
        <v>424</v>
      </c>
      <c r="B206" s="170" t="s">
        <v>425</v>
      </c>
      <c r="C206" s="212">
        <v>10.905154639175258</v>
      </c>
      <c r="D206" s="123">
        <v>9.9340206185567013</v>
      </c>
      <c r="E206" s="123">
        <v>13.997938144329897</v>
      </c>
      <c r="F206" s="123">
        <v>16.215463917525774</v>
      </c>
      <c r="G206" s="123">
        <v>13.603092783505154</v>
      </c>
      <c r="H206" s="152">
        <v>2.6123711340206186</v>
      </c>
      <c r="I206" s="212">
        <v>9.4166666666666661</v>
      </c>
      <c r="J206" s="123">
        <v>6.5</v>
      </c>
      <c r="K206" s="123">
        <v>9.6666666666666661</v>
      </c>
      <c r="L206" s="123">
        <v>12.75</v>
      </c>
      <c r="M206" s="123">
        <v>10.458333333333334</v>
      </c>
      <c r="N206" s="152">
        <v>2.2916666666666665</v>
      </c>
      <c r="O206" s="212">
        <v>10.982646420824295</v>
      </c>
      <c r="P206" s="123">
        <v>10.112798264642082</v>
      </c>
      <c r="Q206" s="123">
        <v>14.223427331887201</v>
      </c>
      <c r="R206" s="123">
        <v>16.395878524945768</v>
      </c>
      <c r="S206" s="123">
        <v>13.766811279826465</v>
      </c>
      <c r="T206" s="152">
        <v>2.6290672451193058</v>
      </c>
      <c r="U206" s="212">
        <v>9.4324324324324316</v>
      </c>
      <c r="V206" s="123">
        <v>7.3783783783783781</v>
      </c>
      <c r="W206" s="123">
        <v>9.7027027027027035</v>
      </c>
      <c r="X206" s="123">
        <v>13.79054054054054</v>
      </c>
      <c r="Y206" s="123">
        <v>9.9932432432432439</v>
      </c>
      <c r="Z206" s="152">
        <v>3.7972972972972974</v>
      </c>
      <c r="AA206" s="123">
        <v>11.170316301703163</v>
      </c>
      <c r="AB206" s="123">
        <v>10.394160583941606</v>
      </c>
      <c r="AC206" s="123">
        <v>14.771289537712896</v>
      </c>
      <c r="AD206" s="123">
        <v>16.652068126520682</v>
      </c>
      <c r="AE206" s="123">
        <v>14.253041362530414</v>
      </c>
      <c r="AF206" s="241">
        <v>2.3990267639902676</v>
      </c>
    </row>
    <row r="207" spans="1:32" x14ac:dyDescent="0.2">
      <c r="A207" s="122" t="s">
        <v>428</v>
      </c>
      <c r="B207" s="170" t="s">
        <v>429</v>
      </c>
      <c r="C207" s="212">
        <v>10.57913247362251</v>
      </c>
      <c r="D207" s="123">
        <v>10.520515826494725</v>
      </c>
      <c r="E207" s="123">
        <v>14.398300117233294</v>
      </c>
      <c r="F207" s="123">
        <v>15.985345838218054</v>
      </c>
      <c r="G207" s="123">
        <v>12.987104337631887</v>
      </c>
      <c r="H207" s="152">
        <v>2.9982415005861665</v>
      </c>
      <c r="I207" s="212">
        <v>8.7450980392156854</v>
      </c>
      <c r="J207" s="123">
        <v>8.2745098039215694</v>
      </c>
      <c r="K207" s="123">
        <v>10.450980392156863</v>
      </c>
      <c r="L207" s="123">
        <v>12.568627450980392</v>
      </c>
      <c r="M207" s="123">
        <v>8.6568627450980387</v>
      </c>
      <c r="N207" s="152">
        <v>3.9117647058823528</v>
      </c>
      <c r="O207" s="212">
        <v>10.695760598503741</v>
      </c>
      <c r="P207" s="123">
        <v>10.663341645885287</v>
      </c>
      <c r="Q207" s="123">
        <v>14.649314214463841</v>
      </c>
      <c r="R207" s="123">
        <v>16.202618453865338</v>
      </c>
      <c r="S207" s="123">
        <v>13.262468827930174</v>
      </c>
      <c r="T207" s="152">
        <v>2.9401496259351623</v>
      </c>
      <c r="U207" s="212">
        <v>8.4857142857142858</v>
      </c>
      <c r="V207" s="123">
        <v>8.242857142857142</v>
      </c>
      <c r="W207" s="123">
        <v>10.199999999999999</v>
      </c>
      <c r="X207" s="123">
        <v>12.664285714285715</v>
      </c>
      <c r="Y207" s="123">
        <v>9.1107142857142858</v>
      </c>
      <c r="Z207" s="152">
        <v>3.5535714285714284</v>
      </c>
      <c r="AA207" s="123">
        <v>10.990182328190743</v>
      </c>
      <c r="AB207" s="123">
        <v>10.96774193548387</v>
      </c>
      <c r="AC207" s="123">
        <v>15.2226507713885</v>
      </c>
      <c r="AD207" s="123">
        <v>16.637447405329592</v>
      </c>
      <c r="AE207" s="123">
        <v>13.748246844319775</v>
      </c>
      <c r="AF207" s="241">
        <v>2.8892005610098175</v>
      </c>
    </row>
    <row r="208" spans="1:32" x14ac:dyDescent="0.2">
      <c r="A208" s="122" t="s">
        <v>430</v>
      </c>
      <c r="B208" s="170" t="s">
        <v>431</v>
      </c>
      <c r="C208" s="212">
        <v>9.7246835443037973</v>
      </c>
      <c r="D208" s="123">
        <v>9.1685126582278489</v>
      </c>
      <c r="E208" s="123">
        <v>13.035799050632912</v>
      </c>
      <c r="F208" s="123">
        <v>15.496439873417721</v>
      </c>
      <c r="G208" s="123">
        <v>9.5458860759493671</v>
      </c>
      <c r="H208" s="152">
        <v>5.9505537974683547</v>
      </c>
      <c r="I208" s="212">
        <v>7.1827411167512691</v>
      </c>
      <c r="J208" s="123">
        <v>6.345177664974619</v>
      </c>
      <c r="K208" s="123">
        <v>8.4111675126903549</v>
      </c>
      <c r="L208" s="123">
        <v>11.352791878172589</v>
      </c>
      <c r="M208" s="123">
        <v>6.3045685279187813</v>
      </c>
      <c r="N208" s="152">
        <v>5.0482233502538074</v>
      </c>
      <c r="O208" s="212">
        <v>10.194001874414246</v>
      </c>
      <c r="P208" s="123">
        <v>9.6897844423617627</v>
      </c>
      <c r="Q208" s="123">
        <v>13.889643861293345</v>
      </c>
      <c r="R208" s="123">
        <v>16.261480787253983</v>
      </c>
      <c r="S208" s="123">
        <v>10.144329896907216</v>
      </c>
      <c r="T208" s="152">
        <v>6.1171508903467666</v>
      </c>
      <c r="U208" s="212">
        <v>8.1758530183727043</v>
      </c>
      <c r="V208" s="123">
        <v>7.3543307086614176</v>
      </c>
      <c r="W208" s="123">
        <v>10.036745406824148</v>
      </c>
      <c r="X208" s="123">
        <v>12.902887139107612</v>
      </c>
      <c r="Y208" s="123">
        <v>7.3963254593175849</v>
      </c>
      <c r="Z208" s="152">
        <v>5.5065616797900265</v>
      </c>
      <c r="AA208" s="123">
        <v>10.392978482446207</v>
      </c>
      <c r="AB208" s="123">
        <v>9.9513023782559458</v>
      </c>
      <c r="AC208" s="123">
        <v>14.329841449603624</v>
      </c>
      <c r="AD208" s="123">
        <v>16.61551528878822</v>
      </c>
      <c r="AE208" s="123">
        <v>10.473386183465459</v>
      </c>
      <c r="AF208" s="241">
        <v>6.1421291053227636</v>
      </c>
    </row>
    <row r="209" spans="1:32" x14ac:dyDescent="0.2">
      <c r="A209" s="122" t="s">
        <v>434</v>
      </c>
      <c r="B209" s="170" t="s">
        <v>435</v>
      </c>
      <c r="C209" s="212">
        <v>10.491103202846976</v>
      </c>
      <c r="D209" s="123">
        <v>10.229537366548042</v>
      </c>
      <c r="E209" s="123">
        <v>14.158362989323843</v>
      </c>
      <c r="F209" s="123">
        <v>17.17482206405694</v>
      </c>
      <c r="G209" s="123">
        <v>11.615658362989324</v>
      </c>
      <c r="H209" s="152">
        <v>5.5591637010676154</v>
      </c>
      <c r="I209" s="212">
        <v>8.8814814814814813</v>
      </c>
      <c r="J209" s="123">
        <v>8.1925925925925931</v>
      </c>
      <c r="K209" s="123">
        <v>10.8</v>
      </c>
      <c r="L209" s="123">
        <v>14.748148148148148</v>
      </c>
      <c r="M209" s="123">
        <v>8.6444444444444439</v>
      </c>
      <c r="N209" s="152">
        <v>6.1037037037037036</v>
      </c>
      <c r="O209" s="212">
        <v>10.710819009100101</v>
      </c>
      <c r="P209" s="123">
        <v>10.507583417593528</v>
      </c>
      <c r="Q209" s="123">
        <v>14.616784630940344</v>
      </c>
      <c r="R209" s="123">
        <v>17.506066734074825</v>
      </c>
      <c r="S209" s="123">
        <v>12.021233569261881</v>
      </c>
      <c r="T209" s="152">
        <v>5.484833164812942</v>
      </c>
      <c r="U209" s="212">
        <v>9.3045112781954895</v>
      </c>
      <c r="V209" s="123">
        <v>8.6390977443609014</v>
      </c>
      <c r="W209" s="123">
        <v>11.244360902255639</v>
      </c>
      <c r="X209" s="123">
        <v>15.392857142857142</v>
      </c>
      <c r="Y209" s="123">
        <v>8.6597744360902258</v>
      </c>
      <c r="Z209" s="152">
        <v>6.7330827067669174</v>
      </c>
      <c r="AA209" s="123">
        <v>10.858974358974359</v>
      </c>
      <c r="AB209" s="123">
        <v>10.722610722610723</v>
      </c>
      <c r="AC209" s="123">
        <v>15.061771561771561</v>
      </c>
      <c r="AD209" s="123">
        <v>17.727272727272727</v>
      </c>
      <c r="AE209" s="123">
        <v>12.532051282051283</v>
      </c>
      <c r="AF209" s="241">
        <v>5.1952214452214456</v>
      </c>
    </row>
    <row r="210" spans="1:32" x14ac:dyDescent="0.2">
      <c r="A210" s="122" t="s">
        <v>436</v>
      </c>
      <c r="B210" s="170" t="s">
        <v>437</v>
      </c>
      <c r="C210" s="212">
        <v>10.679738562091503</v>
      </c>
      <c r="D210" s="123">
        <v>10.356753812636166</v>
      </c>
      <c r="E210" s="123">
        <v>14.30119825708061</v>
      </c>
      <c r="F210" s="123">
        <v>15.930010893246187</v>
      </c>
      <c r="G210" s="123">
        <v>13.334150326797385</v>
      </c>
      <c r="H210" s="152">
        <v>2.5958605664488017</v>
      </c>
      <c r="I210" s="212">
        <v>8.4022988505747129</v>
      </c>
      <c r="J210" s="123">
        <v>7.5632183908045976</v>
      </c>
      <c r="K210" s="123">
        <v>8.3793103448275854</v>
      </c>
      <c r="L210" s="123">
        <v>12.195402298850574</v>
      </c>
      <c r="M210" s="123">
        <v>8.0172413793103452</v>
      </c>
      <c r="N210" s="152">
        <v>4.1781609195402298</v>
      </c>
      <c r="O210" s="212">
        <v>10.918170878459687</v>
      </c>
      <c r="P210" s="123">
        <v>10.649217809867629</v>
      </c>
      <c r="Q210" s="123">
        <v>14.921179302045728</v>
      </c>
      <c r="R210" s="123">
        <v>16.320998796630565</v>
      </c>
      <c r="S210" s="123">
        <v>13.890794223826715</v>
      </c>
      <c r="T210" s="152">
        <v>2.4302045728038508</v>
      </c>
      <c r="U210" s="212">
        <v>8.9837837837837835</v>
      </c>
      <c r="V210" s="123">
        <v>8.0432432432432428</v>
      </c>
      <c r="W210" s="123">
        <v>9.7135135135135133</v>
      </c>
      <c r="X210" s="123">
        <v>13.170270270270271</v>
      </c>
      <c r="Y210" s="123">
        <v>9.0864864864864856</v>
      </c>
      <c r="Z210" s="152">
        <v>4.083783783783784</v>
      </c>
      <c r="AA210" s="123">
        <v>11.107776261937245</v>
      </c>
      <c r="AB210" s="123">
        <v>10.940654843110504</v>
      </c>
      <c r="AC210" s="123">
        <v>15.459072305593452</v>
      </c>
      <c r="AD210" s="123">
        <v>16.626534788540244</v>
      </c>
      <c r="AE210" s="123">
        <v>14.406207366984994</v>
      </c>
      <c r="AF210" s="241">
        <v>2.2203274215552522</v>
      </c>
    </row>
    <row r="211" spans="1:32" x14ac:dyDescent="0.2">
      <c r="A211" s="122" t="s">
        <v>438</v>
      </c>
      <c r="B211" s="170" t="s">
        <v>439</v>
      </c>
      <c r="C211" s="212">
        <v>10.592933947772657</v>
      </c>
      <c r="D211" s="123">
        <v>10.145929339477727</v>
      </c>
      <c r="E211" s="123">
        <v>14.15284178187404</v>
      </c>
      <c r="F211" s="123">
        <v>16.43010752688172</v>
      </c>
      <c r="G211" s="123">
        <v>12.278033794162827</v>
      </c>
      <c r="H211" s="152">
        <v>4.1520737327188941</v>
      </c>
      <c r="I211" s="212">
        <v>8.8776978417266186</v>
      </c>
      <c r="J211" s="123">
        <v>7.8417266187050361</v>
      </c>
      <c r="K211" s="123">
        <v>10.179856115107913</v>
      </c>
      <c r="L211" s="123">
        <v>14.241007194244604</v>
      </c>
      <c r="M211" s="123">
        <v>9.2086330935251794</v>
      </c>
      <c r="N211" s="152">
        <v>5.0323741007194247</v>
      </c>
      <c r="O211" s="212">
        <v>10.797936371453138</v>
      </c>
      <c r="P211" s="123">
        <v>10.421324161650903</v>
      </c>
      <c r="Q211" s="123">
        <v>14.62768701633706</v>
      </c>
      <c r="R211" s="123">
        <v>16.691745485812554</v>
      </c>
      <c r="S211" s="123">
        <v>12.644883920894239</v>
      </c>
      <c r="T211" s="152">
        <v>4.0468615649183146</v>
      </c>
      <c r="U211" s="212">
        <v>9.2418300653594763</v>
      </c>
      <c r="V211" s="123">
        <v>8.287581699346406</v>
      </c>
      <c r="W211" s="123">
        <v>10.666666666666666</v>
      </c>
      <c r="X211" s="123">
        <v>14.645424836601308</v>
      </c>
      <c r="Y211" s="123">
        <v>9.2810457516339877</v>
      </c>
      <c r="Z211" s="152">
        <v>5.3643790849673199</v>
      </c>
      <c r="AA211" s="123">
        <v>11.008032128514056</v>
      </c>
      <c r="AB211" s="123">
        <v>10.716867469879517</v>
      </c>
      <c r="AC211" s="123">
        <v>15.223895582329318</v>
      </c>
      <c r="AD211" s="123">
        <v>16.978413654618475</v>
      </c>
      <c r="AE211" s="123">
        <v>13.198795180722891</v>
      </c>
      <c r="AF211" s="241">
        <v>3.7796184738955825</v>
      </c>
    </row>
    <row r="212" spans="1:32" x14ac:dyDescent="0.2">
      <c r="A212" s="122" t="s">
        <v>440</v>
      </c>
      <c r="B212" s="170" t="s">
        <v>441</v>
      </c>
      <c r="C212" s="212">
        <v>10.05657237936772</v>
      </c>
      <c r="D212" s="123">
        <v>9.2728785357737102</v>
      </c>
      <c r="E212" s="123">
        <v>12.600665557404326</v>
      </c>
      <c r="F212" s="123">
        <v>15.087770382695508</v>
      </c>
      <c r="G212" s="123">
        <v>10.841514143094843</v>
      </c>
      <c r="H212" s="152">
        <v>4.2462562396006653</v>
      </c>
      <c r="I212" s="212">
        <v>8.4433962264150946</v>
      </c>
      <c r="J212" s="123">
        <v>7.0235849056603774</v>
      </c>
      <c r="K212" s="123">
        <v>9.4433962264150946</v>
      </c>
      <c r="L212" s="123">
        <v>12.683962264150944</v>
      </c>
      <c r="M212" s="123">
        <v>7.382075471698113</v>
      </c>
      <c r="N212" s="152">
        <v>5.3018867924528301</v>
      </c>
      <c r="O212" s="212">
        <v>10.402020202020202</v>
      </c>
      <c r="P212" s="123">
        <v>9.754545454545454</v>
      </c>
      <c r="Q212" s="123">
        <v>13.276767676767676</v>
      </c>
      <c r="R212" s="123">
        <v>15.602525252525252</v>
      </c>
      <c r="S212" s="123">
        <v>11.582323232323231</v>
      </c>
      <c r="T212" s="152">
        <v>4.0202020202020199</v>
      </c>
      <c r="U212" s="212">
        <v>8.5793450881612099</v>
      </c>
      <c r="V212" s="123">
        <v>7.1662468513853907</v>
      </c>
      <c r="W212" s="123">
        <v>9.4181360201511328</v>
      </c>
      <c r="X212" s="123">
        <v>12.798488664987406</v>
      </c>
      <c r="Y212" s="123">
        <v>7.831234256926952</v>
      </c>
      <c r="Z212" s="152">
        <v>4.9672544080604535</v>
      </c>
      <c r="AA212" s="123">
        <v>10.785093167701863</v>
      </c>
      <c r="AB212" s="123">
        <v>10.311801242236024</v>
      </c>
      <c r="AC212" s="123">
        <v>14.170186335403727</v>
      </c>
      <c r="AD212" s="123">
        <v>16.216770186335403</v>
      </c>
      <c r="AE212" s="123">
        <v>12.326086956521738</v>
      </c>
      <c r="AF212" s="241">
        <v>3.8906832298136647</v>
      </c>
    </row>
    <row r="213" spans="1:32" x14ac:dyDescent="0.2">
      <c r="A213" s="122" t="s">
        <v>442</v>
      </c>
      <c r="B213" s="170" t="s">
        <v>443</v>
      </c>
      <c r="C213" s="212">
        <v>10.349726775956285</v>
      </c>
      <c r="D213" s="123">
        <v>9.525683060109289</v>
      </c>
      <c r="E213" s="123">
        <v>13.268306010928962</v>
      </c>
      <c r="F213" s="123">
        <v>16.654098360655738</v>
      </c>
      <c r="G213" s="123">
        <v>11.422950819672131</v>
      </c>
      <c r="H213" s="152">
        <v>5.2311475409836063</v>
      </c>
      <c r="I213" s="212">
        <v>7.6132075471698117</v>
      </c>
      <c r="J213" s="123">
        <v>6.6415094339622645</v>
      </c>
      <c r="K213" s="123">
        <v>7.9009433962264151</v>
      </c>
      <c r="L213" s="123">
        <v>13.29245283018868</v>
      </c>
      <c r="M213" s="123">
        <v>6.2358490566037732</v>
      </c>
      <c r="N213" s="152">
        <v>7.0566037735849054</v>
      </c>
      <c r="O213" s="212">
        <v>10.708281829419036</v>
      </c>
      <c r="P213" s="123">
        <v>9.9035846724351053</v>
      </c>
      <c r="Q213" s="123">
        <v>13.971569839307787</v>
      </c>
      <c r="R213" s="123">
        <v>17.094561186650186</v>
      </c>
      <c r="S213" s="123">
        <v>12.102595797280593</v>
      </c>
      <c r="T213" s="152">
        <v>4.9919653893695921</v>
      </c>
      <c r="U213" s="212">
        <v>8.3377777777777773</v>
      </c>
      <c r="V213" s="123">
        <v>7.4133333333333331</v>
      </c>
      <c r="W213" s="123">
        <v>9.2977777777777781</v>
      </c>
      <c r="X213" s="123">
        <v>14.284444444444444</v>
      </c>
      <c r="Y213" s="123">
        <v>7.5066666666666668</v>
      </c>
      <c r="Z213" s="152">
        <v>6.7777777777777777</v>
      </c>
      <c r="AA213" s="123">
        <v>11.005797101449275</v>
      </c>
      <c r="AB213" s="123">
        <v>10.214492753623189</v>
      </c>
      <c r="AC213" s="123">
        <v>14.56304347826087</v>
      </c>
      <c r="AD213" s="123">
        <v>17.426811594202899</v>
      </c>
      <c r="AE213" s="123">
        <v>12.7</v>
      </c>
      <c r="AF213" s="241">
        <v>4.726811594202899</v>
      </c>
    </row>
    <row r="214" spans="1:32" x14ac:dyDescent="0.2">
      <c r="A214" s="122" t="s">
        <v>444</v>
      </c>
      <c r="B214" s="170" t="s">
        <v>445</v>
      </c>
      <c r="C214" s="212">
        <v>11.38309475119291</v>
      </c>
      <c r="D214" s="123">
        <v>10.986366734832993</v>
      </c>
      <c r="E214" s="123">
        <v>15.76278118609407</v>
      </c>
      <c r="F214" s="123">
        <v>17.259202453987729</v>
      </c>
      <c r="G214" s="123">
        <v>15.16002044989775</v>
      </c>
      <c r="H214" s="152">
        <v>2.0991820040899793</v>
      </c>
      <c r="I214" s="212">
        <v>9.4821428571428577</v>
      </c>
      <c r="J214" s="123">
        <v>8.2857142857142865</v>
      </c>
      <c r="K214" s="123">
        <v>10.919642857142858</v>
      </c>
      <c r="L214" s="123">
        <v>14.517857142857142</v>
      </c>
      <c r="M214" s="123">
        <v>11.611607142857142</v>
      </c>
      <c r="N214" s="152">
        <v>2.90625</v>
      </c>
      <c r="O214" s="212">
        <v>11.540221402214023</v>
      </c>
      <c r="P214" s="123">
        <v>11.209594095940959</v>
      </c>
      <c r="Q214" s="123">
        <v>16.16309963099631</v>
      </c>
      <c r="R214" s="123">
        <v>17.485793357933581</v>
      </c>
      <c r="S214" s="123">
        <v>15.453321033210331</v>
      </c>
      <c r="T214" s="152">
        <v>2.0324723247232472</v>
      </c>
      <c r="U214" s="212">
        <v>9.693548387096774</v>
      </c>
      <c r="V214" s="123">
        <v>8.7016129032258061</v>
      </c>
      <c r="W214" s="123">
        <v>11.618951612903226</v>
      </c>
      <c r="X214" s="123">
        <v>15.003024193548388</v>
      </c>
      <c r="Y214" s="123">
        <v>11.444556451612904</v>
      </c>
      <c r="Z214" s="152">
        <v>3.558467741935484</v>
      </c>
      <c r="AA214" s="123">
        <v>11.726825266611977</v>
      </c>
      <c r="AB214" s="123">
        <v>11.451189499589828</v>
      </c>
      <c r="AC214" s="123">
        <v>16.605824446267434</v>
      </c>
      <c r="AD214" s="123">
        <v>17.718211648892535</v>
      </c>
      <c r="AE214" s="123">
        <v>15.915914684167351</v>
      </c>
      <c r="AF214" s="241">
        <v>1.8022969647251845</v>
      </c>
    </row>
    <row r="215" spans="1:32" x14ac:dyDescent="0.2">
      <c r="A215" s="122" t="s">
        <v>446</v>
      </c>
      <c r="B215" s="170" t="s">
        <v>447</v>
      </c>
      <c r="C215" s="212">
        <v>10.635036496350365</v>
      </c>
      <c r="D215" s="123">
        <v>9.6869424168694245</v>
      </c>
      <c r="E215" s="123">
        <v>13.327656123276562</v>
      </c>
      <c r="F215" s="123">
        <v>15.445255474452555</v>
      </c>
      <c r="G215" s="123">
        <v>12.272100567721006</v>
      </c>
      <c r="H215" s="152">
        <v>3.1731549067315492</v>
      </c>
      <c r="I215" s="212">
        <v>8.408602150537634</v>
      </c>
      <c r="J215" s="123">
        <v>7.118279569892473</v>
      </c>
      <c r="K215" s="123">
        <v>8.827956989247312</v>
      </c>
      <c r="L215" s="123">
        <v>11.89247311827957</v>
      </c>
      <c r="M215" s="123">
        <v>7.913978494623656</v>
      </c>
      <c r="N215" s="152">
        <v>3.978494623655914</v>
      </c>
      <c r="O215" s="212">
        <v>10.816666666666666</v>
      </c>
      <c r="P215" s="123">
        <v>9.8964912280701753</v>
      </c>
      <c r="Q215" s="123">
        <v>13.694736842105263</v>
      </c>
      <c r="R215" s="123">
        <v>15.735087719298246</v>
      </c>
      <c r="S215" s="123">
        <v>12.627631578947369</v>
      </c>
      <c r="T215" s="152">
        <v>3.1074561403508771</v>
      </c>
      <c r="U215" s="212">
        <v>9.3432203389830502</v>
      </c>
      <c r="V215" s="123">
        <v>7.9152542372881358</v>
      </c>
      <c r="W215" s="123">
        <v>10.063559322033898</v>
      </c>
      <c r="X215" s="123">
        <v>13.186440677966102</v>
      </c>
      <c r="Y215" s="123">
        <v>9.6991525423728806</v>
      </c>
      <c r="Z215" s="152">
        <v>3.4872881355932202</v>
      </c>
      <c r="AA215" s="123">
        <v>10.940822467402207</v>
      </c>
      <c r="AB215" s="123">
        <v>10.106318956870611</v>
      </c>
      <c r="AC215" s="123">
        <v>14.100300902708124</v>
      </c>
      <c r="AD215" s="123">
        <v>15.979939819458375</v>
      </c>
      <c r="AE215" s="123">
        <v>12.881143430290873</v>
      </c>
      <c r="AF215" s="241">
        <v>3.0987963891675023</v>
      </c>
    </row>
    <row r="216" spans="1:32" x14ac:dyDescent="0.2">
      <c r="A216" s="122" t="s">
        <v>450</v>
      </c>
      <c r="B216" s="170" t="s">
        <v>451</v>
      </c>
      <c r="C216" s="212">
        <v>10.083864118895965</v>
      </c>
      <c r="D216" s="123">
        <v>9.4723991507430991</v>
      </c>
      <c r="E216" s="123">
        <v>13.339171974522293</v>
      </c>
      <c r="F216" s="123">
        <v>14.839171974522293</v>
      </c>
      <c r="G216" s="123">
        <v>11.813694267515924</v>
      </c>
      <c r="H216" s="152">
        <v>3.0254777070063694</v>
      </c>
      <c r="I216" s="212">
        <v>8.3605442176870746</v>
      </c>
      <c r="J216" s="123">
        <v>7.0816326530612246</v>
      </c>
      <c r="K216" s="123">
        <v>9.649659863945578</v>
      </c>
      <c r="L216" s="123">
        <v>12.709183673469388</v>
      </c>
      <c r="M216" s="123">
        <v>8.0969387755102034</v>
      </c>
      <c r="N216" s="152">
        <v>4.6122448979591839</v>
      </c>
      <c r="O216" s="212">
        <v>10.40251572327044</v>
      </c>
      <c r="P216" s="123">
        <v>9.9144654088050306</v>
      </c>
      <c r="Q216" s="123">
        <v>14.021383647798743</v>
      </c>
      <c r="R216" s="123">
        <v>15.233018867924528</v>
      </c>
      <c r="S216" s="123">
        <v>12.500943396226415</v>
      </c>
      <c r="T216" s="152">
        <v>2.732075471698113</v>
      </c>
      <c r="U216" s="212">
        <v>8.4812286689419789</v>
      </c>
      <c r="V216" s="123">
        <v>7.21160409556314</v>
      </c>
      <c r="W216" s="123">
        <v>9.8549488054607508</v>
      </c>
      <c r="X216" s="123">
        <v>12.28754266211604</v>
      </c>
      <c r="Y216" s="123">
        <v>8.6459044368600679</v>
      </c>
      <c r="Z216" s="152">
        <v>3.6416382252559729</v>
      </c>
      <c r="AA216" s="123">
        <v>10.807395993836671</v>
      </c>
      <c r="AB216" s="123">
        <v>10.493066255778119</v>
      </c>
      <c r="AC216" s="123">
        <v>14.912172573189522</v>
      </c>
      <c r="AD216" s="123">
        <v>15.991140215716486</v>
      </c>
      <c r="AE216" s="123">
        <v>13.243836671802773</v>
      </c>
      <c r="AF216" s="241">
        <v>2.7473035439137132</v>
      </c>
    </row>
    <row r="217" spans="1:32" x14ac:dyDescent="0.2">
      <c r="A217" s="122" t="s">
        <v>452</v>
      </c>
      <c r="B217" s="170" t="s">
        <v>453</v>
      </c>
      <c r="C217" s="212">
        <v>11.345928338762215</v>
      </c>
      <c r="D217" s="123">
        <v>10.45472312703583</v>
      </c>
      <c r="E217" s="123">
        <v>15.146254071661238</v>
      </c>
      <c r="F217" s="123">
        <v>15.92785016286645</v>
      </c>
      <c r="G217" s="123">
        <v>14.644788273615635</v>
      </c>
      <c r="H217" s="152">
        <v>1.2830618892508143</v>
      </c>
      <c r="I217" s="212">
        <v>8.5825242718446599</v>
      </c>
      <c r="J217" s="123">
        <v>7.3203883495145634</v>
      </c>
      <c r="K217" s="123">
        <v>9.1941747572815533</v>
      </c>
      <c r="L217" s="123">
        <v>10.684466019417476</v>
      </c>
      <c r="M217" s="123">
        <v>8.8155339805825239</v>
      </c>
      <c r="N217" s="152">
        <v>1.8689320388349515</v>
      </c>
      <c r="O217" s="212">
        <v>11.544692737430168</v>
      </c>
      <c r="P217" s="123">
        <v>10.680167597765363</v>
      </c>
      <c r="Q217" s="123">
        <v>15.574371508379889</v>
      </c>
      <c r="R217" s="123">
        <v>16.304993016759777</v>
      </c>
      <c r="S217" s="123">
        <v>15.064071229050279</v>
      </c>
      <c r="T217" s="152">
        <v>1.2409217877094971</v>
      </c>
      <c r="U217" s="212">
        <v>8.9813084112149539</v>
      </c>
      <c r="V217" s="123">
        <v>7.5420560747663554</v>
      </c>
      <c r="W217" s="123">
        <v>10.018691588785046</v>
      </c>
      <c r="X217" s="123">
        <v>11.731308411214954</v>
      </c>
      <c r="Y217" s="123">
        <v>9.7570093457943923</v>
      </c>
      <c r="Z217" s="152">
        <v>1.9742990654205608</v>
      </c>
      <c r="AA217" s="123">
        <v>11.728993186979562</v>
      </c>
      <c r="AB217" s="123">
        <v>10.926570779712339</v>
      </c>
      <c r="AC217" s="123">
        <v>15.976911430734292</v>
      </c>
      <c r="AD217" s="123">
        <v>16.607683573050718</v>
      </c>
      <c r="AE217" s="123">
        <v>15.436601059803179</v>
      </c>
      <c r="AF217" s="241">
        <v>1.1710825132475398</v>
      </c>
    </row>
    <row r="218" spans="1:32" x14ac:dyDescent="0.2">
      <c r="A218" s="122" t="s">
        <v>454</v>
      </c>
      <c r="B218" s="170" t="s">
        <v>455</v>
      </c>
      <c r="C218" s="212">
        <v>10.808864265927978</v>
      </c>
      <c r="D218" s="123">
        <v>10.035087719298245</v>
      </c>
      <c r="E218" s="123">
        <v>13.772622345337027</v>
      </c>
      <c r="F218" s="123">
        <v>15.606879039704525</v>
      </c>
      <c r="G218" s="123">
        <v>14.659048938134811</v>
      </c>
      <c r="H218" s="152">
        <v>0.94783010156971381</v>
      </c>
      <c r="I218" s="212">
        <v>8.2799999999999994</v>
      </c>
      <c r="J218" s="123">
        <v>7.08</v>
      </c>
      <c r="K218" s="123">
        <v>8.6</v>
      </c>
      <c r="L218" s="123">
        <v>11.42</v>
      </c>
      <c r="M218" s="123">
        <v>9.66</v>
      </c>
      <c r="N218" s="152">
        <v>1.76</v>
      </c>
      <c r="O218" s="212">
        <v>10.931268151016457</v>
      </c>
      <c r="P218" s="123">
        <v>10.17812197483059</v>
      </c>
      <c r="Q218" s="123">
        <v>14.022991287512101</v>
      </c>
      <c r="R218" s="123">
        <v>15.809535333978703</v>
      </c>
      <c r="S218" s="123">
        <v>14.901016456921587</v>
      </c>
      <c r="T218" s="152">
        <v>0.9085188770571152</v>
      </c>
      <c r="U218" s="212">
        <v>8.8095238095238102</v>
      </c>
      <c r="V218" s="123">
        <v>7.5476190476190474</v>
      </c>
      <c r="W218" s="123">
        <v>9.4226190476190474</v>
      </c>
      <c r="X218" s="123">
        <v>11.964285714285714</v>
      </c>
      <c r="Y218" s="123">
        <v>10.446428571428571</v>
      </c>
      <c r="Z218" s="152">
        <v>1.5178571428571428</v>
      </c>
      <c r="AA218" s="123">
        <v>11.175956284153006</v>
      </c>
      <c r="AB218" s="123">
        <v>10.491803278688524</v>
      </c>
      <c r="AC218" s="123">
        <v>14.571311475409836</v>
      </c>
      <c r="AD218" s="123">
        <v>16.275683060109291</v>
      </c>
      <c r="AE218" s="123">
        <v>15.432513661202186</v>
      </c>
      <c r="AF218" s="241">
        <v>0.84316939890710385</v>
      </c>
    </row>
    <row r="219" spans="1:32" x14ac:dyDescent="0.2">
      <c r="A219" s="122" t="s">
        <v>456</v>
      </c>
      <c r="B219" s="170" t="s">
        <v>457</v>
      </c>
      <c r="C219" s="212">
        <v>10.554991539763114</v>
      </c>
      <c r="D219" s="123">
        <v>10.186125211505923</v>
      </c>
      <c r="E219" s="123">
        <v>14.277707275803722</v>
      </c>
      <c r="F219" s="123">
        <v>15.598561759729272</v>
      </c>
      <c r="G219" s="123">
        <v>14.872673434856177</v>
      </c>
      <c r="H219" s="152">
        <v>0.7258883248730964</v>
      </c>
      <c r="I219" s="212">
        <v>8.1481481481481488</v>
      </c>
      <c r="J219" s="123">
        <v>7.333333333333333</v>
      </c>
      <c r="K219" s="123">
        <v>9.7407407407407405</v>
      </c>
      <c r="L219" s="123">
        <v>11.62962962962963</v>
      </c>
      <c r="M219" s="123">
        <v>10.888888888888889</v>
      </c>
      <c r="N219" s="152">
        <v>0.7407407407407407</v>
      </c>
      <c r="O219" s="212">
        <v>10.670212765957446</v>
      </c>
      <c r="P219" s="123">
        <v>10.322695035460994</v>
      </c>
      <c r="Q219" s="123">
        <v>14.494902482269504</v>
      </c>
      <c r="R219" s="123">
        <v>15.788563829787234</v>
      </c>
      <c r="S219" s="123">
        <v>15.063386524822695</v>
      </c>
      <c r="T219" s="152">
        <v>0.72517730496453903</v>
      </c>
      <c r="U219" s="212">
        <v>8.3896103896103895</v>
      </c>
      <c r="V219" s="123">
        <v>7.662337662337662</v>
      </c>
      <c r="W219" s="123">
        <v>9.5974025974025974</v>
      </c>
      <c r="X219" s="123">
        <v>11.935064935064934</v>
      </c>
      <c r="Y219" s="123">
        <v>11.006493506493506</v>
      </c>
      <c r="Z219" s="152">
        <v>0.9285714285714286</v>
      </c>
      <c r="AA219" s="123">
        <v>10.879377431906615</v>
      </c>
      <c r="AB219" s="123">
        <v>10.56420233463035</v>
      </c>
      <c r="AC219" s="123">
        <v>14.978842412451362</v>
      </c>
      <c r="AD219" s="123">
        <v>16.14737354085603</v>
      </c>
      <c r="AE219" s="123">
        <v>15.451848249027238</v>
      </c>
      <c r="AF219" s="241">
        <v>0.69552529182879375</v>
      </c>
    </row>
    <row r="220" spans="1:32" x14ac:dyDescent="0.2">
      <c r="A220" s="122" t="s">
        <v>458</v>
      </c>
      <c r="B220" s="170" t="s">
        <v>459</v>
      </c>
      <c r="C220" s="212">
        <v>10.500522466039708</v>
      </c>
      <c r="D220" s="123">
        <v>9.9383490073145246</v>
      </c>
      <c r="E220" s="123">
        <v>13.705329153605016</v>
      </c>
      <c r="F220" s="123">
        <v>16.494775339602924</v>
      </c>
      <c r="G220" s="123">
        <v>11.594566353187043</v>
      </c>
      <c r="H220" s="152">
        <v>4.9002089864158833</v>
      </c>
      <c r="I220" s="212">
        <v>7.8631578947368421</v>
      </c>
      <c r="J220" s="123">
        <v>7.0421052631578949</v>
      </c>
      <c r="K220" s="123">
        <v>9.094736842105263</v>
      </c>
      <c r="L220" s="123">
        <v>11.905263157894737</v>
      </c>
      <c r="M220" s="123">
        <v>7.7368421052631575</v>
      </c>
      <c r="N220" s="152">
        <v>4.1684210526315786</v>
      </c>
      <c r="O220" s="212">
        <v>10.791183294663574</v>
      </c>
      <c r="P220" s="123">
        <v>10.257540603248259</v>
      </c>
      <c r="Q220" s="123">
        <v>14.213457076566126</v>
      </c>
      <c r="R220" s="123">
        <v>17.000580046403712</v>
      </c>
      <c r="S220" s="123">
        <v>12.019721577726218</v>
      </c>
      <c r="T220" s="152">
        <v>4.9808584686774946</v>
      </c>
      <c r="U220" s="212">
        <v>8.3613861386138613</v>
      </c>
      <c r="V220" s="123">
        <v>7.4702970297029703</v>
      </c>
      <c r="W220" s="123">
        <v>9.9059405940594054</v>
      </c>
      <c r="X220" s="123">
        <v>12.824257425742575</v>
      </c>
      <c r="Y220" s="123">
        <v>8.7920792079207928</v>
      </c>
      <c r="Z220" s="152">
        <v>4.032178217821782</v>
      </c>
      <c r="AA220" s="123">
        <v>11.072847682119205</v>
      </c>
      <c r="AB220" s="123">
        <v>10.598675496688742</v>
      </c>
      <c r="AC220" s="123">
        <v>14.721854304635762</v>
      </c>
      <c r="AD220" s="123">
        <v>17.476821192052981</v>
      </c>
      <c r="AE220" s="123">
        <v>12.344370860927153</v>
      </c>
      <c r="AF220" s="241">
        <v>5.1324503311258276</v>
      </c>
    </row>
    <row r="221" spans="1:32" x14ac:dyDescent="0.2">
      <c r="A221" s="122" t="s">
        <v>462</v>
      </c>
      <c r="B221" s="170" t="s">
        <v>463</v>
      </c>
      <c r="C221" s="212">
        <v>10.166666666666666</v>
      </c>
      <c r="D221" s="123">
        <v>9.1928104575163392</v>
      </c>
      <c r="E221" s="123">
        <v>13.1875</v>
      </c>
      <c r="F221" s="123">
        <v>15.536560457516339</v>
      </c>
      <c r="G221" s="123">
        <v>11.629697712418301</v>
      </c>
      <c r="H221" s="152">
        <v>3.9068627450980391</v>
      </c>
      <c r="I221" s="212">
        <v>7.4117647058823533</v>
      </c>
      <c r="J221" s="123">
        <v>6.4537815126050422</v>
      </c>
      <c r="K221" s="123">
        <v>8.8319327731092443</v>
      </c>
      <c r="L221" s="123">
        <v>11.567226890756302</v>
      </c>
      <c r="M221" s="123">
        <v>7.7352941176470589</v>
      </c>
      <c r="N221" s="152">
        <v>3.8319327731092439</v>
      </c>
      <c r="O221" s="212">
        <v>10.463348416289593</v>
      </c>
      <c r="P221" s="123">
        <v>9.4877828054298643</v>
      </c>
      <c r="Q221" s="123">
        <v>13.65656108597285</v>
      </c>
      <c r="R221" s="123">
        <v>15.964027149321266</v>
      </c>
      <c r="S221" s="123">
        <v>12.049095022624435</v>
      </c>
      <c r="T221" s="152">
        <v>3.9149321266968324</v>
      </c>
      <c r="U221" s="212">
        <v>8.3148788927335637</v>
      </c>
      <c r="V221" s="123">
        <v>7.1764705882352944</v>
      </c>
      <c r="W221" s="123">
        <v>9.9169550173010386</v>
      </c>
      <c r="X221" s="123">
        <v>12.686851211072664</v>
      </c>
      <c r="Y221" s="123">
        <v>8.5588235294117645</v>
      </c>
      <c r="Z221" s="152">
        <v>4.1280276816608996</v>
      </c>
      <c r="AA221" s="123">
        <v>10.73903743315508</v>
      </c>
      <c r="AB221" s="123">
        <v>9.8160427807486634</v>
      </c>
      <c r="AC221" s="123">
        <v>14.198395721925134</v>
      </c>
      <c r="AD221" s="123">
        <v>16.417379679144386</v>
      </c>
      <c r="AE221" s="123">
        <v>12.578877005347593</v>
      </c>
      <c r="AF221" s="241">
        <v>3.8385026737967913</v>
      </c>
    </row>
    <row r="222" spans="1:32" x14ac:dyDescent="0.2">
      <c r="A222" s="122" t="s">
        <v>464</v>
      </c>
      <c r="B222" s="170" t="s">
        <v>465</v>
      </c>
      <c r="C222" s="212">
        <v>10.718500307314075</v>
      </c>
      <c r="D222" s="123">
        <v>10.045482483097725</v>
      </c>
      <c r="E222" s="123">
        <v>14.255070682237246</v>
      </c>
      <c r="F222" s="123">
        <v>15.754148740012292</v>
      </c>
      <c r="G222" s="123">
        <v>12.586969883220652</v>
      </c>
      <c r="H222" s="152">
        <v>3.167178856791641</v>
      </c>
      <c r="I222" s="212">
        <v>8.5241935483870961</v>
      </c>
      <c r="J222" s="123">
        <v>7.725806451612903</v>
      </c>
      <c r="K222" s="123">
        <v>10.137096774193548</v>
      </c>
      <c r="L222" s="123">
        <v>12.205645161290322</v>
      </c>
      <c r="M222" s="123">
        <v>8.8548387096774199</v>
      </c>
      <c r="N222" s="152">
        <v>3.350806451612903</v>
      </c>
      <c r="O222" s="212">
        <v>10.899534264803727</v>
      </c>
      <c r="P222" s="123">
        <v>10.236859614105123</v>
      </c>
      <c r="Q222" s="123">
        <v>14.594810379241517</v>
      </c>
      <c r="R222" s="123">
        <v>16.046906187624749</v>
      </c>
      <c r="S222" s="123">
        <v>12.894876912840985</v>
      </c>
      <c r="T222" s="152">
        <v>3.1520292747837657</v>
      </c>
      <c r="U222" s="212">
        <v>9.0501672240802673</v>
      </c>
      <c r="V222" s="123">
        <v>8.0066889632107028</v>
      </c>
      <c r="W222" s="123">
        <v>10.95819397993311</v>
      </c>
      <c r="X222" s="123">
        <v>12.931438127090301</v>
      </c>
      <c r="Y222" s="123">
        <v>9.8227424749163887</v>
      </c>
      <c r="Z222" s="152">
        <v>3.1086956521739131</v>
      </c>
      <c r="AA222" s="123">
        <v>11.094126506024097</v>
      </c>
      <c r="AB222" s="123">
        <v>10.504518072289157</v>
      </c>
      <c r="AC222" s="123">
        <v>14.997364457831326</v>
      </c>
      <c r="AD222" s="123">
        <v>16.389683734939759</v>
      </c>
      <c r="AE222" s="123">
        <v>13.20933734939759</v>
      </c>
      <c r="AF222" s="241">
        <v>3.1803463855421685</v>
      </c>
    </row>
    <row r="223" spans="1:32" x14ac:dyDescent="0.2">
      <c r="A223" s="122" t="s">
        <v>466</v>
      </c>
      <c r="B223" s="170" t="s">
        <v>467</v>
      </c>
      <c r="C223" s="212">
        <v>11.062724014336917</v>
      </c>
      <c r="D223" s="123">
        <v>10.059139784946236</v>
      </c>
      <c r="E223" s="123">
        <v>14.423835125448029</v>
      </c>
      <c r="F223" s="123">
        <v>16.185707885304659</v>
      </c>
      <c r="G223" s="123">
        <v>12.806675627240143</v>
      </c>
      <c r="H223" s="152">
        <v>3.379032258064516</v>
      </c>
      <c r="I223" s="212">
        <v>8.4666666666666668</v>
      </c>
      <c r="J223" s="123">
        <v>7.1111111111111107</v>
      </c>
      <c r="K223" s="123">
        <v>9.6111111111111107</v>
      </c>
      <c r="L223" s="123">
        <v>12.283333333333333</v>
      </c>
      <c r="M223" s="123">
        <v>7.6333333333333337</v>
      </c>
      <c r="N223" s="152">
        <v>4.6500000000000004</v>
      </c>
      <c r="O223" s="212">
        <v>11.290448343079921</v>
      </c>
      <c r="P223" s="123">
        <v>10.317738791423002</v>
      </c>
      <c r="Q223" s="123">
        <v>14.846003898635477</v>
      </c>
      <c r="R223" s="123">
        <v>16.528021442495128</v>
      </c>
      <c r="S223" s="123">
        <v>13.260477582846004</v>
      </c>
      <c r="T223" s="152">
        <v>3.2675438596491229</v>
      </c>
      <c r="U223" s="212">
        <v>9.4260869565217398</v>
      </c>
      <c r="V223" s="123">
        <v>8.0521739130434788</v>
      </c>
      <c r="W223" s="123">
        <v>11.021739130434783</v>
      </c>
      <c r="X223" s="123">
        <v>13.336956521739131</v>
      </c>
      <c r="Y223" s="123">
        <v>8.9391304347826086</v>
      </c>
      <c r="Z223" s="152">
        <v>4.3978260869565213</v>
      </c>
      <c r="AA223" s="123">
        <v>11.487584650112867</v>
      </c>
      <c r="AB223" s="123">
        <v>10.580135440180587</v>
      </c>
      <c r="AC223" s="123">
        <v>15.306997742663658</v>
      </c>
      <c r="AD223" s="123">
        <v>16.92522573363431</v>
      </c>
      <c r="AE223" s="123">
        <v>13.81066591422122</v>
      </c>
      <c r="AF223" s="241">
        <v>3.1145598194130923</v>
      </c>
    </row>
    <row r="224" spans="1:32" x14ac:dyDescent="0.2">
      <c r="A224" s="122" t="s">
        <v>470</v>
      </c>
      <c r="B224" s="170" t="s">
        <v>471</v>
      </c>
      <c r="C224" s="212">
        <v>9.7661538461538466</v>
      </c>
      <c r="D224" s="123">
        <v>8.5661538461538456</v>
      </c>
      <c r="E224" s="123">
        <v>12.211538461538462</v>
      </c>
      <c r="F224" s="123">
        <v>16.331282051282052</v>
      </c>
      <c r="G224" s="123">
        <v>9.5830769230769235</v>
      </c>
      <c r="H224" s="152">
        <v>6.7482051282051279</v>
      </c>
      <c r="I224" s="212">
        <v>8.1946902654867255</v>
      </c>
      <c r="J224" s="123">
        <v>6.4778761061946906</v>
      </c>
      <c r="K224" s="123">
        <v>8.5110619469026556</v>
      </c>
      <c r="L224" s="123">
        <v>14.230088495575222</v>
      </c>
      <c r="M224" s="123">
        <v>7.3716814159292037</v>
      </c>
      <c r="N224" s="152">
        <v>6.8584070796460175</v>
      </c>
      <c r="O224" s="212">
        <v>9.9721577726218094</v>
      </c>
      <c r="P224" s="123">
        <v>8.8399071925754065</v>
      </c>
      <c r="Q224" s="123">
        <v>12.696635730858469</v>
      </c>
      <c r="R224" s="123">
        <v>16.606728538283061</v>
      </c>
      <c r="S224" s="123">
        <v>9.8729698375870072</v>
      </c>
      <c r="T224" s="152">
        <v>6.7337587006960558</v>
      </c>
      <c r="U224" s="212">
        <v>8.5289855072463769</v>
      </c>
      <c r="V224" s="123">
        <v>6.833333333333333</v>
      </c>
      <c r="W224" s="123">
        <v>9.2355072463768124</v>
      </c>
      <c r="X224" s="123">
        <v>14.329710144927537</v>
      </c>
      <c r="Y224" s="123">
        <v>7.5452898550724639</v>
      </c>
      <c r="Z224" s="152">
        <v>6.7844202898550723</v>
      </c>
      <c r="AA224" s="123">
        <v>10.254649499284692</v>
      </c>
      <c r="AB224" s="123">
        <v>9.2503576537911307</v>
      </c>
      <c r="AC224" s="123">
        <v>13.386623748211731</v>
      </c>
      <c r="AD224" s="123">
        <v>17.121602288984263</v>
      </c>
      <c r="AE224" s="123">
        <v>10.387696709585121</v>
      </c>
      <c r="AF224" s="241">
        <v>6.733905579399142</v>
      </c>
    </row>
    <row r="225" spans="1:32" x14ac:dyDescent="0.2">
      <c r="A225" s="122" t="s">
        <v>474</v>
      </c>
      <c r="B225" s="170" t="s">
        <v>475</v>
      </c>
      <c r="C225" s="212">
        <v>10.309925725860905</v>
      </c>
      <c r="D225" s="123">
        <v>9.8825118163403101</v>
      </c>
      <c r="E225" s="123">
        <v>14.092842673869008</v>
      </c>
      <c r="F225" s="123">
        <v>15.704591492234977</v>
      </c>
      <c r="G225" s="123">
        <v>12.492234976367319</v>
      </c>
      <c r="H225" s="152">
        <v>3.2123565158676568</v>
      </c>
      <c r="I225" s="212">
        <v>7.7619047619047619</v>
      </c>
      <c r="J225" s="123">
        <v>7.0317460317460316</v>
      </c>
      <c r="K225" s="123">
        <v>9.4444444444444446</v>
      </c>
      <c r="L225" s="123">
        <v>11.726190476190476</v>
      </c>
      <c r="M225" s="123">
        <v>8.8174603174603181</v>
      </c>
      <c r="N225" s="152">
        <v>2.9087301587301586</v>
      </c>
      <c r="O225" s="212">
        <v>10.546863468634687</v>
      </c>
      <c r="P225" s="123">
        <v>10.14760147601476</v>
      </c>
      <c r="Q225" s="123">
        <v>14.525092250922508</v>
      </c>
      <c r="R225" s="123">
        <v>16.074538745387454</v>
      </c>
      <c r="S225" s="123">
        <v>12.833948339483396</v>
      </c>
      <c r="T225" s="152">
        <v>3.2405904059040589</v>
      </c>
      <c r="U225" s="212">
        <v>8.5987055016181237</v>
      </c>
      <c r="V225" s="123">
        <v>7.8187702265372172</v>
      </c>
      <c r="W225" s="123">
        <v>10.679611650485437</v>
      </c>
      <c r="X225" s="123">
        <v>12.857605177993527</v>
      </c>
      <c r="Y225" s="123">
        <v>9.8802588996763756</v>
      </c>
      <c r="Z225" s="152">
        <v>2.9773462783171523</v>
      </c>
      <c r="AA225" s="123">
        <v>10.761092150170649</v>
      </c>
      <c r="AB225" s="123">
        <v>10.426621160409557</v>
      </c>
      <c r="AC225" s="123">
        <v>14.992747440273037</v>
      </c>
      <c r="AD225" s="123">
        <v>16.455204778156997</v>
      </c>
      <c r="AE225" s="123">
        <v>13.180887372013652</v>
      </c>
      <c r="AF225" s="241">
        <v>3.2743174061433447</v>
      </c>
    </row>
    <row r="226" spans="1:32" x14ac:dyDescent="0.2">
      <c r="A226" s="122" t="s">
        <v>476</v>
      </c>
      <c r="B226" s="170" t="s">
        <v>477</v>
      </c>
      <c r="C226" s="212">
        <v>10.541284403669724</v>
      </c>
      <c r="D226" s="123">
        <v>9.9688073394495405</v>
      </c>
      <c r="E226" s="123">
        <v>14.094954128440367</v>
      </c>
      <c r="F226" s="123">
        <v>15.555504587155964</v>
      </c>
      <c r="G226" s="123">
        <v>13.490825688073395</v>
      </c>
      <c r="H226" s="152">
        <v>2.0646788990825686</v>
      </c>
      <c r="I226" s="212">
        <v>8.4166666666666661</v>
      </c>
      <c r="J226" s="123">
        <v>7.5</v>
      </c>
      <c r="K226" s="123">
        <v>10.178571428571429</v>
      </c>
      <c r="L226" s="123">
        <v>12.208333333333334</v>
      </c>
      <c r="M226" s="123">
        <v>10.095238095238095</v>
      </c>
      <c r="N226" s="152">
        <v>2.1130952380952381</v>
      </c>
      <c r="O226" s="212">
        <v>10.71868787276342</v>
      </c>
      <c r="P226" s="123">
        <v>10.174950298210735</v>
      </c>
      <c r="Q226" s="123">
        <v>14.421968190854871</v>
      </c>
      <c r="R226" s="123">
        <v>15.834990059642147</v>
      </c>
      <c r="S226" s="123">
        <v>13.774353876739562</v>
      </c>
      <c r="T226" s="152">
        <v>2.0606361829025843</v>
      </c>
      <c r="U226" s="212">
        <v>8.6991150442477885</v>
      </c>
      <c r="V226" s="123">
        <v>7.8495575221238942</v>
      </c>
      <c r="W226" s="123">
        <v>10.455752212389381</v>
      </c>
      <c r="X226" s="123">
        <v>12.621681415929203</v>
      </c>
      <c r="Y226" s="123">
        <v>10.38495575221239</v>
      </c>
      <c r="Z226" s="152">
        <v>2.2367256637168142</v>
      </c>
      <c r="AA226" s="123">
        <v>11.023148148148149</v>
      </c>
      <c r="AB226" s="123">
        <v>10.523148148148149</v>
      </c>
      <c r="AC226" s="123">
        <v>15.046875</v>
      </c>
      <c r="AD226" s="123">
        <v>16.322916666666668</v>
      </c>
      <c r="AE226" s="123">
        <v>14.30324074074074</v>
      </c>
      <c r="AF226" s="241">
        <v>2.019675925925926</v>
      </c>
    </row>
    <row r="227" spans="1:32" x14ac:dyDescent="0.2">
      <c r="A227" s="122" t="s">
        <v>478</v>
      </c>
      <c r="B227" s="170" t="s">
        <v>479</v>
      </c>
      <c r="C227" s="212">
        <v>10.285379202501955</v>
      </c>
      <c r="D227" s="123">
        <v>9.1853010164190767</v>
      </c>
      <c r="E227" s="123">
        <v>12.904612978889757</v>
      </c>
      <c r="F227" s="123">
        <v>14.548866301798279</v>
      </c>
      <c r="G227" s="123">
        <v>13.512900703674745</v>
      </c>
      <c r="H227" s="152">
        <v>1.0359655981235341</v>
      </c>
      <c r="I227" s="212">
        <v>8.5088757396449708</v>
      </c>
      <c r="J227" s="123">
        <v>7.0650887573964498</v>
      </c>
      <c r="K227" s="123">
        <v>9.9526627218934909</v>
      </c>
      <c r="L227" s="123">
        <v>11.636094674556213</v>
      </c>
      <c r="M227" s="123">
        <v>10.390532544378699</v>
      </c>
      <c r="N227" s="152">
        <v>1.2455621301775148</v>
      </c>
      <c r="O227" s="212">
        <v>10.555855855855857</v>
      </c>
      <c r="P227" s="123">
        <v>9.5081081081081074</v>
      </c>
      <c r="Q227" s="123">
        <v>13.354054054054053</v>
      </c>
      <c r="R227" s="123">
        <v>14.992342342342342</v>
      </c>
      <c r="S227" s="123">
        <v>13.988288288288288</v>
      </c>
      <c r="T227" s="152">
        <v>1.0040540540540541</v>
      </c>
      <c r="U227" s="212">
        <v>8.5276967930029155</v>
      </c>
      <c r="V227" s="123">
        <v>7.0670553935860054</v>
      </c>
      <c r="W227" s="123">
        <v>9.8483965014577262</v>
      </c>
      <c r="X227" s="123">
        <v>11.609329446064139</v>
      </c>
      <c r="Y227" s="123">
        <v>10.310495626822158</v>
      </c>
      <c r="Z227" s="152">
        <v>1.2988338192419826</v>
      </c>
      <c r="AA227" s="123">
        <v>10.929487179487179</v>
      </c>
      <c r="AB227" s="123">
        <v>9.9615384615384617</v>
      </c>
      <c r="AC227" s="123">
        <v>14.024572649572649</v>
      </c>
      <c r="AD227" s="123">
        <v>15.626068376068377</v>
      </c>
      <c r="AE227" s="123">
        <v>14.686431623931623</v>
      </c>
      <c r="AF227" s="241">
        <v>0.93963675213675213</v>
      </c>
    </row>
    <row r="228" spans="1:32" x14ac:dyDescent="0.2">
      <c r="A228" s="122" t="s">
        <v>480</v>
      </c>
      <c r="B228" s="170" t="s">
        <v>481</v>
      </c>
      <c r="C228" s="212">
        <v>10.474747474747474</v>
      </c>
      <c r="D228" s="123">
        <v>9.5151515151515156</v>
      </c>
      <c r="E228" s="123">
        <v>13.628558310376492</v>
      </c>
      <c r="F228" s="123">
        <v>15.428374655647383</v>
      </c>
      <c r="G228" s="123">
        <v>12.831955922865014</v>
      </c>
      <c r="H228" s="152">
        <v>2.5964187327823693</v>
      </c>
      <c r="I228" s="212">
        <v>8.7816091954022983</v>
      </c>
      <c r="J228" s="123">
        <v>7.7931034482758621</v>
      </c>
      <c r="K228" s="123">
        <v>10.379310344827585</v>
      </c>
      <c r="L228" s="123">
        <v>13.304597701149426</v>
      </c>
      <c r="M228" s="123">
        <v>8.9770114942528743</v>
      </c>
      <c r="N228" s="152">
        <v>4.3275862068965516</v>
      </c>
      <c r="O228" s="212">
        <v>10.621756487025948</v>
      </c>
      <c r="P228" s="123">
        <v>9.6646706586826348</v>
      </c>
      <c r="Q228" s="123">
        <v>13.91067864271457</v>
      </c>
      <c r="R228" s="123">
        <v>15.612774451097804</v>
      </c>
      <c r="S228" s="123">
        <v>13.166666666666666</v>
      </c>
      <c r="T228" s="152">
        <v>2.4461077844311379</v>
      </c>
      <c r="U228" s="212">
        <v>8.6965174129353233</v>
      </c>
      <c r="V228" s="123">
        <v>7.5920398009950247</v>
      </c>
      <c r="W228" s="123">
        <v>10.288557213930348</v>
      </c>
      <c r="X228" s="123">
        <v>12.865671641791044</v>
      </c>
      <c r="Y228" s="123">
        <v>8.6019900497512438</v>
      </c>
      <c r="Z228" s="152">
        <v>4.2636815920398012</v>
      </c>
      <c r="AA228" s="123">
        <v>10.877252252252251</v>
      </c>
      <c r="AB228" s="123">
        <v>9.9504504504504503</v>
      </c>
      <c r="AC228" s="123">
        <v>14.384572072072071</v>
      </c>
      <c r="AD228" s="123">
        <v>16.008445945945947</v>
      </c>
      <c r="AE228" s="123">
        <v>13.789414414414415</v>
      </c>
      <c r="AF228" s="241">
        <v>2.2190315315315314</v>
      </c>
    </row>
    <row r="229" spans="1:32" x14ac:dyDescent="0.2">
      <c r="A229" s="122" t="s">
        <v>482</v>
      </c>
      <c r="B229" s="170" t="s">
        <v>483</v>
      </c>
      <c r="C229" s="212">
        <v>10.662698412698413</v>
      </c>
      <c r="D229" s="123">
        <v>9.7103174603174605</v>
      </c>
      <c r="E229" s="123">
        <v>14.05406746031746</v>
      </c>
      <c r="F229" s="123">
        <v>15.790178571428571</v>
      </c>
      <c r="G229" s="123">
        <v>14.28125</v>
      </c>
      <c r="H229" s="152">
        <v>1.5089285714285714</v>
      </c>
      <c r="I229" s="212">
        <v>8.1538461538461533</v>
      </c>
      <c r="J229" s="123">
        <v>6.9230769230769234</v>
      </c>
      <c r="K229" s="123">
        <v>9.1692307692307686</v>
      </c>
      <c r="L229" s="123">
        <v>11.4</v>
      </c>
      <c r="M229" s="123">
        <v>9.5076923076923077</v>
      </c>
      <c r="N229" s="152">
        <v>1.8923076923076922</v>
      </c>
      <c r="O229" s="212">
        <v>10.835630965005302</v>
      </c>
      <c r="P229" s="123">
        <v>9.9024390243902438</v>
      </c>
      <c r="Q229" s="123">
        <v>14.390774125132555</v>
      </c>
      <c r="R229" s="123">
        <v>16.092788971367973</v>
      </c>
      <c r="S229" s="123">
        <v>14.610286320254508</v>
      </c>
      <c r="T229" s="152">
        <v>1.4825026511134676</v>
      </c>
      <c r="U229" s="212">
        <v>8.8350515463917532</v>
      </c>
      <c r="V229" s="123">
        <v>7.391752577319588</v>
      </c>
      <c r="W229" s="123">
        <v>10.092783505154639</v>
      </c>
      <c r="X229" s="123">
        <v>12.409793814432989</v>
      </c>
      <c r="Y229" s="123">
        <v>10.770618556701031</v>
      </c>
      <c r="Z229" s="152">
        <v>1.6391752577319587</v>
      </c>
      <c r="AA229" s="123">
        <v>11.098280098280098</v>
      </c>
      <c r="AB229" s="123">
        <v>10.262899262899262</v>
      </c>
      <c r="AC229" s="123">
        <v>14.998157248157248</v>
      </c>
      <c r="AD229" s="123">
        <v>16.595823095823096</v>
      </c>
      <c r="AE229" s="123">
        <v>15.117936117936118</v>
      </c>
      <c r="AF229" s="241">
        <v>1.4778869778869779</v>
      </c>
    </row>
    <row r="230" spans="1:32" x14ac:dyDescent="0.2">
      <c r="A230" s="122" t="s">
        <v>484</v>
      </c>
      <c r="B230" s="170" t="s">
        <v>485</v>
      </c>
      <c r="C230" s="212">
        <v>10.69847972972973</v>
      </c>
      <c r="D230" s="123">
        <v>9.8564189189189193</v>
      </c>
      <c r="E230" s="123">
        <v>13.957136824324325</v>
      </c>
      <c r="F230" s="123">
        <v>16.41722972972973</v>
      </c>
      <c r="G230" s="123">
        <v>12.00929054054054</v>
      </c>
      <c r="H230" s="152">
        <v>4.4079391891891895</v>
      </c>
      <c r="I230" s="212">
        <v>8.7333333333333325</v>
      </c>
      <c r="J230" s="123">
        <v>7.4444444444444446</v>
      </c>
      <c r="K230" s="123">
        <v>9.8666666666666671</v>
      </c>
      <c r="L230" s="123">
        <v>13.222222222222221</v>
      </c>
      <c r="M230" s="123">
        <v>7.8944444444444448</v>
      </c>
      <c r="N230" s="152">
        <v>5.3277777777777775</v>
      </c>
      <c r="O230" s="212">
        <v>10.860146252285192</v>
      </c>
      <c r="P230" s="123">
        <v>10.054844606946984</v>
      </c>
      <c r="Q230" s="123">
        <v>14.293647166361975</v>
      </c>
      <c r="R230" s="123">
        <v>16.680073126142595</v>
      </c>
      <c r="S230" s="123">
        <v>12.347806215722121</v>
      </c>
      <c r="T230" s="152">
        <v>4.3322669104204756</v>
      </c>
      <c r="U230" s="212">
        <v>8.970443349753694</v>
      </c>
      <c r="V230" s="123">
        <v>7.458128078817734</v>
      </c>
      <c r="W230" s="123">
        <v>9.8374384236453203</v>
      </c>
      <c r="X230" s="123">
        <v>13.381773399014778</v>
      </c>
      <c r="Y230" s="123">
        <v>8.2068965517241388</v>
      </c>
      <c r="Z230" s="152">
        <v>5.1748768472906406</v>
      </c>
      <c r="AA230" s="123">
        <v>11.056065239551478</v>
      </c>
      <c r="AB230" s="123">
        <v>10.352701325178389</v>
      </c>
      <c r="AC230" s="123">
        <v>14.809633027522937</v>
      </c>
      <c r="AD230" s="123">
        <v>17.045361875637106</v>
      </c>
      <c r="AE230" s="123">
        <v>12.796126401630989</v>
      </c>
      <c r="AF230" s="241">
        <v>4.2492354740061158</v>
      </c>
    </row>
    <row r="231" spans="1:32" x14ac:dyDescent="0.2">
      <c r="A231" s="122" t="s">
        <v>486</v>
      </c>
      <c r="B231" s="170" t="s">
        <v>487</v>
      </c>
      <c r="C231" s="212">
        <v>10.048120300751879</v>
      </c>
      <c r="D231" s="123">
        <v>8.594736842105263</v>
      </c>
      <c r="E231" s="123">
        <v>11.944360902255639</v>
      </c>
      <c r="F231" s="123">
        <v>14.589473684210526</v>
      </c>
      <c r="G231" s="123">
        <v>11.496240601503759</v>
      </c>
      <c r="H231" s="152">
        <v>3.0932330827067669</v>
      </c>
      <c r="I231" s="212">
        <v>8.48</v>
      </c>
      <c r="J231" s="123">
        <v>7.2</v>
      </c>
      <c r="K231" s="123">
        <v>9.5120000000000005</v>
      </c>
      <c r="L231" s="123">
        <v>12.084</v>
      </c>
      <c r="M231" s="123">
        <v>8.7040000000000006</v>
      </c>
      <c r="N231" s="152">
        <v>3.38</v>
      </c>
      <c r="O231" s="212">
        <v>10.411111111111111</v>
      </c>
      <c r="P231" s="123">
        <v>8.9175925925925927</v>
      </c>
      <c r="Q231" s="123">
        <v>12.507407407407408</v>
      </c>
      <c r="R231" s="123">
        <v>15.169444444444444</v>
      </c>
      <c r="S231" s="123">
        <v>12.142592592592592</v>
      </c>
      <c r="T231" s="152">
        <v>3.0268518518518519</v>
      </c>
      <c r="U231" s="212">
        <v>8.6159695817490487</v>
      </c>
      <c r="V231" s="123">
        <v>7.0912547528517109</v>
      </c>
      <c r="W231" s="123">
        <v>9.3688212927756656</v>
      </c>
      <c r="X231" s="123">
        <v>12.35361216730038</v>
      </c>
      <c r="Y231" s="123">
        <v>9</v>
      </c>
      <c r="Z231" s="152">
        <v>3.3536121673003803</v>
      </c>
      <c r="AA231" s="123">
        <v>10.985074626865671</v>
      </c>
      <c r="AB231" s="123">
        <v>9.5783582089552244</v>
      </c>
      <c r="AC231" s="123">
        <v>13.629353233830846</v>
      </c>
      <c r="AD231" s="123">
        <v>16.052238805970148</v>
      </c>
      <c r="AE231" s="123">
        <v>13.129353233830846</v>
      </c>
      <c r="AF231" s="241">
        <v>2.9228855721393034</v>
      </c>
    </row>
    <row r="232" spans="1:32" x14ac:dyDescent="0.2">
      <c r="A232" s="122" t="s">
        <v>488</v>
      </c>
      <c r="B232" s="170" t="s">
        <v>489</v>
      </c>
      <c r="C232" s="212">
        <v>10.566157760814249</v>
      </c>
      <c r="D232" s="123">
        <v>10.310432569974555</v>
      </c>
      <c r="E232" s="123">
        <v>14.357506361323155</v>
      </c>
      <c r="F232" s="123">
        <v>15.755089058524174</v>
      </c>
      <c r="G232" s="123">
        <v>13.263358778625955</v>
      </c>
      <c r="H232" s="152">
        <v>2.4917302798982188</v>
      </c>
      <c r="I232" s="212">
        <v>8.9833333333333325</v>
      </c>
      <c r="J232" s="123">
        <v>8.6666666666666661</v>
      </c>
      <c r="K232" s="123">
        <v>11.466666666666667</v>
      </c>
      <c r="L232" s="123">
        <v>13.85</v>
      </c>
      <c r="M232" s="123">
        <v>10.266666666666667</v>
      </c>
      <c r="N232" s="152">
        <v>3.5833333333333335</v>
      </c>
      <c r="O232" s="212">
        <v>10.696969696969697</v>
      </c>
      <c r="P232" s="123">
        <v>10.446280991735538</v>
      </c>
      <c r="Q232" s="123">
        <v>14.59641873278237</v>
      </c>
      <c r="R232" s="123">
        <v>15.912534435261708</v>
      </c>
      <c r="S232" s="123">
        <v>13.511019283746556</v>
      </c>
      <c r="T232" s="152">
        <v>2.4015151515151514</v>
      </c>
      <c r="U232" s="212">
        <v>9.1333333333333329</v>
      </c>
      <c r="V232" s="123">
        <v>8.5629629629629633</v>
      </c>
      <c r="W232" s="123">
        <v>11.318518518518518</v>
      </c>
      <c r="X232" s="123">
        <v>13.577777777777778</v>
      </c>
      <c r="Y232" s="123">
        <v>10.503703703703703</v>
      </c>
      <c r="Z232" s="152">
        <v>3.074074074074074</v>
      </c>
      <c r="AA232" s="123">
        <v>10.863287250384024</v>
      </c>
      <c r="AB232" s="123">
        <v>10.672811059907835</v>
      </c>
      <c r="AC232" s="123">
        <v>14.987711213517665</v>
      </c>
      <c r="AD232" s="123">
        <v>16.206605222734254</v>
      </c>
      <c r="AE232" s="123">
        <v>13.835637480798772</v>
      </c>
      <c r="AF232" s="241">
        <v>2.370967741935484</v>
      </c>
    </row>
    <row r="233" spans="1:32" x14ac:dyDescent="0.2">
      <c r="A233" s="122" t="s">
        <v>492</v>
      </c>
      <c r="B233" s="170" t="s">
        <v>493</v>
      </c>
      <c r="C233" s="212">
        <v>9.6717791411042953</v>
      </c>
      <c r="D233" s="123">
        <v>9.0490797546012267</v>
      </c>
      <c r="E233" s="123">
        <v>11.791411042944786</v>
      </c>
      <c r="F233" s="123">
        <v>15.388036809815951</v>
      </c>
      <c r="G233" s="123">
        <v>9.5</v>
      </c>
      <c r="H233" s="152">
        <v>5.8880368098159508</v>
      </c>
      <c r="I233" s="212">
        <v>9.4074074074074066</v>
      </c>
      <c r="J233" s="123">
        <v>8.6666666666666661</v>
      </c>
      <c r="K233" s="123">
        <v>11.444444444444445</v>
      </c>
      <c r="L233" s="123">
        <v>14.074074074074074</v>
      </c>
      <c r="M233" s="123">
        <v>8.7037037037037042</v>
      </c>
      <c r="N233" s="152">
        <v>5.3703703703703702</v>
      </c>
      <c r="O233" s="212">
        <v>9.695652173913043</v>
      </c>
      <c r="P233" s="123">
        <v>9.0836120401337794</v>
      </c>
      <c r="Q233" s="123">
        <v>11.822742474916389</v>
      </c>
      <c r="R233" s="123">
        <v>15.506688963210703</v>
      </c>
      <c r="S233" s="123">
        <v>9.5719063545150505</v>
      </c>
      <c r="T233" s="152">
        <v>5.9347826086956523</v>
      </c>
      <c r="U233" s="212">
        <v>8.5492957746478879</v>
      </c>
      <c r="V233" s="123">
        <v>8.1971830985915499</v>
      </c>
      <c r="W233" s="123">
        <v>9.929577464788732</v>
      </c>
      <c r="X233" s="123">
        <v>13.838028169014084</v>
      </c>
      <c r="Y233" s="123">
        <v>7.9859154929577461</v>
      </c>
      <c r="Z233" s="152">
        <v>5.852112676056338</v>
      </c>
      <c r="AA233" s="123">
        <v>9.9843137254901961</v>
      </c>
      <c r="AB233" s="123">
        <v>9.2862745098039223</v>
      </c>
      <c r="AC233" s="123">
        <v>12.309803921568628</v>
      </c>
      <c r="AD233" s="123">
        <v>15.819607843137256</v>
      </c>
      <c r="AE233" s="123">
        <v>9.9215686274509807</v>
      </c>
      <c r="AF233" s="241">
        <v>5.8980392156862749</v>
      </c>
    </row>
    <row r="234" spans="1:32" x14ac:dyDescent="0.2">
      <c r="A234" s="122" t="s">
        <v>496</v>
      </c>
      <c r="B234" s="170" t="s">
        <v>497</v>
      </c>
      <c r="C234" s="212">
        <v>10.847619047619048</v>
      </c>
      <c r="D234" s="123">
        <v>9.8735930735930744</v>
      </c>
      <c r="E234" s="123">
        <v>14.33939393939394</v>
      </c>
      <c r="F234" s="123">
        <v>15.352380952380953</v>
      </c>
      <c r="G234" s="123">
        <v>13.895238095238096</v>
      </c>
      <c r="H234" s="152">
        <v>1.4571428571428571</v>
      </c>
      <c r="I234" s="212">
        <v>9.287671232876713</v>
      </c>
      <c r="J234" s="123">
        <v>7.5479452054794525</v>
      </c>
      <c r="K234" s="123">
        <v>10.506849315068493</v>
      </c>
      <c r="L234" s="123">
        <v>12.424657534246576</v>
      </c>
      <c r="M234" s="123">
        <v>10.876712328767123</v>
      </c>
      <c r="N234" s="152">
        <v>1.547945205479452</v>
      </c>
      <c r="O234" s="212">
        <v>10.952865064695009</v>
      </c>
      <c r="P234" s="123">
        <v>10.030499075785583</v>
      </c>
      <c r="Q234" s="123">
        <v>14.59796672828096</v>
      </c>
      <c r="R234" s="123">
        <v>15.549907578558226</v>
      </c>
      <c r="S234" s="123">
        <v>14.098890942698706</v>
      </c>
      <c r="T234" s="152">
        <v>1.4510166358595193</v>
      </c>
      <c r="U234" s="212">
        <v>9.4831460674157295</v>
      </c>
      <c r="V234" s="123">
        <v>8.0112359550561791</v>
      </c>
      <c r="W234" s="123">
        <v>11.185393258426966</v>
      </c>
      <c r="X234" s="123">
        <v>12.581460674157304</v>
      </c>
      <c r="Y234" s="123">
        <v>10.867977528089888</v>
      </c>
      <c r="Z234" s="152">
        <v>1.7134831460674158</v>
      </c>
      <c r="AA234" s="123">
        <v>11.096212896622314</v>
      </c>
      <c r="AB234" s="123">
        <v>10.212896622313204</v>
      </c>
      <c r="AC234" s="123">
        <v>14.914022517911976</v>
      </c>
      <c r="AD234" s="123">
        <v>15.857215967246674</v>
      </c>
      <c r="AE234" s="123">
        <v>14.446775844421699</v>
      </c>
      <c r="AF234" s="241">
        <v>1.4104401228249743</v>
      </c>
    </row>
    <row r="235" spans="1:32" x14ac:dyDescent="0.2">
      <c r="A235" s="122" t="s">
        <v>498</v>
      </c>
      <c r="B235" s="170" t="s">
        <v>499</v>
      </c>
      <c r="C235" s="212">
        <v>10.604553119730186</v>
      </c>
      <c r="D235" s="123">
        <v>9.5193929173693093</v>
      </c>
      <c r="E235" s="123">
        <v>13.983136593591906</v>
      </c>
      <c r="F235" s="123">
        <v>15.751264755480607</v>
      </c>
      <c r="G235" s="123">
        <v>13.330944350758854</v>
      </c>
      <c r="H235" s="152">
        <v>2.4203204047217537</v>
      </c>
      <c r="I235" s="212">
        <v>8.6907216494845354</v>
      </c>
      <c r="J235" s="123">
        <v>7.0927835051546388</v>
      </c>
      <c r="K235" s="123">
        <v>9.7268041237113394</v>
      </c>
      <c r="L235" s="123">
        <v>12.458762886597938</v>
      </c>
      <c r="M235" s="123">
        <v>10.360824742268042</v>
      </c>
      <c r="N235" s="152">
        <v>2.097938144329897</v>
      </c>
      <c r="O235" s="212">
        <v>10.77502295684114</v>
      </c>
      <c r="P235" s="123">
        <v>9.7355371900826455</v>
      </c>
      <c r="Q235" s="123">
        <v>14.362258953168045</v>
      </c>
      <c r="R235" s="123">
        <v>16.044536271808997</v>
      </c>
      <c r="S235" s="123">
        <v>13.595500459136822</v>
      </c>
      <c r="T235" s="152">
        <v>2.4490358126721765</v>
      </c>
      <c r="U235" s="212">
        <v>8.8209606986899569</v>
      </c>
      <c r="V235" s="123">
        <v>7.3493449781659388</v>
      </c>
      <c r="W235" s="123">
        <v>10.5</v>
      </c>
      <c r="X235" s="123">
        <v>12.759825327510917</v>
      </c>
      <c r="Y235" s="123">
        <v>10.388646288209607</v>
      </c>
      <c r="Z235" s="152">
        <v>2.3711790393013099</v>
      </c>
      <c r="AA235" s="123">
        <v>11.031347962382446</v>
      </c>
      <c r="AB235" s="123">
        <v>10.03866248693835</v>
      </c>
      <c r="AC235" s="123">
        <v>14.816614420062695</v>
      </c>
      <c r="AD235" s="123">
        <v>16.467084639498431</v>
      </c>
      <c r="AE235" s="123">
        <v>14.035005224660397</v>
      </c>
      <c r="AF235" s="241">
        <v>2.4320794148380354</v>
      </c>
    </row>
    <row r="236" spans="1:32" x14ac:dyDescent="0.2">
      <c r="A236" s="122" t="s">
        <v>500</v>
      </c>
      <c r="B236" s="170" t="s">
        <v>501</v>
      </c>
      <c r="C236" s="212">
        <v>10.949691085613416</v>
      </c>
      <c r="D236" s="123">
        <v>9.9488084730803177</v>
      </c>
      <c r="E236" s="123">
        <v>13.641879964695498</v>
      </c>
      <c r="F236" s="123">
        <v>16.011694616063547</v>
      </c>
      <c r="G236" s="123">
        <v>14.723521624007061</v>
      </c>
      <c r="H236" s="152">
        <v>1.2881729920564873</v>
      </c>
      <c r="I236" s="212">
        <v>8.9870129870129869</v>
      </c>
      <c r="J236" s="123">
        <v>7.7142857142857144</v>
      </c>
      <c r="K236" s="123">
        <v>9.7402597402597397</v>
      </c>
      <c r="L236" s="123">
        <v>12.512987012987013</v>
      </c>
      <c r="M236" s="123">
        <v>11.116883116883116</v>
      </c>
      <c r="N236" s="152">
        <v>1.3961038961038961</v>
      </c>
      <c r="O236" s="212">
        <v>11.092803030303031</v>
      </c>
      <c r="P236" s="123">
        <v>10.111742424242424</v>
      </c>
      <c r="Q236" s="123">
        <v>13.926373106060606</v>
      </c>
      <c r="R236" s="123">
        <v>16.266808712121211</v>
      </c>
      <c r="S236" s="123">
        <v>14.986505681818182</v>
      </c>
      <c r="T236" s="152">
        <v>1.2803030303030303</v>
      </c>
      <c r="U236" s="212">
        <v>9.1978021978021971</v>
      </c>
      <c r="V236" s="123">
        <v>8</v>
      </c>
      <c r="W236" s="123">
        <v>9.9010989010989015</v>
      </c>
      <c r="X236" s="123">
        <v>12.986263736263735</v>
      </c>
      <c r="Y236" s="123">
        <v>11.593406593406593</v>
      </c>
      <c r="Z236" s="152">
        <v>1.3928571428571428</v>
      </c>
      <c r="AA236" s="123">
        <v>11.28496319663512</v>
      </c>
      <c r="AB236" s="123">
        <v>10.321766561514195</v>
      </c>
      <c r="AC236" s="123">
        <v>14.357781282860147</v>
      </c>
      <c r="AD236" s="123">
        <v>16.59069400630915</v>
      </c>
      <c r="AE236" s="123">
        <v>15.322555205047319</v>
      </c>
      <c r="AF236" s="241">
        <v>1.2681388012618298</v>
      </c>
    </row>
    <row r="237" spans="1:32" x14ac:dyDescent="0.2">
      <c r="A237" s="122" t="s">
        <v>502</v>
      </c>
      <c r="B237" s="170" t="s">
        <v>503</v>
      </c>
      <c r="C237" s="212">
        <v>9.7083333333333339</v>
      </c>
      <c r="D237" s="123">
        <v>8.85546875</v>
      </c>
      <c r="E237" s="123">
        <v>11.747395833333334</v>
      </c>
      <c r="F237" s="123">
        <v>14.442491319444445</v>
      </c>
      <c r="G237" s="123">
        <v>11.107421875</v>
      </c>
      <c r="H237" s="152">
        <v>3.3350694444444446</v>
      </c>
      <c r="I237" s="212">
        <v>7.0272108843537415</v>
      </c>
      <c r="J237" s="123">
        <v>6.1360544217687076</v>
      </c>
      <c r="K237" s="123">
        <v>6.8367346938775508</v>
      </c>
      <c r="L237" s="123">
        <v>10.248299319727892</v>
      </c>
      <c r="M237" s="123">
        <v>7.8231292517006805</v>
      </c>
      <c r="N237" s="152">
        <v>2.425170068027211</v>
      </c>
      <c r="O237" s="212">
        <v>10.10049751243781</v>
      </c>
      <c r="P237" s="123">
        <v>9.2532338308457707</v>
      </c>
      <c r="Q237" s="123">
        <v>12.465671641791046</v>
      </c>
      <c r="R237" s="123">
        <v>15.055970149253731</v>
      </c>
      <c r="S237" s="123">
        <v>11.587810945273631</v>
      </c>
      <c r="T237" s="152">
        <v>3.4681592039800995</v>
      </c>
      <c r="U237" s="212">
        <v>7.9061488673139158</v>
      </c>
      <c r="V237" s="123">
        <v>6.9902912621359219</v>
      </c>
      <c r="W237" s="123">
        <v>8.1682847896440123</v>
      </c>
      <c r="X237" s="123">
        <v>11.660194174757281</v>
      </c>
      <c r="Y237" s="123">
        <v>9.1229773462783168</v>
      </c>
      <c r="Z237" s="152">
        <v>2.5372168284789645</v>
      </c>
      <c r="AA237" s="123">
        <v>10.368920521945434</v>
      </c>
      <c r="AB237" s="123">
        <v>9.5391459074733103</v>
      </c>
      <c r="AC237" s="123">
        <v>13.059311981020166</v>
      </c>
      <c r="AD237" s="123">
        <v>15.462336892052194</v>
      </c>
      <c r="AE237" s="123">
        <v>11.834816132858837</v>
      </c>
      <c r="AF237" s="241">
        <v>3.6275207591933571</v>
      </c>
    </row>
    <row r="238" spans="1:32" x14ac:dyDescent="0.2">
      <c r="A238" s="122" t="s">
        <v>504</v>
      </c>
      <c r="B238" s="170" t="s">
        <v>505</v>
      </c>
      <c r="C238" s="212">
        <v>11.14516129032258</v>
      </c>
      <c r="D238" s="123">
        <v>10.761786600496277</v>
      </c>
      <c r="E238" s="123">
        <v>14.834057071960297</v>
      </c>
      <c r="F238" s="123">
        <v>15.745037220843672</v>
      </c>
      <c r="G238" s="123">
        <v>15.4212158808933</v>
      </c>
      <c r="H238" s="152">
        <v>0.32382133995037221</v>
      </c>
      <c r="I238" s="212">
        <v>8.7288135593220346</v>
      </c>
      <c r="J238" s="123">
        <v>8.2711864406779654</v>
      </c>
      <c r="K238" s="123">
        <v>8.9491525423728806</v>
      </c>
      <c r="L238" s="123">
        <v>11.440677966101696</v>
      </c>
      <c r="M238" s="123">
        <v>11.016949152542374</v>
      </c>
      <c r="N238" s="152">
        <v>0.42372881355932202</v>
      </c>
      <c r="O238" s="212">
        <v>11.336010709504686</v>
      </c>
      <c r="P238" s="123">
        <v>10.958500669344042</v>
      </c>
      <c r="Q238" s="123">
        <v>15.298862115127175</v>
      </c>
      <c r="R238" s="123">
        <v>16.085006693440427</v>
      </c>
      <c r="S238" s="123">
        <v>15.769076305220883</v>
      </c>
      <c r="T238" s="152">
        <v>0.31593038821954483</v>
      </c>
      <c r="U238" s="212">
        <v>9.2096774193548381</v>
      </c>
      <c r="V238" s="123">
        <v>8.82258064516129</v>
      </c>
      <c r="W238" s="123">
        <v>10.451612903225806</v>
      </c>
      <c r="X238" s="123">
        <v>12.463709677419354</v>
      </c>
      <c r="Y238" s="123">
        <v>12.153225806451612</v>
      </c>
      <c r="Z238" s="152">
        <v>0.31048387096774194</v>
      </c>
      <c r="AA238" s="123">
        <v>11.497067448680351</v>
      </c>
      <c r="AB238" s="123">
        <v>11.114369501466276</v>
      </c>
      <c r="AC238" s="123">
        <v>15.630865102639296</v>
      </c>
      <c r="AD238" s="123">
        <v>16.341642228739001</v>
      </c>
      <c r="AE238" s="123">
        <v>16.015395894428153</v>
      </c>
      <c r="AF238" s="241">
        <v>0.32624633431085043</v>
      </c>
    </row>
    <row r="239" spans="1:32" x14ac:dyDescent="0.2">
      <c r="A239" s="122" t="s">
        <v>508</v>
      </c>
      <c r="B239" s="170" t="s">
        <v>509</v>
      </c>
      <c r="C239" s="212">
        <v>12.181905678537055</v>
      </c>
      <c r="D239" s="123">
        <v>11.414821944177094</v>
      </c>
      <c r="E239" s="123">
        <v>16.767564966313763</v>
      </c>
      <c r="F239" s="123">
        <v>17.833012512030798</v>
      </c>
      <c r="G239" s="123">
        <v>17.253609239653514</v>
      </c>
      <c r="H239" s="152">
        <v>0.57940327237728584</v>
      </c>
      <c r="I239" s="212">
        <v>9.4615384615384617</v>
      </c>
      <c r="J239" s="123">
        <v>8.0256410256410255</v>
      </c>
      <c r="K239" s="123">
        <v>11.692307692307692</v>
      </c>
      <c r="L239" s="123">
        <v>13.487179487179487</v>
      </c>
      <c r="M239" s="123">
        <v>12.564102564102564</v>
      </c>
      <c r="N239" s="152">
        <v>0.92307692307692313</v>
      </c>
      <c r="O239" s="212">
        <v>12.288</v>
      </c>
      <c r="P239" s="123">
        <v>11.547000000000001</v>
      </c>
      <c r="Q239" s="123">
        <v>16.965499999999999</v>
      </c>
      <c r="R239" s="123">
        <v>18.002500000000001</v>
      </c>
      <c r="S239" s="123">
        <v>17.436499999999999</v>
      </c>
      <c r="T239" s="152">
        <v>0.56599999999999995</v>
      </c>
      <c r="U239" s="212">
        <v>10.040650406504065</v>
      </c>
      <c r="V239" s="123">
        <v>8.9024390243902438</v>
      </c>
      <c r="W239" s="123">
        <v>12.5</v>
      </c>
      <c r="X239" s="123">
        <v>14.475609756097562</v>
      </c>
      <c r="Y239" s="123">
        <v>13.121951219512194</v>
      </c>
      <c r="Z239" s="152">
        <v>1.3536585365853659</v>
      </c>
      <c r="AA239" s="123">
        <v>12.469432314410481</v>
      </c>
      <c r="AB239" s="123">
        <v>11.752183406113538</v>
      </c>
      <c r="AC239" s="123">
        <v>17.34061135371179</v>
      </c>
      <c r="AD239" s="123">
        <v>18.283842794759824</v>
      </c>
      <c r="AE239" s="123">
        <v>17.808406113537117</v>
      </c>
      <c r="AF239" s="241">
        <v>0.47543668122270744</v>
      </c>
    </row>
    <row r="240" spans="1:32" x14ac:dyDescent="0.2">
      <c r="A240" s="122" t="s">
        <v>510</v>
      </c>
      <c r="B240" s="170" t="s">
        <v>511</v>
      </c>
      <c r="C240" s="212">
        <v>11.121725731895223</v>
      </c>
      <c r="D240" s="123">
        <v>10.924499229583976</v>
      </c>
      <c r="E240" s="123">
        <v>15.536209553158706</v>
      </c>
      <c r="F240" s="123">
        <v>17.135978428351311</v>
      </c>
      <c r="G240" s="123">
        <v>15.400616332819723</v>
      </c>
      <c r="H240" s="152">
        <v>1.7353620955315872</v>
      </c>
      <c r="I240" s="212">
        <v>8.615384615384615</v>
      </c>
      <c r="J240" s="123">
        <v>7.9743589743589745</v>
      </c>
      <c r="K240" s="123">
        <v>9.7948717948717956</v>
      </c>
      <c r="L240" s="123">
        <v>13.301282051282051</v>
      </c>
      <c r="M240" s="123">
        <v>9.6282051282051277</v>
      </c>
      <c r="N240" s="152">
        <v>3.6730769230769229</v>
      </c>
      <c r="O240" s="212">
        <v>11.281967213114754</v>
      </c>
      <c r="P240" s="123">
        <v>11.11311475409836</v>
      </c>
      <c r="Q240" s="123">
        <v>15.90327868852459</v>
      </c>
      <c r="R240" s="123">
        <v>17.381147540983605</v>
      </c>
      <c r="S240" s="123">
        <v>15.769672131147541</v>
      </c>
      <c r="T240" s="152">
        <v>1.6114754098360655</v>
      </c>
      <c r="U240" s="212">
        <v>8.89</v>
      </c>
      <c r="V240" s="123">
        <v>8.48</v>
      </c>
      <c r="W240" s="123">
        <v>10.782500000000001</v>
      </c>
      <c r="X240" s="123">
        <v>13.86</v>
      </c>
      <c r="Y240" s="123">
        <v>10.9175</v>
      </c>
      <c r="Z240" s="152">
        <v>2.9424999999999999</v>
      </c>
      <c r="AA240" s="123">
        <v>11.52823315118397</v>
      </c>
      <c r="AB240" s="123">
        <v>11.369763205828779</v>
      </c>
      <c r="AC240" s="123">
        <v>16.40209471766849</v>
      </c>
      <c r="AD240" s="123">
        <v>17.732695810564664</v>
      </c>
      <c r="AE240" s="123">
        <v>16.217213114754099</v>
      </c>
      <c r="AF240" s="241">
        <v>1.5154826958105647</v>
      </c>
    </row>
    <row r="241" spans="1:32" x14ac:dyDescent="0.2">
      <c r="A241" s="122" t="s">
        <v>512</v>
      </c>
      <c r="B241" s="170" t="s">
        <v>513</v>
      </c>
      <c r="C241" s="212">
        <v>10.779036827195467</v>
      </c>
      <c r="D241" s="123">
        <v>10.48441926345609</v>
      </c>
      <c r="E241" s="123">
        <v>15.236898016997166</v>
      </c>
      <c r="F241" s="123">
        <v>16.062322946175637</v>
      </c>
      <c r="G241" s="123">
        <v>14.681303116147308</v>
      </c>
      <c r="H241" s="152">
        <v>1.3810198300283285</v>
      </c>
      <c r="I241" s="212">
        <v>6.9743589743589745</v>
      </c>
      <c r="J241" s="123">
        <v>5.8461538461538458</v>
      </c>
      <c r="K241" s="123">
        <v>8.8205128205128212</v>
      </c>
      <c r="L241" s="123">
        <v>9.9230769230769234</v>
      </c>
      <c r="M241" s="123">
        <v>8.5384615384615383</v>
      </c>
      <c r="N241" s="152">
        <v>1.3846153846153846</v>
      </c>
      <c r="O241" s="212">
        <v>11.001499250374813</v>
      </c>
      <c r="P241" s="123">
        <v>10.755622188905548</v>
      </c>
      <c r="Q241" s="123">
        <v>15.612068965517242</v>
      </c>
      <c r="R241" s="123">
        <v>16.42128935532234</v>
      </c>
      <c r="S241" s="123">
        <v>15.04047976011994</v>
      </c>
      <c r="T241" s="152">
        <v>1.3808095952023989</v>
      </c>
      <c r="U241" s="212">
        <v>7.2553191489361701</v>
      </c>
      <c r="V241" s="123">
        <v>6.8723404255319149</v>
      </c>
      <c r="W241" s="123">
        <v>9.2765957446808507</v>
      </c>
      <c r="X241" s="123">
        <v>10.351063829787234</v>
      </c>
      <c r="Y241" s="123">
        <v>8.9893617021276597</v>
      </c>
      <c r="Z241" s="152">
        <v>1.3617021276595744</v>
      </c>
      <c r="AA241" s="123">
        <v>11.320261437908497</v>
      </c>
      <c r="AB241" s="123">
        <v>11.03921568627451</v>
      </c>
      <c r="AC241" s="123">
        <v>16.15236928104575</v>
      </c>
      <c r="AD241" s="123">
        <v>16.93954248366013</v>
      </c>
      <c r="AE241" s="123">
        <v>15.555555555555555</v>
      </c>
      <c r="AF241" s="241">
        <v>1.3839869281045751</v>
      </c>
    </row>
    <row r="242" spans="1:32" x14ac:dyDescent="0.2">
      <c r="A242" s="122" t="s">
        <v>514</v>
      </c>
      <c r="B242" s="170" t="s">
        <v>515</v>
      </c>
      <c r="C242" s="212">
        <v>10.494787489975943</v>
      </c>
      <c r="D242" s="123">
        <v>10.150761828388131</v>
      </c>
      <c r="E242" s="123">
        <v>14.380513231756215</v>
      </c>
      <c r="F242" s="123">
        <v>15.862068965517242</v>
      </c>
      <c r="G242" s="123">
        <v>13.801924619085806</v>
      </c>
      <c r="H242" s="152">
        <v>2.0601443464314353</v>
      </c>
      <c r="I242" s="212">
        <v>7.989583333333333</v>
      </c>
      <c r="J242" s="123">
        <v>7.229166666666667</v>
      </c>
      <c r="K242" s="123">
        <v>8.9270833333333339</v>
      </c>
      <c r="L242" s="123">
        <v>11.833333333333334</v>
      </c>
      <c r="M242" s="123">
        <v>8.6770833333333339</v>
      </c>
      <c r="N242" s="152">
        <v>3.15625</v>
      </c>
      <c r="O242" s="212">
        <v>10.703735881841876</v>
      </c>
      <c r="P242" s="123">
        <v>10.394439617723718</v>
      </c>
      <c r="Q242" s="123">
        <v>14.835360556038228</v>
      </c>
      <c r="R242" s="123">
        <v>16.198088618592529</v>
      </c>
      <c r="S242" s="123">
        <v>14.229365768896612</v>
      </c>
      <c r="T242" s="152">
        <v>1.9687228496959166</v>
      </c>
      <c r="U242" s="212">
        <v>8.4104803493449776</v>
      </c>
      <c r="V242" s="123">
        <v>7.6768558951965069</v>
      </c>
      <c r="W242" s="123">
        <v>9.6222707423580793</v>
      </c>
      <c r="X242" s="123">
        <v>12.489082969432314</v>
      </c>
      <c r="Y242" s="123">
        <v>9.5851528384279483</v>
      </c>
      <c r="Z242" s="152">
        <v>2.9039301310043668</v>
      </c>
      <c r="AA242" s="123">
        <v>10.963654223968566</v>
      </c>
      <c r="AB242" s="123">
        <v>10.707269155206287</v>
      </c>
      <c r="AC242" s="123">
        <v>15.450884086444008</v>
      </c>
      <c r="AD242" s="123">
        <v>16.620825147347741</v>
      </c>
      <c r="AE242" s="123">
        <v>14.75049115913556</v>
      </c>
      <c r="AF242" s="241">
        <v>1.8703339882121808</v>
      </c>
    </row>
    <row r="243" spans="1:32" x14ac:dyDescent="0.2">
      <c r="A243" s="122" t="s">
        <v>516</v>
      </c>
      <c r="B243" s="170" t="s">
        <v>517</v>
      </c>
      <c r="C243" s="212">
        <v>11.124423963133641</v>
      </c>
      <c r="D243" s="123">
        <v>10.751152073732719</v>
      </c>
      <c r="E243" s="123">
        <v>14.985599078341014</v>
      </c>
      <c r="F243" s="123">
        <v>16.524193548387096</v>
      </c>
      <c r="G243" s="123">
        <v>13.887096774193548</v>
      </c>
      <c r="H243" s="152">
        <v>2.6370967741935485</v>
      </c>
      <c r="I243" s="212">
        <v>7.984375</v>
      </c>
      <c r="J243" s="123">
        <v>7.75</v>
      </c>
      <c r="K243" s="123">
        <v>9.265625</v>
      </c>
      <c r="L243" s="123">
        <v>11.703125</v>
      </c>
      <c r="M243" s="123">
        <v>9.125</v>
      </c>
      <c r="N243" s="152">
        <v>2.578125</v>
      </c>
      <c r="O243" s="212">
        <v>11.374378109452737</v>
      </c>
      <c r="P243" s="123">
        <v>10.990049751243781</v>
      </c>
      <c r="Q243" s="123">
        <v>15.440920398009951</v>
      </c>
      <c r="R243" s="123">
        <v>16.907960199004975</v>
      </c>
      <c r="S243" s="123">
        <v>14.266169154228855</v>
      </c>
      <c r="T243" s="152">
        <v>2.6417910447761193</v>
      </c>
      <c r="U243" s="212">
        <v>9.0620689655172413</v>
      </c>
      <c r="V243" s="123">
        <v>8.565517241379311</v>
      </c>
      <c r="W243" s="123">
        <v>10.837931034482759</v>
      </c>
      <c r="X243" s="123">
        <v>13.182758620689656</v>
      </c>
      <c r="Y243" s="123">
        <v>9.9517241379310342</v>
      </c>
      <c r="Z243" s="152">
        <v>3.2310344827586208</v>
      </c>
      <c r="AA243" s="123">
        <v>11.538035961272476</v>
      </c>
      <c r="AB243" s="123">
        <v>11.189488243430151</v>
      </c>
      <c r="AC243" s="123">
        <v>15.817427385892117</v>
      </c>
      <c r="AD243" s="123">
        <v>17.194329183955741</v>
      </c>
      <c r="AE243" s="123">
        <v>14.676348547717842</v>
      </c>
      <c r="AF243" s="241">
        <v>2.5179806362378976</v>
      </c>
    </row>
    <row r="244" spans="1:32" x14ac:dyDescent="0.2">
      <c r="A244" s="122" t="s">
        <v>518</v>
      </c>
      <c r="B244" s="170" t="s">
        <v>519</v>
      </c>
      <c r="C244" s="212">
        <v>11.086519114688128</v>
      </c>
      <c r="D244" s="123">
        <v>10.229376257545272</v>
      </c>
      <c r="E244" s="123">
        <v>14.908702213279678</v>
      </c>
      <c r="F244" s="123">
        <v>16.586016096579478</v>
      </c>
      <c r="G244" s="123">
        <v>14.21327967806841</v>
      </c>
      <c r="H244" s="152">
        <v>2.3727364185110664</v>
      </c>
      <c r="I244" s="212">
        <v>9.2325581395348841</v>
      </c>
      <c r="J244" s="123">
        <v>7.8837209302325579</v>
      </c>
      <c r="K244" s="123">
        <v>11</v>
      </c>
      <c r="L244" s="123">
        <v>13.88953488372093</v>
      </c>
      <c r="M244" s="123">
        <v>10.372093023255815</v>
      </c>
      <c r="N244" s="152">
        <v>3.5174418604651163</v>
      </c>
      <c r="O244" s="212">
        <v>11.262114537444933</v>
      </c>
      <c r="P244" s="123">
        <v>10.451541850220265</v>
      </c>
      <c r="Q244" s="123">
        <v>15.278909691629956</v>
      </c>
      <c r="R244" s="123">
        <v>16.841409691629956</v>
      </c>
      <c r="S244" s="123">
        <v>14.577092511013216</v>
      </c>
      <c r="T244" s="152">
        <v>2.2643171806167399</v>
      </c>
      <c r="U244" s="212">
        <v>9.8720930232558146</v>
      </c>
      <c r="V244" s="123">
        <v>8.395348837209303</v>
      </c>
      <c r="W244" s="123">
        <v>11.970930232558139</v>
      </c>
      <c r="X244" s="123">
        <v>14.56686046511628</v>
      </c>
      <c r="Y244" s="123">
        <v>11.168604651162791</v>
      </c>
      <c r="Z244" s="152">
        <v>3.3982558139534884</v>
      </c>
      <c r="AA244" s="123">
        <v>11.340632603406325</v>
      </c>
      <c r="AB244" s="123">
        <v>10.613138686131387</v>
      </c>
      <c r="AC244" s="123">
        <v>15.523418491484184</v>
      </c>
      <c r="AD244" s="123">
        <v>17.008515815085158</v>
      </c>
      <c r="AE244" s="123">
        <v>14.850364963503649</v>
      </c>
      <c r="AF244" s="241">
        <v>2.1581508515815084</v>
      </c>
    </row>
    <row r="245" spans="1:32" x14ac:dyDescent="0.2">
      <c r="A245" s="122" t="s">
        <v>520</v>
      </c>
      <c r="B245" s="170" t="s">
        <v>521</v>
      </c>
      <c r="C245" s="212">
        <v>11.149567367119902</v>
      </c>
      <c r="D245" s="123">
        <v>10.568603213844252</v>
      </c>
      <c r="E245" s="123">
        <v>14.542645241038318</v>
      </c>
      <c r="F245" s="123">
        <v>16.988875154511742</v>
      </c>
      <c r="G245" s="123">
        <v>13.677379480840544</v>
      </c>
      <c r="H245" s="152">
        <v>3.3114956736711991</v>
      </c>
      <c r="I245" s="212">
        <v>6.5</v>
      </c>
      <c r="J245" s="123">
        <v>5.75</v>
      </c>
      <c r="K245" s="123">
        <v>5.0625</v>
      </c>
      <c r="L245" s="123">
        <v>9.390625</v>
      </c>
      <c r="M245" s="123">
        <v>5.875</v>
      </c>
      <c r="N245" s="152">
        <v>3.515625</v>
      </c>
      <c r="O245" s="212">
        <v>11.341055341055341</v>
      </c>
      <c r="P245" s="123">
        <v>10.767052767052768</v>
      </c>
      <c r="Q245" s="123">
        <v>14.933075933075934</v>
      </c>
      <c r="R245" s="123">
        <v>17.301801801801801</v>
      </c>
      <c r="S245" s="123">
        <v>13.998712998712998</v>
      </c>
      <c r="T245" s="152">
        <v>3.3030888030888033</v>
      </c>
      <c r="U245" s="212">
        <v>8.1779661016949152</v>
      </c>
      <c r="V245" s="123">
        <v>7.4237288135593218</v>
      </c>
      <c r="W245" s="123">
        <v>7.9576271186440675</v>
      </c>
      <c r="X245" s="123">
        <v>12.088983050847459</v>
      </c>
      <c r="Y245" s="123">
        <v>8.5593220338983045</v>
      </c>
      <c r="Z245" s="152">
        <v>3.5296610169491527</v>
      </c>
      <c r="AA245" s="123">
        <v>11.657018813314037</v>
      </c>
      <c r="AB245" s="123">
        <v>11.105643994211288</v>
      </c>
      <c r="AC245" s="123">
        <v>15.667149059334298</v>
      </c>
      <c r="AD245" s="123">
        <v>17.82561505065123</v>
      </c>
      <c r="AE245" s="123">
        <v>14.551374819102749</v>
      </c>
      <c r="AF245" s="241">
        <v>3.2742402315484807</v>
      </c>
    </row>
    <row r="246" spans="1:32" x14ac:dyDescent="0.2">
      <c r="A246" s="122" t="s">
        <v>522</v>
      </c>
      <c r="B246" s="170" t="s">
        <v>523</v>
      </c>
      <c r="C246" s="212">
        <v>10.080519480519481</v>
      </c>
      <c r="D246" s="123">
        <v>9.6649350649350652</v>
      </c>
      <c r="E246" s="123">
        <v>13.317532467532468</v>
      </c>
      <c r="F246" s="123">
        <v>15.483766233766234</v>
      </c>
      <c r="G246" s="123">
        <v>14.171428571428571</v>
      </c>
      <c r="H246" s="152">
        <v>1.3123376623376624</v>
      </c>
      <c r="I246" s="212">
        <v>6.9206349206349209</v>
      </c>
      <c r="J246" s="123">
        <v>5.7777777777777777</v>
      </c>
      <c r="K246" s="123">
        <v>7.9206349206349209</v>
      </c>
      <c r="L246" s="123">
        <v>10.087301587301587</v>
      </c>
      <c r="M246" s="123">
        <v>8.6349206349206344</v>
      </c>
      <c r="N246" s="152">
        <v>1.4523809523809523</v>
      </c>
      <c r="O246" s="212">
        <v>10.362093352192362</v>
      </c>
      <c r="P246" s="123">
        <v>10.011315417256011</v>
      </c>
      <c r="Q246" s="123">
        <v>13.798444130127299</v>
      </c>
      <c r="R246" s="123">
        <v>15.964639321074964</v>
      </c>
      <c r="S246" s="123">
        <v>14.664780763790665</v>
      </c>
      <c r="T246" s="152">
        <v>1.2998585572842998</v>
      </c>
      <c r="U246" s="212">
        <v>7.9155844155844157</v>
      </c>
      <c r="V246" s="123">
        <v>6.9090909090909092</v>
      </c>
      <c r="W246" s="123">
        <v>9.2532467532467528</v>
      </c>
      <c r="X246" s="123">
        <v>11.711038961038961</v>
      </c>
      <c r="Y246" s="123">
        <v>10.103896103896103</v>
      </c>
      <c r="Z246" s="152">
        <v>1.6071428571428572</v>
      </c>
      <c r="AA246" s="123">
        <v>10.621753246753247</v>
      </c>
      <c r="AB246" s="123">
        <v>10.353896103896103</v>
      </c>
      <c r="AC246" s="123">
        <v>14.333603896103897</v>
      </c>
      <c r="AD246" s="123">
        <v>16.426948051948052</v>
      </c>
      <c r="AE246" s="123">
        <v>15.188311688311689</v>
      </c>
      <c r="AF246" s="241">
        <v>1.2386363636363635</v>
      </c>
    </row>
    <row r="247" spans="1:32" x14ac:dyDescent="0.2">
      <c r="A247" s="122" t="s">
        <v>524</v>
      </c>
      <c r="B247" s="170" t="s">
        <v>525</v>
      </c>
      <c r="C247" s="212">
        <v>11.258536585365853</v>
      </c>
      <c r="D247" s="123">
        <v>10.775609756097561</v>
      </c>
      <c r="E247" s="123">
        <v>15.750813008130081</v>
      </c>
      <c r="F247" s="123">
        <v>16.699796747967479</v>
      </c>
      <c r="G247" s="123">
        <v>15.401422764227643</v>
      </c>
      <c r="H247" s="152">
        <v>1.2983739837398374</v>
      </c>
      <c r="I247" s="212">
        <v>8.2881355932203391</v>
      </c>
      <c r="J247" s="123">
        <v>7.3220338983050848</v>
      </c>
      <c r="K247" s="123">
        <v>10.322033898305085</v>
      </c>
      <c r="L247" s="123">
        <v>12.330508474576272</v>
      </c>
      <c r="M247" s="123">
        <v>10.372881355932204</v>
      </c>
      <c r="N247" s="152">
        <v>1.9576271186440677</v>
      </c>
      <c r="O247" s="212">
        <v>11.408198121263878</v>
      </c>
      <c r="P247" s="123">
        <v>10.949615713065755</v>
      </c>
      <c r="Q247" s="123">
        <v>16.024338172502134</v>
      </c>
      <c r="R247" s="123">
        <v>16.919940222032452</v>
      </c>
      <c r="S247" s="123">
        <v>15.654782237403928</v>
      </c>
      <c r="T247" s="152">
        <v>1.2651579846285226</v>
      </c>
      <c r="U247" s="212">
        <v>9.023952095808383</v>
      </c>
      <c r="V247" s="123">
        <v>7.8083832335329344</v>
      </c>
      <c r="W247" s="123">
        <v>10.964071856287426</v>
      </c>
      <c r="X247" s="123">
        <v>12.799401197604791</v>
      </c>
      <c r="Y247" s="123">
        <v>10.997005988023952</v>
      </c>
      <c r="Z247" s="152">
        <v>1.8023952095808384</v>
      </c>
      <c r="AA247" s="123">
        <v>11.609595484477893</v>
      </c>
      <c r="AB247" s="123">
        <v>11.241768579492003</v>
      </c>
      <c r="AC247" s="123">
        <v>16.502822201317027</v>
      </c>
      <c r="AD247" s="123">
        <v>17.31255879586077</v>
      </c>
      <c r="AE247" s="123">
        <v>16.093367826904984</v>
      </c>
      <c r="AF247" s="241">
        <v>1.2191909689557856</v>
      </c>
    </row>
    <row r="248" spans="1:32" x14ac:dyDescent="0.2">
      <c r="A248" s="122" t="s">
        <v>526</v>
      </c>
      <c r="B248" s="170" t="s">
        <v>527</v>
      </c>
      <c r="C248" s="212">
        <v>10.682716049382716</v>
      </c>
      <c r="D248" s="123">
        <v>10.21358024691358</v>
      </c>
      <c r="E248" s="123">
        <v>14.389506172839507</v>
      </c>
      <c r="F248" s="123">
        <v>16.92530864197531</v>
      </c>
      <c r="G248" s="123">
        <v>13.877777777777778</v>
      </c>
      <c r="H248" s="152">
        <v>3.0475308641975309</v>
      </c>
      <c r="I248" s="212">
        <v>8.5283018867924536</v>
      </c>
      <c r="J248" s="123">
        <v>7.7735849056603774</v>
      </c>
      <c r="K248" s="123">
        <v>9.7358490566037741</v>
      </c>
      <c r="L248" s="123">
        <v>14.05188679245283</v>
      </c>
      <c r="M248" s="123">
        <v>10.004716981132075</v>
      </c>
      <c r="N248" s="152">
        <v>4.0471698113207548</v>
      </c>
      <c r="O248" s="212">
        <v>10.833553500660502</v>
      </c>
      <c r="P248" s="123">
        <v>10.384412153236459</v>
      </c>
      <c r="Q248" s="123">
        <v>14.715323645970939</v>
      </c>
      <c r="R248" s="123">
        <v>17.126486129458389</v>
      </c>
      <c r="S248" s="123">
        <v>14.14894319682959</v>
      </c>
      <c r="T248" s="152">
        <v>2.9775429326287979</v>
      </c>
      <c r="U248" s="212">
        <v>8.816901408450704</v>
      </c>
      <c r="V248" s="123">
        <v>7.549295774647887</v>
      </c>
      <c r="W248" s="123">
        <v>9.8591549295774641</v>
      </c>
      <c r="X248" s="123">
        <v>13.818661971830986</v>
      </c>
      <c r="Y248" s="123">
        <v>10.36443661971831</v>
      </c>
      <c r="Z248" s="152">
        <v>3.454225352112676</v>
      </c>
      <c r="AA248" s="123">
        <v>11.07934131736527</v>
      </c>
      <c r="AB248" s="123">
        <v>10.779940119760479</v>
      </c>
      <c r="AC248" s="123">
        <v>15.35254491017964</v>
      </c>
      <c r="AD248" s="123">
        <v>17.585703592814372</v>
      </c>
      <c r="AE248" s="123">
        <v>14.624625748502995</v>
      </c>
      <c r="AF248" s="241">
        <v>2.9610778443113772</v>
      </c>
    </row>
    <row r="249" spans="1:32" x14ac:dyDescent="0.2">
      <c r="A249" s="122" t="s">
        <v>528</v>
      </c>
      <c r="B249" s="170" t="s">
        <v>529</v>
      </c>
      <c r="C249" s="212">
        <v>10.252918287937744</v>
      </c>
      <c r="D249" s="123">
        <v>9.0505836575875485</v>
      </c>
      <c r="E249" s="123">
        <v>13.106355382619974</v>
      </c>
      <c r="F249" s="123">
        <v>15.057068741893644</v>
      </c>
      <c r="G249" s="123">
        <v>11.850843060959793</v>
      </c>
      <c r="H249" s="152">
        <v>3.2062256809338523</v>
      </c>
      <c r="I249" s="212">
        <v>7.1466666666666665</v>
      </c>
      <c r="J249" s="123">
        <v>5.8666666666666663</v>
      </c>
      <c r="K249" s="123">
        <v>7.6533333333333333</v>
      </c>
      <c r="L249" s="123">
        <v>10.199999999999999</v>
      </c>
      <c r="M249" s="123">
        <v>7.3066666666666666</v>
      </c>
      <c r="N249" s="152">
        <v>2.8933333333333335</v>
      </c>
      <c r="O249" s="212">
        <v>10.587643678160919</v>
      </c>
      <c r="P249" s="123">
        <v>9.3936781609195403</v>
      </c>
      <c r="Q249" s="123">
        <v>13.693965517241379</v>
      </c>
      <c r="R249" s="123">
        <v>15.580459770114942</v>
      </c>
      <c r="S249" s="123">
        <v>12.34051724137931</v>
      </c>
      <c r="T249" s="152">
        <v>3.2399425287356323</v>
      </c>
      <c r="U249" s="212">
        <v>8.5108695652173907</v>
      </c>
      <c r="V249" s="123">
        <v>6.9021739130434785</v>
      </c>
      <c r="W249" s="123">
        <v>9.6467391304347831</v>
      </c>
      <c r="X249" s="123">
        <v>12.141304347826088</v>
      </c>
      <c r="Y249" s="123">
        <v>8.9347826086956523</v>
      </c>
      <c r="Z249" s="152">
        <v>3.2065217391304346</v>
      </c>
      <c r="AA249" s="123">
        <v>10.798977853492334</v>
      </c>
      <c r="AB249" s="123">
        <v>9.7240204429301524</v>
      </c>
      <c r="AC249" s="123">
        <v>14.190800681431005</v>
      </c>
      <c r="AD249" s="123">
        <v>15.971039182282794</v>
      </c>
      <c r="AE249" s="123">
        <v>12.764906303236797</v>
      </c>
      <c r="AF249" s="241">
        <v>3.2061328790459966</v>
      </c>
    </row>
    <row r="250" spans="1:32" x14ac:dyDescent="0.2">
      <c r="A250" s="122" t="s">
        <v>532</v>
      </c>
      <c r="B250" s="170" t="s">
        <v>533</v>
      </c>
      <c r="C250" s="212">
        <v>10.437913907284768</v>
      </c>
      <c r="D250" s="123">
        <v>9.5380794701986762</v>
      </c>
      <c r="E250" s="123">
        <v>13.399420529801324</v>
      </c>
      <c r="F250" s="123">
        <v>16.156043046357617</v>
      </c>
      <c r="G250" s="123">
        <v>11.713990066225165</v>
      </c>
      <c r="H250" s="152">
        <v>4.4420529801324502</v>
      </c>
      <c r="I250" s="212">
        <v>8.8360655737704921</v>
      </c>
      <c r="J250" s="123">
        <v>7.4098360655737707</v>
      </c>
      <c r="K250" s="123">
        <v>9.8114754098360653</v>
      </c>
      <c r="L250" s="123">
        <v>13.659836065573771</v>
      </c>
      <c r="M250" s="123">
        <v>8.7295081967213122</v>
      </c>
      <c r="N250" s="152">
        <v>4.9303278688524594</v>
      </c>
      <c r="O250" s="212">
        <v>10.617863720073665</v>
      </c>
      <c r="P250" s="123">
        <v>9.7771639042357279</v>
      </c>
      <c r="Q250" s="123">
        <v>13.802486187845304</v>
      </c>
      <c r="R250" s="123">
        <v>16.436464088397791</v>
      </c>
      <c r="S250" s="123">
        <v>12.04926335174954</v>
      </c>
      <c r="T250" s="152">
        <v>4.3872007366482508</v>
      </c>
      <c r="U250" s="212">
        <v>8.9034482758620683</v>
      </c>
      <c r="V250" s="123">
        <v>7.8</v>
      </c>
      <c r="W250" s="123">
        <v>10.148275862068965</v>
      </c>
      <c r="X250" s="123">
        <v>13.813793103448276</v>
      </c>
      <c r="Y250" s="123">
        <v>8.8948275862068957</v>
      </c>
      <c r="Z250" s="152">
        <v>4.9189655172413795</v>
      </c>
      <c r="AA250" s="123">
        <v>10.922657952069716</v>
      </c>
      <c r="AB250" s="123">
        <v>10.087145969498911</v>
      </c>
      <c r="AC250" s="123">
        <v>14.426470588235293</v>
      </c>
      <c r="AD250" s="123">
        <v>16.895969498910674</v>
      </c>
      <c r="AE250" s="123">
        <v>12.604575163398692</v>
      </c>
      <c r="AF250" s="241">
        <v>4.2913943355119821</v>
      </c>
    </row>
    <row r="251" spans="1:32" x14ac:dyDescent="0.2">
      <c r="A251" s="122" t="s">
        <v>534</v>
      </c>
      <c r="B251" s="170" t="s">
        <v>535</v>
      </c>
      <c r="C251" s="212">
        <v>11.076923076923077</v>
      </c>
      <c r="D251" s="123">
        <v>10.513806706114398</v>
      </c>
      <c r="E251" s="123">
        <v>14.928500986193294</v>
      </c>
      <c r="F251" s="123">
        <v>15.94723865877712</v>
      </c>
      <c r="G251" s="123">
        <v>14.724852071005918</v>
      </c>
      <c r="H251" s="152">
        <v>1.2223865877712032</v>
      </c>
      <c r="I251" s="212">
        <v>8.5079365079365079</v>
      </c>
      <c r="J251" s="123">
        <v>7.0634920634920633</v>
      </c>
      <c r="K251" s="123">
        <v>9.0634920634920633</v>
      </c>
      <c r="L251" s="123">
        <v>11.507936507936508</v>
      </c>
      <c r="M251" s="123">
        <v>9.4761904761904763</v>
      </c>
      <c r="N251" s="152">
        <v>2.0317460317460316</v>
      </c>
      <c r="O251" s="212">
        <v>11.247108307045215</v>
      </c>
      <c r="P251" s="123">
        <v>10.742376445846478</v>
      </c>
      <c r="Q251" s="123">
        <v>15.317034700315457</v>
      </c>
      <c r="R251" s="123">
        <v>16.241324921135647</v>
      </c>
      <c r="S251" s="123">
        <v>15.072555205047319</v>
      </c>
      <c r="T251" s="152">
        <v>1.1687697160883281</v>
      </c>
      <c r="U251" s="212">
        <v>8.9364161849710975</v>
      </c>
      <c r="V251" s="123">
        <v>7.6878612716763008</v>
      </c>
      <c r="W251" s="123">
        <v>10.190751445086706</v>
      </c>
      <c r="X251" s="123">
        <v>12.219653179190752</v>
      </c>
      <c r="Y251" s="123">
        <v>10.508670520231213</v>
      </c>
      <c r="Z251" s="152">
        <v>1.7109826589595376</v>
      </c>
      <c r="AA251" s="123">
        <v>11.517241379310345</v>
      </c>
      <c r="AB251" s="123">
        <v>11.095124851367419</v>
      </c>
      <c r="AC251" s="123">
        <v>15.903091557669441</v>
      </c>
      <c r="AD251" s="123">
        <v>16.714030915576693</v>
      </c>
      <c r="AE251" s="123">
        <v>15.592152199762188</v>
      </c>
      <c r="AF251" s="241">
        <v>1.1218787158145065</v>
      </c>
    </row>
    <row r="252" spans="1:32" x14ac:dyDescent="0.2">
      <c r="A252" s="122" t="s">
        <v>536</v>
      </c>
      <c r="B252" s="170" t="s">
        <v>537</v>
      </c>
      <c r="C252" s="212">
        <v>11.515010006671114</v>
      </c>
      <c r="D252" s="123">
        <v>11.380920613742495</v>
      </c>
      <c r="E252" s="123">
        <v>16.131587725150101</v>
      </c>
      <c r="F252" s="123">
        <v>16.787525016677787</v>
      </c>
      <c r="G252" s="123">
        <v>15.301534356237491</v>
      </c>
      <c r="H252" s="152">
        <v>1.4859906604402935</v>
      </c>
      <c r="I252" s="212">
        <v>8.5</v>
      </c>
      <c r="J252" s="123">
        <v>8.0476190476190474</v>
      </c>
      <c r="K252" s="123">
        <v>10.428571428571429</v>
      </c>
      <c r="L252" s="123">
        <v>12.244047619047619</v>
      </c>
      <c r="M252" s="123">
        <v>10.30952380952381</v>
      </c>
      <c r="N252" s="152">
        <v>1.9345238095238095</v>
      </c>
      <c r="O252" s="212">
        <v>11.693992932862191</v>
      </c>
      <c r="P252" s="123">
        <v>11.578798586572438</v>
      </c>
      <c r="Q252" s="123">
        <v>16.470141342756182</v>
      </c>
      <c r="R252" s="123">
        <v>17.057243816254417</v>
      </c>
      <c r="S252" s="123">
        <v>15.597879858657244</v>
      </c>
      <c r="T252" s="152">
        <v>1.4593639575971731</v>
      </c>
      <c r="U252" s="212">
        <v>9.0392156862745097</v>
      </c>
      <c r="V252" s="123">
        <v>8.617647058823529</v>
      </c>
      <c r="W252" s="123">
        <v>11.357843137254902</v>
      </c>
      <c r="X252" s="123">
        <v>12.975490196078431</v>
      </c>
      <c r="Y252" s="123">
        <v>11.034313725490197</v>
      </c>
      <c r="Z252" s="152">
        <v>1.9411764705882353</v>
      </c>
      <c r="AA252" s="123">
        <v>11.905019305019305</v>
      </c>
      <c r="AB252" s="123">
        <v>11.816216216216215</v>
      </c>
      <c r="AC252" s="123">
        <v>16.883590733590733</v>
      </c>
      <c r="AD252" s="123">
        <v>17.388030888030887</v>
      </c>
      <c r="AE252" s="123">
        <v>15.973745173745174</v>
      </c>
      <c r="AF252" s="241">
        <v>1.4142857142857144</v>
      </c>
    </row>
    <row r="253" spans="1:32" x14ac:dyDescent="0.2">
      <c r="A253" s="122" t="s">
        <v>538</v>
      </c>
      <c r="B253" s="170" t="s">
        <v>539</v>
      </c>
      <c r="C253" s="212">
        <v>10.839028776978417</v>
      </c>
      <c r="D253" s="123">
        <v>10.544964028776979</v>
      </c>
      <c r="E253" s="123">
        <v>14.851843525179856</v>
      </c>
      <c r="F253" s="123">
        <v>16.62904676258993</v>
      </c>
      <c r="G253" s="123">
        <v>13.416366906474821</v>
      </c>
      <c r="H253" s="152">
        <v>3.2126798561151078</v>
      </c>
      <c r="I253" s="212">
        <v>8.2380952380952372</v>
      </c>
      <c r="J253" s="123">
        <v>7.2142857142857144</v>
      </c>
      <c r="K253" s="123">
        <v>9.4047619047619051</v>
      </c>
      <c r="L253" s="123">
        <v>12.392857142857142</v>
      </c>
      <c r="M253" s="123">
        <v>7.9940476190476186</v>
      </c>
      <c r="N253" s="152">
        <v>4.3988095238095237</v>
      </c>
      <c r="O253" s="212">
        <v>11.051556420233464</v>
      </c>
      <c r="P253" s="123">
        <v>10.817120622568094</v>
      </c>
      <c r="Q253" s="123">
        <v>15.29693579766537</v>
      </c>
      <c r="R253" s="123">
        <v>16.975194552529182</v>
      </c>
      <c r="S253" s="123">
        <v>13.85943579766537</v>
      </c>
      <c r="T253" s="152">
        <v>3.1157587548638133</v>
      </c>
      <c r="U253" s="212">
        <v>9.218009478672986</v>
      </c>
      <c r="V253" s="123">
        <v>8.1706161137440763</v>
      </c>
      <c r="W253" s="123">
        <v>10.5260663507109</v>
      </c>
      <c r="X253" s="123">
        <v>13.343601895734597</v>
      </c>
      <c r="Y253" s="123">
        <v>8.7962085308056874</v>
      </c>
      <c r="Z253" s="152">
        <v>4.5473933649289098</v>
      </c>
      <c r="AA253" s="123">
        <v>11.218645948945616</v>
      </c>
      <c r="AB253" s="123">
        <v>11.100998890122087</v>
      </c>
      <c r="AC253" s="123">
        <v>15.864872364039956</v>
      </c>
      <c r="AD253" s="123">
        <v>17.398446170921197</v>
      </c>
      <c r="AE253" s="123">
        <v>14.498335183129855</v>
      </c>
      <c r="AF253" s="241">
        <v>2.9001109877913431</v>
      </c>
    </row>
    <row r="254" spans="1:32" x14ac:dyDescent="0.2">
      <c r="A254" s="122" t="s">
        <v>540</v>
      </c>
      <c r="B254" s="170" t="s">
        <v>541</v>
      </c>
      <c r="C254" s="212">
        <v>10.901376146788991</v>
      </c>
      <c r="D254" s="123">
        <v>9.385321100917432</v>
      </c>
      <c r="E254" s="123">
        <v>13.260321100917432</v>
      </c>
      <c r="F254" s="123">
        <v>15.242545871559633</v>
      </c>
      <c r="G254" s="123">
        <v>13.944380733944953</v>
      </c>
      <c r="H254" s="152">
        <v>1.298165137614679</v>
      </c>
      <c r="I254" s="212">
        <v>9.4347826086956523</v>
      </c>
      <c r="J254" s="123">
        <v>7.2173913043478262</v>
      </c>
      <c r="K254" s="123">
        <v>10.369565217391305</v>
      </c>
      <c r="L254" s="123">
        <v>12.369565217391305</v>
      </c>
      <c r="M254" s="123">
        <v>11.391304347826088</v>
      </c>
      <c r="N254" s="152">
        <v>0.97826086956521741</v>
      </c>
      <c r="O254" s="212">
        <v>11.074358974358974</v>
      </c>
      <c r="P254" s="123">
        <v>9.6410256410256405</v>
      </c>
      <c r="Q254" s="123">
        <v>13.601282051282052</v>
      </c>
      <c r="R254" s="123">
        <v>15.581410256410257</v>
      </c>
      <c r="S254" s="123">
        <v>14.24551282051282</v>
      </c>
      <c r="T254" s="152">
        <v>1.3358974358974358</v>
      </c>
      <c r="U254" s="212">
        <v>10</v>
      </c>
      <c r="V254" s="123">
        <v>7.8524590163934427</v>
      </c>
      <c r="W254" s="123">
        <v>10.897540983606557</v>
      </c>
      <c r="X254" s="123">
        <v>13.196721311475409</v>
      </c>
      <c r="Y254" s="123">
        <v>11.918032786885245</v>
      </c>
      <c r="Z254" s="152">
        <v>1.278688524590164</v>
      </c>
      <c r="AA254" s="123">
        <v>11.251592356687897</v>
      </c>
      <c r="AB254" s="123">
        <v>9.9808917197452232</v>
      </c>
      <c r="AC254" s="123">
        <v>14.178343949044587</v>
      </c>
      <c r="AD254" s="123">
        <v>16.037420382165607</v>
      </c>
      <c r="AE254" s="123">
        <v>14.731687898089172</v>
      </c>
      <c r="AF254" s="241">
        <v>1.3057324840764331</v>
      </c>
    </row>
    <row r="255" spans="1:32" x14ac:dyDescent="0.2">
      <c r="A255" s="122" t="s">
        <v>544</v>
      </c>
      <c r="B255" s="170" t="s">
        <v>545</v>
      </c>
      <c r="C255" s="212">
        <v>10.244621513944223</v>
      </c>
      <c r="D255" s="123">
        <v>9.1250996015936252</v>
      </c>
      <c r="E255" s="123">
        <v>12.91792828685259</v>
      </c>
      <c r="F255" s="123">
        <v>14.80418326693227</v>
      </c>
      <c r="G255" s="123">
        <v>12.24800796812749</v>
      </c>
      <c r="H255" s="152">
        <v>2.556175298804781</v>
      </c>
      <c r="I255" s="212">
        <v>8.2017543859649127</v>
      </c>
      <c r="J255" s="123">
        <v>6.6140350877192979</v>
      </c>
      <c r="K255" s="123">
        <v>9.2807017543859658</v>
      </c>
      <c r="L255" s="123">
        <v>11.578947368421053</v>
      </c>
      <c r="M255" s="123">
        <v>8.6315789473684212</v>
      </c>
      <c r="N255" s="152">
        <v>2.9473684210526314</v>
      </c>
      <c r="O255" s="212">
        <v>10.448729184925504</v>
      </c>
      <c r="P255" s="123">
        <v>9.3759859772129719</v>
      </c>
      <c r="Q255" s="123">
        <v>13.281332164767747</v>
      </c>
      <c r="R255" s="123">
        <v>15.126424189307626</v>
      </c>
      <c r="S255" s="123">
        <v>12.609333917616127</v>
      </c>
      <c r="T255" s="152">
        <v>2.5170902716914987</v>
      </c>
      <c r="U255" s="212">
        <v>8.507352941176471</v>
      </c>
      <c r="V255" s="123">
        <v>7.0220588235294121</v>
      </c>
      <c r="W255" s="123">
        <v>9.6066176470588243</v>
      </c>
      <c r="X255" s="123">
        <v>11.733455882352942</v>
      </c>
      <c r="Y255" s="123">
        <v>9.1286764705882355</v>
      </c>
      <c r="Z255" s="152">
        <v>2.6047794117647061</v>
      </c>
      <c r="AA255" s="123">
        <v>10.725330620549339</v>
      </c>
      <c r="AB255" s="123">
        <v>9.7070193285859609</v>
      </c>
      <c r="AC255" s="123">
        <v>13.834181078331637</v>
      </c>
      <c r="AD255" s="123">
        <v>15.653865717192268</v>
      </c>
      <c r="AE255" s="123">
        <v>13.111139369277721</v>
      </c>
      <c r="AF255" s="241">
        <v>2.5427263479145474</v>
      </c>
    </row>
    <row r="256" spans="1:32" x14ac:dyDescent="0.2">
      <c r="A256" s="122" t="s">
        <v>546</v>
      </c>
      <c r="B256" s="170" t="s">
        <v>547</v>
      </c>
      <c r="C256" s="212">
        <v>10.440961337513061</v>
      </c>
      <c r="D256" s="123">
        <v>9.6760710553813993</v>
      </c>
      <c r="E256" s="123">
        <v>13.598223615464995</v>
      </c>
      <c r="F256" s="123">
        <v>15.947492163009404</v>
      </c>
      <c r="G256" s="123">
        <v>13.4119644723093</v>
      </c>
      <c r="H256" s="152">
        <v>2.5355276907001043</v>
      </c>
      <c r="I256" s="212">
        <v>7.3783783783783781</v>
      </c>
      <c r="J256" s="123">
        <v>6.5675675675675675</v>
      </c>
      <c r="K256" s="123">
        <v>8.0270270270270263</v>
      </c>
      <c r="L256" s="123">
        <v>10.614864864864865</v>
      </c>
      <c r="M256" s="123">
        <v>8.5202702702702702</v>
      </c>
      <c r="N256" s="152">
        <v>2.0945945945945947</v>
      </c>
      <c r="O256" s="212">
        <v>10.697621744054359</v>
      </c>
      <c r="P256" s="123">
        <v>9.9365798414496034</v>
      </c>
      <c r="Q256" s="123">
        <v>14.065118912797281</v>
      </c>
      <c r="R256" s="123">
        <v>16.394394110985278</v>
      </c>
      <c r="S256" s="123">
        <v>13.821913929784824</v>
      </c>
      <c r="T256" s="152">
        <v>2.572480181200453</v>
      </c>
      <c r="U256" s="212">
        <v>8.0769230769230766</v>
      </c>
      <c r="V256" s="123">
        <v>7.1242603550295858</v>
      </c>
      <c r="W256" s="123">
        <v>9.2662721893491131</v>
      </c>
      <c r="X256" s="123">
        <v>12.257396449704142</v>
      </c>
      <c r="Y256" s="123">
        <v>9.7071005917159763</v>
      </c>
      <c r="Z256" s="152">
        <v>2.5502958579881656</v>
      </c>
      <c r="AA256" s="123">
        <v>10.947969543147208</v>
      </c>
      <c r="AB256" s="123">
        <v>10.223350253807107</v>
      </c>
      <c r="AC256" s="123">
        <v>14.527284263959391</v>
      </c>
      <c r="AD256" s="123">
        <v>16.738895939086294</v>
      </c>
      <c r="AE256" s="123">
        <v>14.206535532994923</v>
      </c>
      <c r="AF256" s="241">
        <v>2.5323604060913705</v>
      </c>
    </row>
    <row r="257" spans="1:32" x14ac:dyDescent="0.2">
      <c r="A257" s="122" t="s">
        <v>548</v>
      </c>
      <c r="B257" s="170" t="s">
        <v>549</v>
      </c>
      <c r="C257" s="212">
        <v>10.354182366239638</v>
      </c>
      <c r="D257" s="123">
        <v>9.0685757347400155</v>
      </c>
      <c r="E257" s="123">
        <v>13.384702336096458</v>
      </c>
      <c r="F257" s="123">
        <v>14.793519216277318</v>
      </c>
      <c r="G257" s="123">
        <v>13.147701582516955</v>
      </c>
      <c r="H257" s="152">
        <v>1.6458176337603616</v>
      </c>
      <c r="I257" s="212">
        <v>8.0932203389830502</v>
      </c>
      <c r="J257" s="123">
        <v>6.6440677966101696</v>
      </c>
      <c r="K257" s="123">
        <v>9.2860169491525415</v>
      </c>
      <c r="L257" s="123">
        <v>11.347457627118644</v>
      </c>
      <c r="M257" s="123">
        <v>9.3305084745762716</v>
      </c>
      <c r="N257" s="152">
        <v>2.0169491525423728</v>
      </c>
      <c r="O257" s="212">
        <v>10.574855252274608</v>
      </c>
      <c r="P257" s="123">
        <v>9.3052109181141436</v>
      </c>
      <c r="Q257" s="123">
        <v>13.784739454094293</v>
      </c>
      <c r="R257" s="123">
        <v>15.129859387923904</v>
      </c>
      <c r="S257" s="123">
        <v>13.520264681555004</v>
      </c>
      <c r="T257" s="152">
        <v>1.6095947063689</v>
      </c>
      <c r="U257" s="212">
        <v>8.664359861591695</v>
      </c>
      <c r="V257" s="123">
        <v>6.8858131487889276</v>
      </c>
      <c r="W257" s="123">
        <v>9.6072664359861584</v>
      </c>
      <c r="X257" s="123">
        <v>11.911764705882353</v>
      </c>
      <c r="Y257" s="123">
        <v>9.9117647058823533</v>
      </c>
      <c r="Z257" s="152">
        <v>2</v>
      </c>
      <c r="AA257" s="123">
        <v>10.824662813102119</v>
      </c>
      <c r="AB257" s="123">
        <v>9.6763005780346827</v>
      </c>
      <c r="AC257" s="123">
        <v>14.436416184971097</v>
      </c>
      <c r="AD257" s="123">
        <v>15.595857418111754</v>
      </c>
      <c r="AE257" s="123">
        <v>14.048651252408478</v>
      </c>
      <c r="AF257" s="241">
        <v>1.5472061657032756</v>
      </c>
    </row>
    <row r="258" spans="1:32" x14ac:dyDescent="0.2">
      <c r="A258" s="122" t="s">
        <v>550</v>
      </c>
      <c r="B258" s="170" t="s">
        <v>551</v>
      </c>
      <c r="C258" s="212">
        <v>11.516597510373444</v>
      </c>
      <c r="D258" s="123">
        <v>10.759336099585063</v>
      </c>
      <c r="E258" s="123">
        <v>15.993257261410788</v>
      </c>
      <c r="F258" s="123">
        <v>17.513139695712312</v>
      </c>
      <c r="G258" s="123">
        <v>15.258990318118949</v>
      </c>
      <c r="H258" s="152">
        <v>2.254149377593361</v>
      </c>
      <c r="I258" s="212">
        <v>10.017241379310345</v>
      </c>
      <c r="J258" s="123">
        <v>8.5172413793103452</v>
      </c>
      <c r="K258" s="123">
        <v>12.448275862068966</v>
      </c>
      <c r="L258" s="123">
        <v>14.310344827586206</v>
      </c>
      <c r="M258" s="123">
        <v>12.525862068965518</v>
      </c>
      <c r="N258" s="152">
        <v>1.7844827586206897</v>
      </c>
      <c r="O258" s="212">
        <v>11.579250720461095</v>
      </c>
      <c r="P258" s="123">
        <v>10.853025936599424</v>
      </c>
      <c r="Q258" s="123">
        <v>16.141390489913544</v>
      </c>
      <c r="R258" s="123">
        <v>17.646974063400577</v>
      </c>
      <c r="S258" s="123">
        <v>15.373198847262248</v>
      </c>
      <c r="T258" s="152">
        <v>2.2737752161383287</v>
      </c>
      <c r="U258" s="212">
        <v>10.188235294117646</v>
      </c>
      <c r="V258" s="123">
        <v>8.7764705882352949</v>
      </c>
      <c r="W258" s="123">
        <v>12.435294117647059</v>
      </c>
      <c r="X258" s="123">
        <v>14.785294117647059</v>
      </c>
      <c r="Y258" s="123">
        <v>12.708823529411765</v>
      </c>
      <c r="Z258" s="152">
        <v>2.0764705882352943</v>
      </c>
      <c r="AA258" s="123">
        <v>11.693573667711599</v>
      </c>
      <c r="AB258" s="123">
        <v>11.023510971786834</v>
      </c>
      <c r="AC258" s="123">
        <v>16.467280564263323</v>
      </c>
      <c r="AD258" s="123">
        <v>17.876567398119121</v>
      </c>
      <c r="AE258" s="123">
        <v>15.598746081504702</v>
      </c>
      <c r="AF258" s="241">
        <v>2.2778213166144199</v>
      </c>
    </row>
    <row r="259" spans="1:32" x14ac:dyDescent="0.2">
      <c r="A259" s="122" t="s">
        <v>552</v>
      </c>
      <c r="B259" s="170" t="s">
        <v>553</v>
      </c>
      <c r="C259" s="212">
        <v>11.326797385620916</v>
      </c>
      <c r="D259" s="123">
        <v>10.703267973856208</v>
      </c>
      <c r="E259" s="123">
        <v>15.47156862745098</v>
      </c>
      <c r="F259" s="123">
        <v>16.130392156862744</v>
      </c>
      <c r="G259" s="123">
        <v>15.166339869281046</v>
      </c>
      <c r="H259" s="152">
        <v>0.96405228758169936</v>
      </c>
      <c r="I259" s="212">
        <v>9.2602739726027394</v>
      </c>
      <c r="J259" s="123">
        <v>8</v>
      </c>
      <c r="K259" s="123">
        <v>10.986301369863014</v>
      </c>
      <c r="L259" s="123">
        <v>11.897260273972602</v>
      </c>
      <c r="M259" s="123">
        <v>10.643835616438356</v>
      </c>
      <c r="N259" s="152">
        <v>1.2534246575342465</v>
      </c>
      <c r="O259" s="212">
        <v>11.430336307481126</v>
      </c>
      <c r="P259" s="123">
        <v>10.838709677419354</v>
      </c>
      <c r="Q259" s="123">
        <v>15.696293754289636</v>
      </c>
      <c r="R259" s="123">
        <v>16.34248455730954</v>
      </c>
      <c r="S259" s="123">
        <v>15.392930679478381</v>
      </c>
      <c r="T259" s="152">
        <v>0.94955387783115996</v>
      </c>
      <c r="U259" s="212">
        <v>9.3255813953488378</v>
      </c>
      <c r="V259" s="123">
        <v>8.1976744186046506</v>
      </c>
      <c r="W259" s="123">
        <v>10.970930232558139</v>
      </c>
      <c r="X259" s="123">
        <v>12.375</v>
      </c>
      <c r="Y259" s="123">
        <v>10.877906976744185</v>
      </c>
      <c r="Z259" s="152">
        <v>1.4970930232558139</v>
      </c>
      <c r="AA259" s="123">
        <v>11.580265095729013</v>
      </c>
      <c r="AB259" s="123">
        <v>11.020618556701031</v>
      </c>
      <c r="AC259" s="123">
        <v>16.041605301914579</v>
      </c>
      <c r="AD259" s="123">
        <v>16.606038291605302</v>
      </c>
      <c r="AE259" s="123">
        <v>15.709499263622975</v>
      </c>
      <c r="AF259" s="241">
        <v>0.89653902798232699</v>
      </c>
    </row>
    <row r="260" spans="1:32" x14ac:dyDescent="0.2">
      <c r="A260" s="122" t="s">
        <v>554</v>
      </c>
      <c r="B260" s="170" t="s">
        <v>555</v>
      </c>
      <c r="C260" s="212">
        <v>10.534704370179949</v>
      </c>
      <c r="D260" s="123">
        <v>9.7806341045415603</v>
      </c>
      <c r="E260" s="123">
        <v>14.157669237360754</v>
      </c>
      <c r="F260" s="123">
        <v>15.540488431876607</v>
      </c>
      <c r="G260" s="123">
        <v>14.459511568123393</v>
      </c>
      <c r="H260" s="152">
        <v>1.0809768637532133</v>
      </c>
      <c r="I260" s="212">
        <v>8.65625</v>
      </c>
      <c r="J260" s="123">
        <v>7.875</v>
      </c>
      <c r="K260" s="123">
        <v>10.572916666666666</v>
      </c>
      <c r="L260" s="123">
        <v>12.234375</v>
      </c>
      <c r="M260" s="123">
        <v>10.895833333333334</v>
      </c>
      <c r="N260" s="152">
        <v>1.3385416666666667</v>
      </c>
      <c r="O260" s="212">
        <v>10.703081232492996</v>
      </c>
      <c r="P260" s="123">
        <v>9.9514472455648928</v>
      </c>
      <c r="Q260" s="123">
        <v>14.478991596638656</v>
      </c>
      <c r="R260" s="123">
        <v>15.836834733893557</v>
      </c>
      <c r="S260" s="123">
        <v>14.778944911297852</v>
      </c>
      <c r="T260" s="152">
        <v>1.057889822595705</v>
      </c>
      <c r="U260" s="212">
        <v>8.9729729729729737</v>
      </c>
      <c r="V260" s="123">
        <v>7.7837837837837842</v>
      </c>
      <c r="W260" s="123">
        <v>10.441441441441441</v>
      </c>
      <c r="X260" s="123">
        <v>12.793918918918919</v>
      </c>
      <c r="Y260" s="123">
        <v>11.347972972972974</v>
      </c>
      <c r="Z260" s="152">
        <v>1.4459459459459461</v>
      </c>
      <c r="AA260" s="123">
        <v>10.901587301587302</v>
      </c>
      <c r="AB260" s="123">
        <v>10.24973544973545</v>
      </c>
      <c r="AC260" s="123">
        <v>15.03068783068783</v>
      </c>
      <c r="AD260" s="123">
        <v>16.185714285714287</v>
      </c>
      <c r="AE260" s="123">
        <v>15.19047619047619</v>
      </c>
      <c r="AF260" s="241">
        <v>0.99523809523809526</v>
      </c>
    </row>
    <row r="261" spans="1:32" x14ac:dyDescent="0.2">
      <c r="A261" s="122" t="s">
        <v>556</v>
      </c>
      <c r="B261" s="170" t="s">
        <v>557</v>
      </c>
      <c r="C261" s="212">
        <v>10.43390105433901</v>
      </c>
      <c r="D261" s="123">
        <v>9.8187347931873479</v>
      </c>
      <c r="E261" s="123">
        <v>14.17558799675588</v>
      </c>
      <c r="F261" s="123">
        <v>15.390105433901054</v>
      </c>
      <c r="G261" s="123">
        <v>13.514598540145986</v>
      </c>
      <c r="H261" s="152">
        <v>1.875506893755069</v>
      </c>
      <c r="I261" s="212">
        <v>7.0103092783505154</v>
      </c>
      <c r="J261" s="123">
        <v>6.1030927835051543</v>
      </c>
      <c r="K261" s="123">
        <v>8.2577319587628875</v>
      </c>
      <c r="L261" s="123">
        <v>10.195876288659793</v>
      </c>
      <c r="M261" s="123">
        <v>8.0051546391752577</v>
      </c>
      <c r="N261" s="152">
        <v>2.1907216494845363</v>
      </c>
      <c r="O261" s="212">
        <v>10.726232394366198</v>
      </c>
      <c r="P261" s="123">
        <v>10.13600352112676</v>
      </c>
      <c r="Q261" s="123">
        <v>14.680897887323944</v>
      </c>
      <c r="R261" s="123">
        <v>15.83362676056338</v>
      </c>
      <c r="S261" s="123">
        <v>13.985035211267606</v>
      </c>
      <c r="T261" s="152">
        <v>1.8485915492957747</v>
      </c>
      <c r="U261" s="212">
        <v>7.6517412935323383</v>
      </c>
      <c r="V261" s="123">
        <v>6.6965174129353233</v>
      </c>
      <c r="W261" s="123">
        <v>9.2238805970149258</v>
      </c>
      <c r="X261" s="123">
        <v>10.798507462686567</v>
      </c>
      <c r="Y261" s="123">
        <v>9.0273631840796025</v>
      </c>
      <c r="Z261" s="152">
        <v>1.7711442786069651</v>
      </c>
      <c r="AA261" s="123">
        <v>10.97577519379845</v>
      </c>
      <c r="AB261" s="123">
        <v>10.426841085271318</v>
      </c>
      <c r="AC261" s="123">
        <v>15.140019379844961</v>
      </c>
      <c r="AD261" s="123">
        <v>16.284399224806201</v>
      </c>
      <c r="AE261" s="123">
        <v>14.388565891472869</v>
      </c>
      <c r="AF261" s="241">
        <v>1.8958333333333333</v>
      </c>
    </row>
    <row r="262" spans="1:32" x14ac:dyDescent="0.2">
      <c r="A262" s="122" t="s">
        <v>560</v>
      </c>
      <c r="B262" s="170" t="s">
        <v>561</v>
      </c>
      <c r="C262" s="212">
        <v>11.111111111111111</v>
      </c>
      <c r="D262" s="123">
        <v>10.526748971193415</v>
      </c>
      <c r="E262" s="123">
        <v>15.742112482853223</v>
      </c>
      <c r="F262" s="123">
        <v>16.592592592592592</v>
      </c>
      <c r="G262" s="123">
        <v>14.83196159122085</v>
      </c>
      <c r="H262" s="152">
        <v>1.7606310013717421</v>
      </c>
      <c r="I262" s="212">
        <v>9.125</v>
      </c>
      <c r="J262" s="123">
        <v>8.34375</v>
      </c>
      <c r="K262" s="123">
        <v>12.125</v>
      </c>
      <c r="L262" s="123">
        <v>14.4765625</v>
      </c>
      <c r="M262" s="123">
        <v>10.890625</v>
      </c>
      <c r="N262" s="152">
        <v>3.5859375</v>
      </c>
      <c r="O262" s="212">
        <v>11.302255639097744</v>
      </c>
      <c r="P262" s="123">
        <v>10.736842105263158</v>
      </c>
      <c r="Q262" s="123">
        <v>16.090225563909776</v>
      </c>
      <c r="R262" s="123">
        <v>16.796240601503758</v>
      </c>
      <c r="S262" s="123">
        <v>15.211278195488722</v>
      </c>
      <c r="T262" s="152">
        <v>1.5849624060150376</v>
      </c>
      <c r="U262" s="212">
        <v>9.3495934959349594</v>
      </c>
      <c r="V262" s="123">
        <v>8.0650406504065035</v>
      </c>
      <c r="W262" s="123">
        <v>12.073170731707316</v>
      </c>
      <c r="X262" s="123">
        <v>13.857723577235772</v>
      </c>
      <c r="Y262" s="123">
        <v>10.772357723577235</v>
      </c>
      <c r="Z262" s="152">
        <v>3.0853658536585367</v>
      </c>
      <c r="AA262" s="123">
        <v>11.468646864686468</v>
      </c>
      <c r="AB262" s="123">
        <v>11.026402640264026</v>
      </c>
      <c r="AC262" s="123">
        <v>16.486798679867988</v>
      </c>
      <c r="AD262" s="123">
        <v>17.147689768976896</v>
      </c>
      <c r="AE262" s="123">
        <v>15.655940594059405</v>
      </c>
      <c r="AF262" s="241">
        <v>1.4917491749174918</v>
      </c>
    </row>
    <row r="263" spans="1:32" x14ac:dyDescent="0.2">
      <c r="A263" s="122" t="s">
        <v>562</v>
      </c>
      <c r="B263" s="170" t="s">
        <v>563</v>
      </c>
      <c r="C263" s="212">
        <v>9.9339152119700742</v>
      </c>
      <c r="D263" s="123">
        <v>9.800498753117207</v>
      </c>
      <c r="E263" s="123">
        <v>13.059850374064839</v>
      </c>
      <c r="F263" s="123">
        <v>15.6714463840399</v>
      </c>
      <c r="G263" s="123">
        <v>12.208229426433915</v>
      </c>
      <c r="H263" s="152">
        <v>3.4632169576059852</v>
      </c>
      <c r="I263" s="212">
        <v>8.568965517241379</v>
      </c>
      <c r="J263" s="123">
        <v>7.931034482758621</v>
      </c>
      <c r="K263" s="123">
        <v>9.6896551724137936</v>
      </c>
      <c r="L263" s="123">
        <v>12.939655172413794</v>
      </c>
      <c r="M263" s="123">
        <v>9.431034482758621</v>
      </c>
      <c r="N263" s="152">
        <v>3.5086206896551726</v>
      </c>
      <c r="O263" s="212">
        <v>10.16472303206997</v>
      </c>
      <c r="P263" s="123">
        <v>10.11661807580175</v>
      </c>
      <c r="Q263" s="123">
        <v>13.629737609329446</v>
      </c>
      <c r="R263" s="123">
        <v>16.13338192419825</v>
      </c>
      <c r="S263" s="123">
        <v>12.677842565597668</v>
      </c>
      <c r="T263" s="152">
        <v>3.4555393586005829</v>
      </c>
      <c r="U263" s="212">
        <v>8.648305084745763</v>
      </c>
      <c r="V263" s="123">
        <v>8.0254237288135588</v>
      </c>
      <c r="W263" s="123">
        <v>10.008474576271187</v>
      </c>
      <c r="X263" s="123">
        <v>13.375</v>
      </c>
      <c r="Y263" s="123">
        <v>9.5084745762711869</v>
      </c>
      <c r="Z263" s="152">
        <v>3.8665254237288136</v>
      </c>
      <c r="AA263" s="123">
        <v>10.469964664310954</v>
      </c>
      <c r="AB263" s="123">
        <v>10.540636042402827</v>
      </c>
      <c r="AC263" s="123">
        <v>14.332155477031803</v>
      </c>
      <c r="AD263" s="123">
        <v>16.628975265017669</v>
      </c>
      <c r="AE263" s="123">
        <v>13.3339222614841</v>
      </c>
      <c r="AF263" s="241">
        <v>3.2950530035335688</v>
      </c>
    </row>
    <row r="264" spans="1:32" x14ac:dyDescent="0.2">
      <c r="A264" s="122" t="s">
        <v>564</v>
      </c>
      <c r="B264" s="170" t="s">
        <v>565</v>
      </c>
      <c r="C264" s="212">
        <v>10.671219512195123</v>
      </c>
      <c r="D264" s="123">
        <v>9.7970731707317071</v>
      </c>
      <c r="E264" s="123">
        <v>14.109512195121951</v>
      </c>
      <c r="F264" s="123">
        <v>15.386829268292683</v>
      </c>
      <c r="G264" s="123">
        <v>14.345365853658537</v>
      </c>
      <c r="H264" s="152">
        <v>1.0414634146341464</v>
      </c>
      <c r="I264" s="212">
        <v>8</v>
      </c>
      <c r="J264" s="123">
        <v>6.75177304964539</v>
      </c>
      <c r="K264" s="123">
        <v>8.9645390070921991</v>
      </c>
      <c r="L264" s="123">
        <v>10.907801418439716</v>
      </c>
      <c r="M264" s="123">
        <v>9.8581560283687946</v>
      </c>
      <c r="N264" s="152">
        <v>1.0496453900709219</v>
      </c>
      <c r="O264" s="212">
        <v>11.097285067873303</v>
      </c>
      <c r="P264" s="123">
        <v>10.282805429864254</v>
      </c>
      <c r="Q264" s="123">
        <v>14.930147058823529</v>
      </c>
      <c r="R264" s="123">
        <v>16.101244343891402</v>
      </c>
      <c r="S264" s="123">
        <v>15.061085972850679</v>
      </c>
      <c r="T264" s="152">
        <v>1.0401583710407241</v>
      </c>
      <c r="U264" s="212">
        <v>8.7593984962406015</v>
      </c>
      <c r="V264" s="123">
        <v>7.5789473684210522</v>
      </c>
      <c r="W264" s="123">
        <v>10.296992481203008</v>
      </c>
      <c r="X264" s="123">
        <v>12.086466165413533</v>
      </c>
      <c r="Y264" s="123">
        <v>10.823308270676693</v>
      </c>
      <c r="Z264" s="152">
        <v>1.263157894736842</v>
      </c>
      <c r="AA264" s="123">
        <v>11.341238471673254</v>
      </c>
      <c r="AB264" s="123">
        <v>10.574440052700922</v>
      </c>
      <c r="AC264" s="123">
        <v>15.445652173913043</v>
      </c>
      <c r="AD264" s="123">
        <v>16.543478260869566</v>
      </c>
      <c r="AE264" s="123">
        <v>15.579710144927537</v>
      </c>
      <c r="AF264" s="241">
        <v>0.96376811594202894</v>
      </c>
    </row>
    <row r="265" spans="1:32" x14ac:dyDescent="0.2">
      <c r="A265" s="122" t="s">
        <v>566</v>
      </c>
      <c r="B265" s="170" t="s">
        <v>567</v>
      </c>
      <c r="C265" s="212">
        <v>10.660480349344978</v>
      </c>
      <c r="D265" s="123">
        <v>9.9716157205240172</v>
      </c>
      <c r="E265" s="123">
        <v>14.640829694323145</v>
      </c>
      <c r="F265" s="123">
        <v>15.584334061135371</v>
      </c>
      <c r="G265" s="123">
        <v>12.656386462882097</v>
      </c>
      <c r="H265" s="152">
        <v>2.927947598253275</v>
      </c>
      <c r="I265" s="212">
        <v>8.1358024691358022</v>
      </c>
      <c r="J265" s="123">
        <v>6.9876543209876543</v>
      </c>
      <c r="K265" s="123">
        <v>9.2345679012345681</v>
      </c>
      <c r="L265" s="123">
        <v>10.907407407407407</v>
      </c>
      <c r="M265" s="123">
        <v>8.2716049382716044</v>
      </c>
      <c r="N265" s="152">
        <v>2.6358024691358026</v>
      </c>
      <c r="O265" s="212">
        <v>10.905389221556886</v>
      </c>
      <c r="P265" s="123">
        <v>10.261077844311377</v>
      </c>
      <c r="Q265" s="123">
        <v>15.165269461077845</v>
      </c>
      <c r="R265" s="123">
        <v>16.038023952095809</v>
      </c>
      <c r="S265" s="123">
        <v>13.081736526946107</v>
      </c>
      <c r="T265" s="152">
        <v>2.9562874251497004</v>
      </c>
      <c r="U265" s="212">
        <v>8.5144508670520231</v>
      </c>
      <c r="V265" s="123">
        <v>7.3872832369942198</v>
      </c>
      <c r="W265" s="123">
        <v>10.069364161849711</v>
      </c>
      <c r="X265" s="123">
        <v>11.433526011560694</v>
      </c>
      <c r="Y265" s="123">
        <v>9.0635838150289025</v>
      </c>
      <c r="Z265" s="152">
        <v>2.3699421965317917</v>
      </c>
      <c r="AA265" s="123">
        <v>11.160161507402423</v>
      </c>
      <c r="AB265" s="123">
        <v>10.573351278600269</v>
      </c>
      <c r="AC265" s="123">
        <v>15.705248990578735</v>
      </c>
      <c r="AD265" s="123">
        <v>16.550807537012112</v>
      </c>
      <c r="AE265" s="123">
        <v>13.49293405114401</v>
      </c>
      <c r="AF265" s="241">
        <v>3.0578734858681025</v>
      </c>
    </row>
    <row r="266" spans="1:32" x14ac:dyDescent="0.2">
      <c r="A266" s="122" t="s">
        <v>568</v>
      </c>
      <c r="B266" s="170" t="s">
        <v>569</v>
      </c>
      <c r="C266" s="212">
        <v>10.62992125984252</v>
      </c>
      <c r="D266" s="123">
        <v>9.6287964004499429</v>
      </c>
      <c r="E266" s="123">
        <v>13.520809898762655</v>
      </c>
      <c r="F266" s="123">
        <v>15.728908886389201</v>
      </c>
      <c r="G266" s="123">
        <v>12.126546681664792</v>
      </c>
      <c r="H266" s="152">
        <v>3.6023622047244093</v>
      </c>
      <c r="I266" s="212">
        <v>8.2526315789473692</v>
      </c>
      <c r="J266" s="123">
        <v>6.5263157894736841</v>
      </c>
      <c r="K266" s="123">
        <v>8.5578947368421048</v>
      </c>
      <c r="L266" s="123">
        <v>12.357894736842105</v>
      </c>
      <c r="M266" s="123">
        <v>7.9263157894736844</v>
      </c>
      <c r="N266" s="152">
        <v>4.4315789473684211</v>
      </c>
      <c r="O266" s="212">
        <v>10.914357682619647</v>
      </c>
      <c r="P266" s="123">
        <v>10</v>
      </c>
      <c r="Q266" s="123">
        <v>14.114609571788414</v>
      </c>
      <c r="R266" s="123">
        <v>16.132241813602015</v>
      </c>
      <c r="S266" s="123">
        <v>12.629093198992443</v>
      </c>
      <c r="T266" s="152">
        <v>3.5031486146095716</v>
      </c>
      <c r="U266" s="212">
        <v>8.7627906976744185</v>
      </c>
      <c r="V266" s="123">
        <v>7.0883720930232554</v>
      </c>
      <c r="W266" s="123">
        <v>9.688372093023256</v>
      </c>
      <c r="X266" s="123">
        <v>13.1</v>
      </c>
      <c r="Y266" s="123">
        <v>8.68139534883721</v>
      </c>
      <c r="Z266" s="152">
        <v>4.4186046511627906</v>
      </c>
      <c r="AA266" s="123">
        <v>11.225519287833828</v>
      </c>
      <c r="AB266" s="123">
        <v>10.439169139465875</v>
      </c>
      <c r="AC266" s="123">
        <v>14.743323442136498</v>
      </c>
      <c r="AD266" s="123">
        <v>16.567507418397625</v>
      </c>
      <c r="AE266" s="123">
        <v>13.225519287833828</v>
      </c>
      <c r="AF266" s="241">
        <v>3.3419881305637982</v>
      </c>
    </row>
    <row r="267" spans="1:32" x14ac:dyDescent="0.2">
      <c r="A267" s="122" t="s">
        <v>570</v>
      </c>
      <c r="B267" s="170" t="s">
        <v>571</v>
      </c>
      <c r="C267" s="212">
        <v>11.85062893081761</v>
      </c>
      <c r="D267" s="123">
        <v>11.213836477987421</v>
      </c>
      <c r="E267" s="123">
        <v>16.393736897274632</v>
      </c>
      <c r="F267" s="123">
        <v>17.437631027253669</v>
      </c>
      <c r="G267" s="123">
        <v>16.064989517819708</v>
      </c>
      <c r="H267" s="152">
        <v>1.3726415094339623</v>
      </c>
      <c r="I267" s="212">
        <v>8.4859813084112155</v>
      </c>
      <c r="J267" s="123">
        <v>6.9532710280373831</v>
      </c>
      <c r="K267" s="123">
        <v>9.2149532710280369</v>
      </c>
      <c r="L267" s="123">
        <v>12.327102803738319</v>
      </c>
      <c r="M267" s="123">
        <v>9.2149532710280369</v>
      </c>
      <c r="N267" s="152">
        <v>3.1121495327102804</v>
      </c>
      <c r="O267" s="212">
        <v>12.050527484730706</v>
      </c>
      <c r="P267" s="123">
        <v>11.466962798445309</v>
      </c>
      <c r="Q267" s="123">
        <v>16.820238756246528</v>
      </c>
      <c r="R267" s="123">
        <v>17.741254858411992</v>
      </c>
      <c r="S267" s="123">
        <v>16.471960022209885</v>
      </c>
      <c r="T267" s="152">
        <v>1.2692948362021099</v>
      </c>
      <c r="U267" s="212">
        <v>9.2030651340996172</v>
      </c>
      <c r="V267" s="123">
        <v>8.0613026819923377</v>
      </c>
      <c r="W267" s="123">
        <v>11.205938697318008</v>
      </c>
      <c r="X267" s="123">
        <v>13.593869731800766</v>
      </c>
      <c r="Y267" s="123">
        <v>11.007662835249041</v>
      </c>
      <c r="Z267" s="152">
        <v>2.5862068965517242</v>
      </c>
      <c r="AA267" s="123">
        <v>12.270188221007894</v>
      </c>
      <c r="AB267" s="123">
        <v>11.713418336369156</v>
      </c>
      <c r="AC267" s="123">
        <v>17.215846994535518</v>
      </c>
      <c r="AD267" s="123">
        <v>18.046751669702488</v>
      </c>
      <c r="AE267" s="123">
        <v>16.866423800850029</v>
      </c>
      <c r="AF267" s="241">
        <v>1.180327868852459</v>
      </c>
    </row>
    <row r="268" spans="1:32" x14ac:dyDescent="0.2">
      <c r="A268" s="122" t="s">
        <v>572</v>
      </c>
      <c r="B268" s="170" t="s">
        <v>573</v>
      </c>
      <c r="C268" s="212">
        <v>10.438356164383562</v>
      </c>
      <c r="D268" s="123">
        <v>9.8401826484018269</v>
      </c>
      <c r="E268" s="123">
        <v>13.915810502283104</v>
      </c>
      <c r="F268" s="123">
        <v>15.634132420091325</v>
      </c>
      <c r="G268" s="123">
        <v>13.468036529680365</v>
      </c>
      <c r="H268" s="152">
        <v>2.1660958904109591</v>
      </c>
      <c r="I268" s="212">
        <v>8.6764705882352935</v>
      </c>
      <c r="J268" s="123">
        <v>7.882352941176471</v>
      </c>
      <c r="K268" s="123">
        <v>11.044117647058824</v>
      </c>
      <c r="L268" s="123">
        <v>12.683823529411764</v>
      </c>
      <c r="M268" s="123">
        <v>10.264705882352942</v>
      </c>
      <c r="N268" s="152">
        <v>2.4191176470588234</v>
      </c>
      <c r="O268" s="212">
        <v>10.586633663366337</v>
      </c>
      <c r="P268" s="123">
        <v>10.004950495049505</v>
      </c>
      <c r="Q268" s="123">
        <v>14.157487623762377</v>
      </c>
      <c r="R268" s="123">
        <v>15.882425742574258</v>
      </c>
      <c r="S268" s="123">
        <v>13.737623762376238</v>
      </c>
      <c r="T268" s="152">
        <v>2.1448019801980198</v>
      </c>
      <c r="U268" s="212">
        <v>9.1300000000000008</v>
      </c>
      <c r="V268" s="123">
        <v>8.18</v>
      </c>
      <c r="W268" s="123">
        <v>10.914999999999999</v>
      </c>
      <c r="X268" s="123">
        <v>13.36</v>
      </c>
      <c r="Y268" s="123">
        <v>10.67</v>
      </c>
      <c r="Z268" s="152">
        <v>2.69</v>
      </c>
      <c r="AA268" s="123">
        <v>10.825443786982248</v>
      </c>
      <c r="AB268" s="123">
        <v>10.331360946745562</v>
      </c>
      <c r="AC268" s="123">
        <v>14.803624260355029</v>
      </c>
      <c r="AD268" s="123">
        <v>16.306952662721894</v>
      </c>
      <c r="AE268" s="123">
        <v>14.295857988165681</v>
      </c>
      <c r="AF268" s="241">
        <v>2.011094674556213</v>
      </c>
    </row>
    <row r="269" spans="1:32" x14ac:dyDescent="0.2">
      <c r="A269" s="122" t="s">
        <v>574</v>
      </c>
      <c r="B269" s="170" t="s">
        <v>575</v>
      </c>
      <c r="C269" s="212">
        <v>11.620955315870571</v>
      </c>
      <c r="D269" s="123">
        <v>10.937339496661531</v>
      </c>
      <c r="E269" s="123">
        <v>16.04185927067283</v>
      </c>
      <c r="F269" s="123">
        <v>17.181818181818183</v>
      </c>
      <c r="G269" s="123">
        <v>15.603749357986645</v>
      </c>
      <c r="H269" s="152">
        <v>1.5780688238315357</v>
      </c>
      <c r="I269" s="212">
        <v>9.3766233766233764</v>
      </c>
      <c r="J269" s="123">
        <v>8.2597402597402603</v>
      </c>
      <c r="K269" s="123">
        <v>11.61038961038961</v>
      </c>
      <c r="L269" s="123">
        <v>13.318181818181818</v>
      </c>
      <c r="M269" s="123">
        <v>11.136363636363637</v>
      </c>
      <c r="N269" s="152">
        <v>2.1818181818181817</v>
      </c>
      <c r="O269" s="212">
        <v>11.713368983957219</v>
      </c>
      <c r="P269" s="123">
        <v>11.0475935828877</v>
      </c>
      <c r="Q269" s="123">
        <v>16.224331550802138</v>
      </c>
      <c r="R269" s="123">
        <v>17.34090909090909</v>
      </c>
      <c r="S269" s="123">
        <v>15.787700534759358</v>
      </c>
      <c r="T269" s="152">
        <v>1.5532085561497326</v>
      </c>
      <c r="U269" s="212">
        <v>9.6706349206349209</v>
      </c>
      <c r="V269" s="123">
        <v>8.4841269841269842</v>
      </c>
      <c r="W269" s="123">
        <v>11.682539682539682</v>
      </c>
      <c r="X269" s="123">
        <v>13.783730158730158</v>
      </c>
      <c r="Y269" s="123">
        <v>11.871031746031745</v>
      </c>
      <c r="Z269" s="152">
        <v>1.9126984126984128</v>
      </c>
      <c r="AA269" s="123">
        <v>11.910914454277286</v>
      </c>
      <c r="AB269" s="123">
        <v>11.302064896755162</v>
      </c>
      <c r="AC269" s="123">
        <v>16.689970501474928</v>
      </c>
      <c r="AD269" s="123">
        <v>17.68702064896755</v>
      </c>
      <c r="AE269" s="123">
        <v>16.158702064896755</v>
      </c>
      <c r="AF269" s="241">
        <v>1.5283185840707965</v>
      </c>
    </row>
    <row r="270" spans="1:32" x14ac:dyDescent="0.2">
      <c r="A270" s="122" t="s">
        <v>576</v>
      </c>
      <c r="B270" s="170" t="s">
        <v>577</v>
      </c>
      <c r="C270" s="212">
        <v>9.7236051502145919</v>
      </c>
      <c r="D270" s="123">
        <v>9.1253218884120173</v>
      </c>
      <c r="E270" s="123">
        <v>12.412875536480687</v>
      </c>
      <c r="F270" s="123">
        <v>14.118884120171673</v>
      </c>
      <c r="G270" s="123">
        <v>11.251502145922746</v>
      </c>
      <c r="H270" s="152">
        <v>2.8673819742489268</v>
      </c>
      <c r="I270" s="212">
        <v>7.4308943089430892</v>
      </c>
      <c r="J270" s="123">
        <v>6.5284552845528454</v>
      </c>
      <c r="K270" s="123">
        <v>7.9430894308943092</v>
      </c>
      <c r="L270" s="123">
        <v>10.715447154471544</v>
      </c>
      <c r="M270" s="123">
        <v>6.4065040650406502</v>
      </c>
      <c r="N270" s="152">
        <v>4.308943089430894</v>
      </c>
      <c r="O270" s="212">
        <v>9.9942418426103643</v>
      </c>
      <c r="P270" s="123">
        <v>9.431861804222649</v>
      </c>
      <c r="Q270" s="123">
        <v>12.940499040307103</v>
      </c>
      <c r="R270" s="123">
        <v>14.52063339731286</v>
      </c>
      <c r="S270" s="123">
        <v>11.82341650671785</v>
      </c>
      <c r="T270" s="152">
        <v>2.6972168905950098</v>
      </c>
      <c r="U270" s="212">
        <v>7.9320754716981128</v>
      </c>
      <c r="V270" s="123">
        <v>6.8603773584905658</v>
      </c>
      <c r="W270" s="123">
        <v>8.7735849056603765</v>
      </c>
      <c r="X270" s="123">
        <v>11.443396226415095</v>
      </c>
      <c r="Y270" s="123">
        <v>7.192452830188679</v>
      </c>
      <c r="Z270" s="152">
        <v>4.2509433962264147</v>
      </c>
      <c r="AA270" s="123">
        <v>10.251111111111111</v>
      </c>
      <c r="AB270" s="123">
        <v>9.7922222222222217</v>
      </c>
      <c r="AC270" s="123">
        <v>13.484444444444444</v>
      </c>
      <c r="AD270" s="123">
        <v>14.906666666666666</v>
      </c>
      <c r="AE270" s="123">
        <v>12.446666666666667</v>
      </c>
      <c r="AF270" s="241">
        <v>2.46</v>
      </c>
    </row>
    <row r="271" spans="1:32" x14ac:dyDescent="0.2">
      <c r="A271" s="122" t="s">
        <v>578</v>
      </c>
      <c r="B271" s="170" t="s">
        <v>579</v>
      </c>
      <c r="C271" s="212">
        <v>10.054173764906304</v>
      </c>
      <c r="D271" s="123">
        <v>9.6640545144804086</v>
      </c>
      <c r="E271" s="123">
        <v>13.587989778534924</v>
      </c>
      <c r="F271" s="123">
        <v>15.31465076660988</v>
      </c>
      <c r="G271" s="123">
        <v>12.93526405451448</v>
      </c>
      <c r="H271" s="152">
        <v>2.3793867120954002</v>
      </c>
      <c r="I271" s="212">
        <v>8.0173160173160181</v>
      </c>
      <c r="J271" s="123">
        <v>7.5367965367965368</v>
      </c>
      <c r="K271" s="123">
        <v>10.214285714285714</v>
      </c>
      <c r="L271" s="123">
        <v>12.304112554112555</v>
      </c>
      <c r="M271" s="123">
        <v>9.4090909090909083</v>
      </c>
      <c r="N271" s="152">
        <v>2.8950216450216448</v>
      </c>
      <c r="O271" s="212">
        <v>10.434694702790134</v>
      </c>
      <c r="P271" s="123">
        <v>10.061463809138697</v>
      </c>
      <c r="Q271" s="123">
        <v>14.218257177517186</v>
      </c>
      <c r="R271" s="123">
        <v>15.877072381722604</v>
      </c>
      <c r="S271" s="123">
        <v>13.594015365952284</v>
      </c>
      <c r="T271" s="152">
        <v>2.2830570157703196</v>
      </c>
      <c r="U271" s="212">
        <v>8.4682539682539684</v>
      </c>
      <c r="V271" s="123">
        <v>8.0079365079365079</v>
      </c>
      <c r="W271" s="123">
        <v>10.836309523809524</v>
      </c>
      <c r="X271" s="123">
        <v>13.066468253968255</v>
      </c>
      <c r="Y271" s="123">
        <v>10.103174603174603</v>
      </c>
      <c r="Z271" s="152">
        <v>2.9632936507936507</v>
      </c>
      <c r="AA271" s="123">
        <v>10.883757135443695</v>
      </c>
      <c r="AB271" s="123">
        <v>10.530358069538142</v>
      </c>
      <c r="AC271" s="123">
        <v>15.02737415672029</v>
      </c>
      <c r="AD271" s="123">
        <v>16.490659055526727</v>
      </c>
      <c r="AE271" s="123">
        <v>14.41670991177997</v>
      </c>
      <c r="AF271" s="241">
        <v>2.0739491437467565</v>
      </c>
    </row>
    <row r="272" spans="1:32" x14ac:dyDescent="0.2">
      <c r="A272" s="122" t="s">
        <v>580</v>
      </c>
      <c r="B272" s="170" t="s">
        <v>581</v>
      </c>
      <c r="C272" s="212">
        <v>10.541747572815535</v>
      </c>
      <c r="D272" s="123">
        <v>9.8825242718446606</v>
      </c>
      <c r="E272" s="123">
        <v>14.34381067961165</v>
      </c>
      <c r="F272" s="123">
        <v>16.106189320388349</v>
      </c>
      <c r="G272" s="123">
        <v>14.03992718446602</v>
      </c>
      <c r="H272" s="152">
        <v>2.0662621359223299</v>
      </c>
      <c r="I272" s="212">
        <v>8.5276872964169375</v>
      </c>
      <c r="J272" s="123">
        <v>7.6612377850162865</v>
      </c>
      <c r="K272" s="123">
        <v>10.469055374592834</v>
      </c>
      <c r="L272" s="123">
        <v>13.5</v>
      </c>
      <c r="M272" s="123">
        <v>10.843648208469055</v>
      </c>
      <c r="N272" s="152">
        <v>2.6563517915309447</v>
      </c>
      <c r="O272" s="212">
        <v>10.894466628636623</v>
      </c>
      <c r="P272" s="123">
        <v>10.271534512264688</v>
      </c>
      <c r="Q272" s="123">
        <v>15.022390188248716</v>
      </c>
      <c r="R272" s="123">
        <v>16.562606959498002</v>
      </c>
      <c r="S272" s="123">
        <v>14.59968625213919</v>
      </c>
      <c r="T272" s="152">
        <v>1.9629207073588135</v>
      </c>
      <c r="U272" s="212">
        <v>8.9323583180987196</v>
      </c>
      <c r="V272" s="123">
        <v>8.1060329067641685</v>
      </c>
      <c r="W272" s="123">
        <v>11.265539305301646</v>
      </c>
      <c r="X272" s="123">
        <v>14.003656307129798</v>
      </c>
      <c r="Y272" s="123">
        <v>11.177330895795247</v>
      </c>
      <c r="Z272" s="152">
        <v>2.826325411334552</v>
      </c>
      <c r="AA272" s="123">
        <v>11.123595505617978</v>
      </c>
      <c r="AB272" s="123">
        <v>10.524785194976866</v>
      </c>
      <c r="AC272" s="123">
        <v>15.456708526107072</v>
      </c>
      <c r="AD272" s="123">
        <v>16.866325181758096</v>
      </c>
      <c r="AE272" s="123">
        <v>15.074851288830139</v>
      </c>
      <c r="AF272" s="241">
        <v>1.7914738929279577</v>
      </c>
    </row>
    <row r="273" spans="1:32" x14ac:dyDescent="0.2">
      <c r="A273" s="122" t="s">
        <v>582</v>
      </c>
      <c r="B273" s="170" t="s">
        <v>583</v>
      </c>
      <c r="C273" s="212">
        <v>9.9736786244958608</v>
      </c>
      <c r="D273" s="123">
        <v>9.0912757376353213</v>
      </c>
      <c r="E273" s="123">
        <v>12.811451921035873</v>
      </c>
      <c r="F273" s="123">
        <v>15.265760984928891</v>
      </c>
      <c r="G273" s="123">
        <v>12.104648694544682</v>
      </c>
      <c r="H273" s="152">
        <v>3.161112290384207</v>
      </c>
      <c r="I273" s="212">
        <v>8.7844690966719501</v>
      </c>
      <c r="J273" s="123">
        <v>7.7702060221870051</v>
      </c>
      <c r="K273" s="123">
        <v>10.367076069730587</v>
      </c>
      <c r="L273" s="123">
        <v>13.66541204437401</v>
      </c>
      <c r="M273" s="123">
        <v>10.039817749603804</v>
      </c>
      <c r="N273" s="152">
        <v>3.625594294770206</v>
      </c>
      <c r="O273" s="212">
        <v>10.408814149028704</v>
      </c>
      <c r="P273" s="123">
        <v>9.5746593215424767</v>
      </c>
      <c r="Q273" s="123">
        <v>13.705856770078283</v>
      </c>
      <c r="R273" s="123">
        <v>15.851333719918816</v>
      </c>
      <c r="S273" s="123">
        <v>12.8601768628588</v>
      </c>
      <c r="T273" s="152">
        <v>2.9911568570600173</v>
      </c>
      <c r="U273" s="212">
        <v>9.1542074363992167</v>
      </c>
      <c r="V273" s="123">
        <v>8.1577299412915849</v>
      </c>
      <c r="W273" s="123">
        <v>11.009882583170254</v>
      </c>
      <c r="X273" s="123">
        <v>14.090998043052837</v>
      </c>
      <c r="Y273" s="123">
        <v>10.595890410958905</v>
      </c>
      <c r="Z273" s="152">
        <v>3.4951076320939336</v>
      </c>
      <c r="AA273" s="123">
        <v>10.944805194805195</v>
      </c>
      <c r="AB273" s="123">
        <v>10.197588126159555</v>
      </c>
      <c r="AC273" s="123">
        <v>14.946428571428571</v>
      </c>
      <c r="AD273" s="123">
        <v>16.657931354359924</v>
      </c>
      <c r="AE273" s="123">
        <v>13.892625231910946</v>
      </c>
      <c r="AF273" s="241">
        <v>2.7653061224489797</v>
      </c>
    </row>
    <row r="274" spans="1:32" x14ac:dyDescent="0.2">
      <c r="A274" s="122" t="s">
        <v>586</v>
      </c>
      <c r="B274" s="170" t="s">
        <v>587</v>
      </c>
      <c r="C274" s="212">
        <v>10.296328293736501</v>
      </c>
      <c r="D274" s="123">
        <v>9.5038876889848805</v>
      </c>
      <c r="E274" s="123">
        <v>13.044168466522677</v>
      </c>
      <c r="F274" s="123">
        <v>15.309071274298056</v>
      </c>
      <c r="G274" s="123">
        <v>12.44233261339093</v>
      </c>
      <c r="H274" s="152">
        <v>2.8667386609071275</v>
      </c>
      <c r="I274" s="212">
        <v>9.0022421524663674</v>
      </c>
      <c r="J274" s="123">
        <v>7.9372197309417043</v>
      </c>
      <c r="K274" s="123">
        <v>10.45067264573991</v>
      </c>
      <c r="L274" s="123">
        <v>13.278026905829597</v>
      </c>
      <c r="M274" s="123">
        <v>10.255605381165919</v>
      </c>
      <c r="N274" s="152">
        <v>3.022421524663677</v>
      </c>
      <c r="O274" s="212">
        <v>10.60513643659711</v>
      </c>
      <c r="P274" s="123">
        <v>9.8777421080791861</v>
      </c>
      <c r="Q274" s="123">
        <v>13.663055109684324</v>
      </c>
      <c r="R274" s="123">
        <v>15.793739967897272</v>
      </c>
      <c r="S274" s="123">
        <v>12.964151952915998</v>
      </c>
      <c r="T274" s="152">
        <v>2.8295880149812733</v>
      </c>
      <c r="U274" s="212">
        <v>9.3455377574370715</v>
      </c>
      <c r="V274" s="123">
        <v>8.1876430205949653</v>
      </c>
      <c r="W274" s="123">
        <v>10.842105263157896</v>
      </c>
      <c r="X274" s="123">
        <v>13.811784897025172</v>
      </c>
      <c r="Y274" s="123">
        <v>10.427917620137301</v>
      </c>
      <c r="Z274" s="152">
        <v>3.3838672768878717</v>
      </c>
      <c r="AA274" s="123">
        <v>10.873004857737682</v>
      </c>
      <c r="AB274" s="123">
        <v>10.302220680083275</v>
      </c>
      <c r="AC274" s="123">
        <v>14.379770992366412</v>
      </c>
      <c r="AD274" s="123">
        <v>16.217210270645385</v>
      </c>
      <c r="AE274" s="123">
        <v>13.664122137404581</v>
      </c>
      <c r="AF274" s="241">
        <v>2.5530881332408049</v>
      </c>
    </row>
    <row r="275" spans="1:32" x14ac:dyDescent="0.2">
      <c r="A275" s="122" t="s">
        <v>588</v>
      </c>
      <c r="B275" s="170" t="s">
        <v>589</v>
      </c>
      <c r="C275" s="212">
        <v>10.005758157389636</v>
      </c>
      <c r="D275" s="123">
        <v>8.8618042226487521</v>
      </c>
      <c r="E275" s="123">
        <v>12.140115163147792</v>
      </c>
      <c r="F275" s="123">
        <v>15.745201535508638</v>
      </c>
      <c r="G275" s="123">
        <v>11.397312859884837</v>
      </c>
      <c r="H275" s="152">
        <v>4.3478886756238007</v>
      </c>
      <c r="I275" s="212">
        <v>8.4113110539845763</v>
      </c>
      <c r="J275" s="123">
        <v>6.8894601542416449</v>
      </c>
      <c r="K275" s="123">
        <v>9.025706940874036</v>
      </c>
      <c r="L275" s="123">
        <v>13.57840616966581</v>
      </c>
      <c r="M275" s="123">
        <v>8.7866323907455008</v>
      </c>
      <c r="N275" s="152">
        <v>4.7917737789203088</v>
      </c>
      <c r="O275" s="212">
        <v>10.371681415929203</v>
      </c>
      <c r="P275" s="123">
        <v>9.314454277286135</v>
      </c>
      <c r="Q275" s="123">
        <v>12.854867256637169</v>
      </c>
      <c r="R275" s="123">
        <v>16.242477876106193</v>
      </c>
      <c r="S275" s="123">
        <v>11.99646017699115</v>
      </c>
      <c r="T275" s="152">
        <v>4.2460176991150442</v>
      </c>
      <c r="U275" s="212">
        <v>8.7885304659498207</v>
      </c>
      <c r="V275" s="123">
        <v>7.3620071684587813</v>
      </c>
      <c r="W275" s="123">
        <v>9.7025089605734767</v>
      </c>
      <c r="X275" s="123">
        <v>14.303464755077659</v>
      </c>
      <c r="Y275" s="123">
        <v>9.2700119474313016</v>
      </c>
      <c r="Z275" s="152">
        <v>5.0334528076463556</v>
      </c>
      <c r="AA275" s="123">
        <v>10.822774659182038</v>
      </c>
      <c r="AB275" s="123">
        <v>9.8684843624699283</v>
      </c>
      <c r="AC275" s="123">
        <v>13.776263031275061</v>
      </c>
      <c r="AD275" s="123">
        <v>16.71291098636728</v>
      </c>
      <c r="AE275" s="123">
        <v>12.825180433039295</v>
      </c>
      <c r="AF275" s="241">
        <v>3.8877305533279873</v>
      </c>
    </row>
    <row r="276" spans="1:32" x14ac:dyDescent="0.2">
      <c r="A276" s="122" t="s">
        <v>590</v>
      </c>
      <c r="B276" s="170" t="s">
        <v>591</v>
      </c>
      <c r="C276" s="212">
        <v>10.643465909090908</v>
      </c>
      <c r="D276" s="123">
        <v>10.075994318181818</v>
      </c>
      <c r="E276" s="123">
        <v>14.641068892045455</v>
      </c>
      <c r="F276" s="123">
        <v>16.217329545454547</v>
      </c>
      <c r="G276" s="123">
        <v>14.078125</v>
      </c>
      <c r="H276" s="152">
        <v>2.1392045454545454</v>
      </c>
      <c r="I276" s="212">
        <v>8.8224299065420553</v>
      </c>
      <c r="J276" s="123">
        <v>7.7632398753894085</v>
      </c>
      <c r="K276" s="123">
        <v>10.700934579439252</v>
      </c>
      <c r="L276" s="123">
        <v>13.166666666666666</v>
      </c>
      <c r="M276" s="123">
        <v>10.448598130841122</v>
      </c>
      <c r="N276" s="152">
        <v>2.718068535825545</v>
      </c>
      <c r="O276" s="212">
        <v>10.877755511022045</v>
      </c>
      <c r="P276" s="123">
        <v>10.373547094188377</v>
      </c>
      <c r="Q276" s="123">
        <v>15.147995991983969</v>
      </c>
      <c r="R276" s="123">
        <v>16.609819639278559</v>
      </c>
      <c r="S276" s="123">
        <v>14.545090180360722</v>
      </c>
      <c r="T276" s="152">
        <v>2.0647294589178355</v>
      </c>
      <c r="U276" s="212">
        <v>9.0735524256651026</v>
      </c>
      <c r="V276" s="123">
        <v>8.0062597809076674</v>
      </c>
      <c r="W276" s="123">
        <v>11.045774647887324</v>
      </c>
      <c r="X276" s="123">
        <v>13.591549295774648</v>
      </c>
      <c r="Y276" s="123">
        <v>10.827856025039123</v>
      </c>
      <c r="Z276" s="152">
        <v>2.7636932707355242</v>
      </c>
      <c r="AA276" s="123">
        <v>11.104271933853928</v>
      </c>
      <c r="AB276" s="123">
        <v>10.683509416628388</v>
      </c>
      <c r="AC276" s="123">
        <v>15.696371152962794</v>
      </c>
      <c r="AD276" s="123">
        <v>16.988056959118051</v>
      </c>
      <c r="AE276" s="123">
        <v>15.032154340836012</v>
      </c>
      <c r="AF276" s="241">
        <v>1.9559026182820396</v>
      </c>
    </row>
    <row r="277" spans="1:32" x14ac:dyDescent="0.2">
      <c r="A277" s="122" t="s">
        <v>592</v>
      </c>
      <c r="B277" s="170" t="s">
        <v>593</v>
      </c>
      <c r="C277" s="212">
        <v>10.450862414761332</v>
      </c>
      <c r="D277" s="123">
        <v>9.740874448455676</v>
      </c>
      <c r="E277" s="123">
        <v>13.378058563979142</v>
      </c>
      <c r="F277" s="123">
        <v>15.617127958283193</v>
      </c>
      <c r="G277" s="123">
        <v>12.714400320898516</v>
      </c>
      <c r="H277" s="152">
        <v>2.9027276373846771</v>
      </c>
      <c r="I277" s="212">
        <v>8.7775330396475777</v>
      </c>
      <c r="J277" s="123">
        <v>7.8590308370044051</v>
      </c>
      <c r="K277" s="123">
        <v>10.278634361233481</v>
      </c>
      <c r="L277" s="123">
        <v>12.833700440528634</v>
      </c>
      <c r="M277" s="123">
        <v>9.9449339207048464</v>
      </c>
      <c r="N277" s="152">
        <v>2.8887665198237884</v>
      </c>
      <c r="O277" s="212">
        <v>10.823442864149092</v>
      </c>
      <c r="P277" s="123">
        <v>10.159882295242767</v>
      </c>
      <c r="Q277" s="123">
        <v>14.06817067189799</v>
      </c>
      <c r="R277" s="123">
        <v>16.236880823933301</v>
      </c>
      <c r="S277" s="123">
        <v>13.33104462972045</v>
      </c>
      <c r="T277" s="152">
        <v>2.9058361942128492</v>
      </c>
      <c r="U277" s="212">
        <v>9.0776470588235298</v>
      </c>
      <c r="V277" s="123">
        <v>8.2164705882352944</v>
      </c>
      <c r="W277" s="123">
        <v>10.666470588235294</v>
      </c>
      <c r="X277" s="123">
        <v>13.278235294117646</v>
      </c>
      <c r="Y277" s="123">
        <v>10.345882352941176</v>
      </c>
      <c r="Z277" s="152">
        <v>2.9323529411764704</v>
      </c>
      <c r="AA277" s="123">
        <v>11.161290322580646</v>
      </c>
      <c r="AB277" s="123">
        <v>10.529519172245891</v>
      </c>
      <c r="AC277" s="123">
        <v>14.78088861838101</v>
      </c>
      <c r="AD277" s="123">
        <v>16.827145465611686</v>
      </c>
      <c r="AE277" s="123">
        <v>13.939744370054777</v>
      </c>
      <c r="AF277" s="241">
        <v>2.8874010955569083</v>
      </c>
    </row>
    <row r="278" spans="1:32" x14ac:dyDescent="0.2">
      <c r="A278" s="122" t="s">
        <v>594</v>
      </c>
      <c r="B278" s="170" t="s">
        <v>595</v>
      </c>
      <c r="C278" s="212">
        <v>11.696519216823786</v>
      </c>
      <c r="D278" s="123">
        <v>11.131617113850616</v>
      </c>
      <c r="E278" s="123">
        <v>16.097171863669324</v>
      </c>
      <c r="F278" s="123">
        <v>17.798404641044236</v>
      </c>
      <c r="G278" s="123">
        <v>15.882523567802755</v>
      </c>
      <c r="H278" s="152">
        <v>1.9158810732414793</v>
      </c>
      <c r="I278" s="212">
        <v>8.8888888888888893</v>
      </c>
      <c r="J278" s="123">
        <v>7.7394636015325666</v>
      </c>
      <c r="K278" s="123">
        <v>10.478927203065133</v>
      </c>
      <c r="L278" s="123">
        <v>13.513409961685824</v>
      </c>
      <c r="M278" s="123">
        <v>11.099616858237548</v>
      </c>
      <c r="N278" s="152">
        <v>2.4137931034482758</v>
      </c>
      <c r="O278" s="212">
        <v>11.989987985582699</v>
      </c>
      <c r="P278" s="123">
        <v>11.486183420104124</v>
      </c>
      <c r="Q278" s="123">
        <v>16.68442130556668</v>
      </c>
      <c r="R278" s="123">
        <v>18.2462955546656</v>
      </c>
      <c r="S278" s="123">
        <v>16.38245895074089</v>
      </c>
      <c r="T278" s="152">
        <v>1.8638366039247096</v>
      </c>
      <c r="U278" s="212">
        <v>9.4168224299065422</v>
      </c>
      <c r="V278" s="123">
        <v>8.4149532710280379</v>
      </c>
      <c r="W278" s="123">
        <v>11.344859813084112</v>
      </c>
      <c r="X278" s="123">
        <v>14.390654205607477</v>
      </c>
      <c r="Y278" s="123">
        <v>11.835514018691589</v>
      </c>
      <c r="Z278" s="152">
        <v>2.5551401869158878</v>
      </c>
      <c r="AA278" s="123">
        <v>12.245164192532613</v>
      </c>
      <c r="AB278" s="123">
        <v>11.785425101214575</v>
      </c>
      <c r="AC278" s="123">
        <v>17.24089068825911</v>
      </c>
      <c r="AD278" s="123">
        <v>18.618533513270357</v>
      </c>
      <c r="AE278" s="123">
        <v>16.856500224921277</v>
      </c>
      <c r="AF278" s="241">
        <v>1.7620332883490779</v>
      </c>
    </row>
    <row r="279" spans="1:32" x14ac:dyDescent="0.2">
      <c r="A279" s="122" t="s">
        <v>596</v>
      </c>
      <c r="B279" s="170" t="s">
        <v>597</v>
      </c>
      <c r="C279" s="212">
        <v>10.707367185206927</v>
      </c>
      <c r="D279" s="123">
        <v>9.7596125623715881</v>
      </c>
      <c r="E279" s="123">
        <v>13.728059876724391</v>
      </c>
      <c r="F279" s="123">
        <v>16.411358966832992</v>
      </c>
      <c r="G279" s="123">
        <v>13.823304960375697</v>
      </c>
      <c r="H279" s="152">
        <v>2.5880540064572939</v>
      </c>
      <c r="I279" s="212">
        <v>8.683962264150944</v>
      </c>
      <c r="J279" s="123">
        <v>7.5943396226415096</v>
      </c>
      <c r="K279" s="123">
        <v>10.087264150943396</v>
      </c>
      <c r="L279" s="123">
        <v>13.471698113207546</v>
      </c>
      <c r="M279" s="123">
        <v>10.058962264150944</v>
      </c>
      <c r="N279" s="152">
        <v>3.4127358490566038</v>
      </c>
      <c r="O279" s="212">
        <v>10.994971505196112</v>
      </c>
      <c r="P279" s="123">
        <v>10.067381830372108</v>
      </c>
      <c r="Q279" s="123">
        <v>14.245558162923231</v>
      </c>
      <c r="R279" s="123">
        <v>16.829198793161247</v>
      </c>
      <c r="S279" s="123">
        <v>14.358364063023801</v>
      </c>
      <c r="T279" s="152">
        <v>2.4708347301374456</v>
      </c>
      <c r="U279" s="212">
        <v>9.0494382022471918</v>
      </c>
      <c r="V279" s="123">
        <v>7.880898876404494</v>
      </c>
      <c r="W279" s="123">
        <v>10.649438202247191</v>
      </c>
      <c r="X279" s="123">
        <v>14.05</v>
      </c>
      <c r="Y279" s="123">
        <v>10.742696629213484</v>
      </c>
      <c r="Z279" s="152">
        <v>3.3073033707865167</v>
      </c>
      <c r="AA279" s="123">
        <v>11.293603496225666</v>
      </c>
      <c r="AB279" s="123">
        <v>10.423917361938816</v>
      </c>
      <c r="AC279" s="123">
        <v>14.816646801748114</v>
      </c>
      <c r="AD279" s="123">
        <v>17.246324990067542</v>
      </c>
      <c r="AE279" s="123">
        <v>14.912594358363132</v>
      </c>
      <c r="AF279" s="241">
        <v>2.3337306317044102</v>
      </c>
    </row>
    <row r="280" spans="1:32" x14ac:dyDescent="0.2">
      <c r="A280" s="122" t="s">
        <v>598</v>
      </c>
      <c r="B280" s="170" t="s">
        <v>599</v>
      </c>
      <c r="C280" s="212">
        <v>8.7070619006102881</v>
      </c>
      <c r="D280" s="123">
        <v>7.3565823888404536</v>
      </c>
      <c r="E280" s="123">
        <v>10.066259808195293</v>
      </c>
      <c r="F280" s="123">
        <v>12.830427201394944</v>
      </c>
      <c r="G280" s="123">
        <v>10.969485614646905</v>
      </c>
      <c r="H280" s="152">
        <v>1.8609415867480383</v>
      </c>
      <c r="I280" s="212">
        <v>7.4271099744245523</v>
      </c>
      <c r="J280" s="123">
        <v>6.1023017902813299</v>
      </c>
      <c r="K280" s="123">
        <v>7.9335038363171355</v>
      </c>
      <c r="L280" s="123">
        <v>10.859335038363172</v>
      </c>
      <c r="M280" s="123">
        <v>8.9795396419437346</v>
      </c>
      <c r="N280" s="152">
        <v>1.8797953964194374</v>
      </c>
      <c r="O280" s="212">
        <v>9.3690476190476186</v>
      </c>
      <c r="P280" s="123">
        <v>8.0052910052910047</v>
      </c>
      <c r="Q280" s="123">
        <v>11.169312169312169</v>
      </c>
      <c r="R280" s="123">
        <v>13.849867724867725</v>
      </c>
      <c r="S280" s="123">
        <v>11.998677248677248</v>
      </c>
      <c r="T280" s="152">
        <v>1.8511904761904763</v>
      </c>
      <c r="U280" s="212">
        <v>7.8009630818619584</v>
      </c>
      <c r="V280" s="123">
        <v>6.3723916532905296</v>
      </c>
      <c r="W280" s="123">
        <v>8.4125200642054576</v>
      </c>
      <c r="X280" s="123">
        <v>11.437399678972712</v>
      </c>
      <c r="Y280" s="123">
        <v>9.4574638844301759</v>
      </c>
      <c r="Z280" s="152">
        <v>1.9799357945425362</v>
      </c>
      <c r="AA280" s="123">
        <v>9.7843511450381673</v>
      </c>
      <c r="AB280" s="123">
        <v>8.5267175572519083</v>
      </c>
      <c r="AC280" s="123">
        <v>12.032442748091603</v>
      </c>
      <c r="AD280" s="123">
        <v>14.486641221374045</v>
      </c>
      <c r="AE280" s="123">
        <v>12.767175572519085</v>
      </c>
      <c r="AF280" s="241">
        <v>1.7194656488549618</v>
      </c>
    </row>
    <row r="281" spans="1:32" x14ac:dyDescent="0.2">
      <c r="A281" s="122" t="s">
        <v>600</v>
      </c>
      <c r="B281" s="170" t="s">
        <v>601</v>
      </c>
      <c r="C281" s="212">
        <v>10.162220776404251</v>
      </c>
      <c r="D281" s="123">
        <v>9.2683799609629141</v>
      </c>
      <c r="E281" s="123">
        <v>12.507102580785078</v>
      </c>
      <c r="F281" s="123">
        <v>15.402298850574713</v>
      </c>
      <c r="G281" s="123">
        <v>12.316634135762307</v>
      </c>
      <c r="H281" s="152">
        <v>3.0856647148124052</v>
      </c>
      <c r="I281" s="212">
        <v>8.278470490440565</v>
      </c>
      <c r="J281" s="123">
        <v>7.1163757273482959</v>
      </c>
      <c r="K281" s="123">
        <v>8.9600997506234421</v>
      </c>
      <c r="L281" s="123">
        <v>13.066292601828762</v>
      </c>
      <c r="M281" s="123">
        <v>8.8559850374064837</v>
      </c>
      <c r="N281" s="152">
        <v>4.210307564422278</v>
      </c>
      <c r="O281" s="212">
        <v>10.827171361502348</v>
      </c>
      <c r="P281" s="123">
        <v>10.028022300469484</v>
      </c>
      <c r="Q281" s="123">
        <v>13.759169600938968</v>
      </c>
      <c r="R281" s="123">
        <v>16.226892605633804</v>
      </c>
      <c r="S281" s="123">
        <v>13.538218896713616</v>
      </c>
      <c r="T281" s="152">
        <v>2.688673708920188</v>
      </c>
      <c r="U281" s="212">
        <v>8.7990959316926176</v>
      </c>
      <c r="V281" s="123">
        <v>7.6217980914113515</v>
      </c>
      <c r="W281" s="123">
        <v>9.6140130587644403</v>
      </c>
      <c r="X281" s="123">
        <v>13.72501255650427</v>
      </c>
      <c r="Y281" s="123">
        <v>9.615268709191362</v>
      </c>
      <c r="Z281" s="152">
        <v>4.1097438473129078</v>
      </c>
      <c r="AA281" s="123">
        <v>11.198091603053435</v>
      </c>
      <c r="AB281" s="123">
        <v>10.519656488549618</v>
      </c>
      <c r="AC281" s="123">
        <v>14.705629770992367</v>
      </c>
      <c r="AD281" s="123">
        <v>16.676908396946565</v>
      </c>
      <c r="AE281" s="123">
        <v>14.369465648854963</v>
      </c>
      <c r="AF281" s="241">
        <v>2.3074427480916029</v>
      </c>
    </row>
    <row r="282" spans="1:32" x14ac:dyDescent="0.2">
      <c r="A282" s="122" t="s">
        <v>602</v>
      </c>
      <c r="B282" s="170" t="s">
        <v>603</v>
      </c>
      <c r="C282" s="212">
        <v>10.420486700622524</v>
      </c>
      <c r="D282" s="123">
        <v>9.5438596491228065</v>
      </c>
      <c r="E282" s="123">
        <v>12.82597623089983</v>
      </c>
      <c r="F282" s="123">
        <v>16.13327674023769</v>
      </c>
      <c r="G282" s="123">
        <v>12.83955857385399</v>
      </c>
      <c r="H282" s="152">
        <v>3.2937181663837012</v>
      </c>
      <c r="I282" s="212">
        <v>8.2656826568265682</v>
      </c>
      <c r="J282" s="123">
        <v>7.2177121771217712</v>
      </c>
      <c r="K282" s="123">
        <v>8.8966789667896684</v>
      </c>
      <c r="L282" s="123">
        <v>13.439114391143912</v>
      </c>
      <c r="M282" s="123">
        <v>8.7047970479704802</v>
      </c>
      <c r="N282" s="152">
        <v>4.7343173431734318</v>
      </c>
      <c r="O282" s="212">
        <v>10.810828877005347</v>
      </c>
      <c r="P282" s="123">
        <v>9.9652406417112296</v>
      </c>
      <c r="Q282" s="123">
        <v>13.537767379679144</v>
      </c>
      <c r="R282" s="123">
        <v>16.621323529411764</v>
      </c>
      <c r="S282" s="123">
        <v>13.588569518716577</v>
      </c>
      <c r="T282" s="152">
        <v>3.0327540106951871</v>
      </c>
      <c r="U282" s="212">
        <v>8.8330134357005754</v>
      </c>
      <c r="V282" s="123">
        <v>7.9232245681381954</v>
      </c>
      <c r="W282" s="123">
        <v>9.95489443378119</v>
      </c>
      <c r="X282" s="123">
        <v>14.252399232245681</v>
      </c>
      <c r="Y282" s="123">
        <v>9.7437619961612292</v>
      </c>
      <c r="Z282" s="152">
        <v>4.5086372360844527</v>
      </c>
      <c r="AA282" s="123">
        <v>11.084269662921349</v>
      </c>
      <c r="AB282" s="123">
        <v>10.221508828250402</v>
      </c>
      <c r="AC282" s="123">
        <v>14.026484751203853</v>
      </c>
      <c r="AD282" s="123">
        <v>16.919743178170144</v>
      </c>
      <c r="AE282" s="123">
        <v>14.134028892455859</v>
      </c>
      <c r="AF282" s="241">
        <v>2.7857142857142856</v>
      </c>
    </row>
    <row r="283" spans="1:32" x14ac:dyDescent="0.2">
      <c r="A283" s="122" t="s">
        <v>604</v>
      </c>
      <c r="B283" s="170" t="s">
        <v>605</v>
      </c>
      <c r="C283" s="212">
        <v>10.324122236671002</v>
      </c>
      <c r="D283" s="123">
        <v>9.3920676202860864</v>
      </c>
      <c r="E283" s="123">
        <v>13.831680754226268</v>
      </c>
      <c r="F283" s="123">
        <v>15.653608582574773</v>
      </c>
      <c r="G283" s="123">
        <v>12.860858257477243</v>
      </c>
      <c r="H283" s="152">
        <v>2.7927503250975292</v>
      </c>
      <c r="I283" s="212">
        <v>8.3373205741626801</v>
      </c>
      <c r="J283" s="123">
        <v>6.7607655502392348</v>
      </c>
      <c r="K283" s="123">
        <v>10.23444976076555</v>
      </c>
      <c r="L283" s="123">
        <v>12.404306220095695</v>
      </c>
      <c r="M283" s="123">
        <v>9.1866028708133971</v>
      </c>
      <c r="N283" s="152">
        <v>3.2177033492822966</v>
      </c>
      <c r="O283" s="212">
        <v>10.636568848758465</v>
      </c>
      <c r="P283" s="123">
        <v>9.8058690744920991</v>
      </c>
      <c r="Q283" s="123">
        <v>14.397385252069226</v>
      </c>
      <c r="R283" s="123">
        <v>16.164597441685476</v>
      </c>
      <c r="S283" s="123">
        <v>13.438675696012039</v>
      </c>
      <c r="T283" s="152">
        <v>2.7259217456734386</v>
      </c>
      <c r="U283" s="212">
        <v>8.7830303030303032</v>
      </c>
      <c r="V283" s="123">
        <v>7.36</v>
      </c>
      <c r="W283" s="123">
        <v>10.841212121212122</v>
      </c>
      <c r="X283" s="123">
        <v>13.26</v>
      </c>
      <c r="Y283" s="123">
        <v>9.9806060606060605</v>
      </c>
      <c r="Z283" s="152">
        <v>3.2793939393939393</v>
      </c>
      <c r="AA283" s="123">
        <v>10.888938249666815</v>
      </c>
      <c r="AB283" s="123">
        <v>10.136828076410485</v>
      </c>
      <c r="AC283" s="123">
        <v>14.927698800533097</v>
      </c>
      <c r="AD283" s="123">
        <v>16.530875166592626</v>
      </c>
      <c r="AE283" s="123">
        <v>13.916481563749445</v>
      </c>
      <c r="AF283" s="241">
        <v>2.6143936028431809</v>
      </c>
    </row>
    <row r="284" spans="1:32" x14ac:dyDescent="0.2">
      <c r="A284" s="122" t="s">
        <v>606</v>
      </c>
      <c r="B284" s="170" t="s">
        <v>607</v>
      </c>
      <c r="C284" s="212">
        <v>10.994708994708995</v>
      </c>
      <c r="D284" s="123">
        <v>9.9135802469135808</v>
      </c>
      <c r="E284" s="123">
        <v>14.27336860670194</v>
      </c>
      <c r="F284" s="123">
        <v>16.656158142269252</v>
      </c>
      <c r="G284" s="123">
        <v>13.715828924162258</v>
      </c>
      <c r="H284" s="152">
        <v>2.9403292181069958</v>
      </c>
      <c r="I284" s="212">
        <v>8.63508064516129</v>
      </c>
      <c r="J284" s="123">
        <v>6.959677419354839</v>
      </c>
      <c r="K284" s="123">
        <v>9.14616935483871</v>
      </c>
      <c r="L284" s="123">
        <v>13.038306451612904</v>
      </c>
      <c r="M284" s="123">
        <v>9.4112903225806459</v>
      </c>
      <c r="N284" s="152">
        <v>3.627016129032258</v>
      </c>
      <c r="O284" s="212">
        <v>11.397453544390915</v>
      </c>
      <c r="P284" s="123">
        <v>10.417756366139022</v>
      </c>
      <c r="Q284" s="123">
        <v>15.148485891259464</v>
      </c>
      <c r="R284" s="123">
        <v>17.273657949070888</v>
      </c>
      <c r="S284" s="123">
        <v>14.450533379215416</v>
      </c>
      <c r="T284" s="152">
        <v>2.8231245698554712</v>
      </c>
      <c r="U284" s="212">
        <v>9.1964757709251099</v>
      </c>
      <c r="V284" s="123">
        <v>7.7497797356828197</v>
      </c>
      <c r="W284" s="123">
        <v>10.306167400881057</v>
      </c>
      <c r="X284" s="123">
        <v>14.043612334801763</v>
      </c>
      <c r="Y284" s="123">
        <v>10.109251101321586</v>
      </c>
      <c r="Z284" s="152">
        <v>3.9343612334801761</v>
      </c>
      <c r="AA284" s="123">
        <v>11.895015438906043</v>
      </c>
      <c r="AB284" s="123">
        <v>10.996912218791355</v>
      </c>
      <c r="AC284" s="123">
        <v>16.259594177326864</v>
      </c>
      <c r="AD284" s="123">
        <v>17.964159682399647</v>
      </c>
      <c r="AE284" s="123">
        <v>15.521504190560211</v>
      </c>
      <c r="AF284" s="241">
        <v>2.4426554918394352</v>
      </c>
    </row>
    <row r="285" spans="1:32" x14ac:dyDescent="0.2">
      <c r="A285" s="122" t="s">
        <v>608</v>
      </c>
      <c r="B285" s="170" t="s">
        <v>609</v>
      </c>
      <c r="C285" s="212">
        <v>10</v>
      </c>
      <c r="D285" s="123">
        <v>9.0814176245210732</v>
      </c>
      <c r="E285" s="123">
        <v>12.789750957854405</v>
      </c>
      <c r="F285" s="123">
        <v>15.54382183908046</v>
      </c>
      <c r="G285" s="123">
        <v>11.721503831417625</v>
      </c>
      <c r="H285" s="152">
        <v>3.8223180076628354</v>
      </c>
      <c r="I285" s="212">
        <v>8.0136612021857925</v>
      </c>
      <c r="J285" s="123">
        <v>6.8360655737704921</v>
      </c>
      <c r="K285" s="123">
        <v>8.669398907103826</v>
      </c>
      <c r="L285" s="123">
        <v>12.706284153005464</v>
      </c>
      <c r="M285" s="123">
        <v>7.7704918032786887</v>
      </c>
      <c r="N285" s="152">
        <v>4.9357923497267757</v>
      </c>
      <c r="O285" s="212">
        <v>10.422183507549361</v>
      </c>
      <c r="P285" s="123">
        <v>9.5586527293844359</v>
      </c>
      <c r="Q285" s="123">
        <v>13.665505226480835</v>
      </c>
      <c r="R285" s="123">
        <v>16.146922183507549</v>
      </c>
      <c r="S285" s="123">
        <v>12.561265969802555</v>
      </c>
      <c r="T285" s="152">
        <v>3.5856562137049943</v>
      </c>
      <c r="U285" s="212">
        <v>8.289106145251397</v>
      </c>
      <c r="V285" s="123">
        <v>7.1955307262569832</v>
      </c>
      <c r="W285" s="123">
        <v>9.3924581005586596</v>
      </c>
      <c r="X285" s="123">
        <v>13.131284916201118</v>
      </c>
      <c r="Y285" s="123">
        <v>8.5321229050279328</v>
      </c>
      <c r="Z285" s="152">
        <v>4.5991620111731848</v>
      </c>
      <c r="AA285" s="123">
        <v>10.892857142857142</v>
      </c>
      <c r="AB285" s="123">
        <v>10.065597667638484</v>
      </c>
      <c r="AC285" s="123">
        <v>14.56268221574344</v>
      </c>
      <c r="AD285" s="123">
        <v>16.802842565597668</v>
      </c>
      <c r="AE285" s="123">
        <v>13.385932944606415</v>
      </c>
      <c r="AF285" s="241">
        <v>3.4169096209912535</v>
      </c>
    </row>
    <row r="286" spans="1:32" x14ac:dyDescent="0.2">
      <c r="A286" s="122" t="s">
        <v>612</v>
      </c>
      <c r="B286" s="170" t="s">
        <v>613</v>
      </c>
      <c r="C286" s="212">
        <v>10.3904047976012</v>
      </c>
      <c r="D286" s="123">
        <v>9.4313343328335826</v>
      </c>
      <c r="E286" s="123">
        <v>13.047526236881559</v>
      </c>
      <c r="F286" s="123">
        <v>15.894302848575713</v>
      </c>
      <c r="G286" s="123">
        <v>11.429385307346326</v>
      </c>
      <c r="H286" s="152">
        <v>4.4649175412293856</v>
      </c>
      <c r="I286" s="212">
        <v>8.5695652173913039</v>
      </c>
      <c r="J286" s="123">
        <v>7.052173913043478</v>
      </c>
      <c r="K286" s="123">
        <v>9.3217391304347821</v>
      </c>
      <c r="L286" s="123">
        <v>12.828260869565218</v>
      </c>
      <c r="M286" s="123">
        <v>7.9804347826086959</v>
      </c>
      <c r="N286" s="152">
        <v>4.8478260869565215</v>
      </c>
      <c r="O286" s="212">
        <v>10.681739130434783</v>
      </c>
      <c r="P286" s="123">
        <v>9.8119999999999994</v>
      </c>
      <c r="Q286" s="123">
        <v>13.643652173913043</v>
      </c>
      <c r="R286" s="123">
        <v>16.384869565217393</v>
      </c>
      <c r="S286" s="123">
        <v>11.981217391304348</v>
      </c>
      <c r="T286" s="152">
        <v>4.4036521739130432</v>
      </c>
      <c r="U286" s="212">
        <v>8.9171539961013639</v>
      </c>
      <c r="V286" s="123">
        <v>7.5097465886939574</v>
      </c>
      <c r="W286" s="123">
        <v>9.9434697855750489</v>
      </c>
      <c r="X286" s="123">
        <v>13.576023391812866</v>
      </c>
      <c r="Y286" s="123">
        <v>8.6647173489278746</v>
      </c>
      <c r="Z286" s="152">
        <v>4.9113060428849904</v>
      </c>
      <c r="AA286" s="123">
        <v>11.045041143352101</v>
      </c>
      <c r="AB286" s="123">
        <v>10.285188393243828</v>
      </c>
      <c r="AC286" s="123">
        <v>14.426808142052836</v>
      </c>
      <c r="AD286" s="123">
        <v>16.924426158510176</v>
      </c>
      <c r="AE286" s="123">
        <v>12.657860545690776</v>
      </c>
      <c r="AF286" s="241">
        <v>4.2665656128194023</v>
      </c>
    </row>
    <row r="287" spans="1:32" x14ac:dyDescent="0.2">
      <c r="A287" s="122" t="s">
        <v>614</v>
      </c>
      <c r="B287" s="170" t="s">
        <v>615</v>
      </c>
      <c r="C287" s="212">
        <v>9.9750095383441426</v>
      </c>
      <c r="D287" s="123">
        <v>9.441816100724914</v>
      </c>
      <c r="E287" s="123">
        <v>12.997376955360549</v>
      </c>
      <c r="F287" s="123">
        <v>15.836703548264021</v>
      </c>
      <c r="G287" s="123">
        <v>10.794353300267074</v>
      </c>
      <c r="H287" s="152">
        <v>5.0423502479969473</v>
      </c>
      <c r="I287" s="212">
        <v>7.7187839305103152</v>
      </c>
      <c r="J287" s="123">
        <v>6.8512486427795878</v>
      </c>
      <c r="K287" s="123">
        <v>8.8865363735070577</v>
      </c>
      <c r="L287" s="123">
        <v>12.891965255157437</v>
      </c>
      <c r="M287" s="123">
        <v>7.0119435396308356</v>
      </c>
      <c r="N287" s="152">
        <v>5.8800217155266017</v>
      </c>
      <c r="O287" s="212">
        <v>10.455912983105762</v>
      </c>
      <c r="P287" s="123">
        <v>9.9939828743346446</v>
      </c>
      <c r="Q287" s="123">
        <v>13.873582504049988</v>
      </c>
      <c r="R287" s="123">
        <v>16.46436010182828</v>
      </c>
      <c r="S287" s="123">
        <v>11.600555426984494</v>
      </c>
      <c r="T287" s="152">
        <v>4.8638046748437862</v>
      </c>
      <c r="U287" s="212">
        <v>8.0535714285714288</v>
      </c>
      <c r="V287" s="123">
        <v>7.2413793103448274</v>
      </c>
      <c r="W287" s="123">
        <v>9.3677647783251228</v>
      </c>
      <c r="X287" s="123">
        <v>13.319889162561577</v>
      </c>
      <c r="Y287" s="123">
        <v>7.5523399014778327</v>
      </c>
      <c r="Z287" s="152">
        <v>5.7675492610837438</v>
      </c>
      <c r="AA287" s="123">
        <v>10.837479270315091</v>
      </c>
      <c r="AB287" s="123">
        <v>10.429519071310116</v>
      </c>
      <c r="AC287" s="123">
        <v>14.626589275843008</v>
      </c>
      <c r="AD287" s="123">
        <v>16.96641791044776</v>
      </c>
      <c r="AE287" s="123">
        <v>12.249585406301824</v>
      </c>
      <c r="AF287" s="241">
        <v>4.7168325041459367</v>
      </c>
    </row>
    <row r="288" spans="1:32" x14ac:dyDescent="0.2">
      <c r="A288" s="122" t="s">
        <v>616</v>
      </c>
      <c r="B288" s="170" t="s">
        <v>617</v>
      </c>
      <c r="C288" s="212">
        <v>10.214375261178438</v>
      </c>
      <c r="D288" s="123">
        <v>9.475971583786043</v>
      </c>
      <c r="E288" s="123">
        <v>12.867425825323862</v>
      </c>
      <c r="F288" s="123">
        <v>16.035311324697034</v>
      </c>
      <c r="G288" s="123">
        <v>11.283326368575011</v>
      </c>
      <c r="H288" s="152">
        <v>4.7519849561220227</v>
      </c>
      <c r="I288" s="212">
        <v>8.6575091575091569</v>
      </c>
      <c r="J288" s="123">
        <v>7.6446886446886451</v>
      </c>
      <c r="K288" s="123">
        <v>9.0792124542124544</v>
      </c>
      <c r="L288" s="123">
        <v>13.776556776556777</v>
      </c>
      <c r="M288" s="123">
        <v>8.0274725274725274</v>
      </c>
      <c r="N288" s="152">
        <v>5.7490842490842491</v>
      </c>
      <c r="O288" s="212">
        <v>10.674607471575527</v>
      </c>
      <c r="P288" s="123">
        <v>10.017325392528425</v>
      </c>
      <c r="Q288" s="123">
        <v>13.987276664861938</v>
      </c>
      <c r="R288" s="123">
        <v>16.703031943692473</v>
      </c>
      <c r="S288" s="123">
        <v>12.245804006497023</v>
      </c>
      <c r="T288" s="152">
        <v>4.4572279371954524</v>
      </c>
      <c r="U288" s="212">
        <v>9.0387931034482758</v>
      </c>
      <c r="V288" s="123">
        <v>7.9245689655172411</v>
      </c>
      <c r="W288" s="123">
        <v>9.7815193965517242</v>
      </c>
      <c r="X288" s="123">
        <v>14.329202586206897</v>
      </c>
      <c r="Y288" s="123">
        <v>8.5818965517241388</v>
      </c>
      <c r="Z288" s="152">
        <v>5.7473060344827589</v>
      </c>
      <c r="AA288" s="123">
        <v>10.959044368600683</v>
      </c>
      <c r="AB288" s="123">
        <v>10.458703071672355</v>
      </c>
      <c r="AC288" s="123">
        <v>14.822184300341297</v>
      </c>
      <c r="AD288" s="123">
        <v>17.116040955631398</v>
      </c>
      <c r="AE288" s="123">
        <v>12.994539249146758</v>
      </c>
      <c r="AF288" s="241">
        <v>4.1215017064846418</v>
      </c>
    </row>
    <row r="289" spans="1:32" x14ac:dyDescent="0.2">
      <c r="A289" s="122" t="s">
        <v>618</v>
      </c>
      <c r="B289" s="170" t="s">
        <v>619</v>
      </c>
      <c r="C289" s="212">
        <v>10.928534704370181</v>
      </c>
      <c r="D289" s="123">
        <v>9.995886889460154</v>
      </c>
      <c r="E289" s="123">
        <v>14.439074550128534</v>
      </c>
      <c r="F289" s="123">
        <v>15.908226221079692</v>
      </c>
      <c r="G289" s="123">
        <v>13.479177377892031</v>
      </c>
      <c r="H289" s="152">
        <v>2.4290488431876605</v>
      </c>
      <c r="I289" s="212">
        <v>8.7265306122448987</v>
      </c>
      <c r="J289" s="123">
        <v>7.3959183673469386</v>
      </c>
      <c r="K289" s="123">
        <v>10.187755102040816</v>
      </c>
      <c r="L289" s="123">
        <v>12.987755102040817</v>
      </c>
      <c r="M289" s="123">
        <v>9.3653061224489793</v>
      </c>
      <c r="N289" s="152">
        <v>3.6224489795918369</v>
      </c>
      <c r="O289" s="212">
        <v>11.245882352941177</v>
      </c>
      <c r="P289" s="123">
        <v>10.370588235294118</v>
      </c>
      <c r="Q289" s="123">
        <v>15.051764705882354</v>
      </c>
      <c r="R289" s="123">
        <v>16.329117647058823</v>
      </c>
      <c r="S289" s="123">
        <v>14.072058823529412</v>
      </c>
      <c r="T289" s="152">
        <v>2.2570588235294116</v>
      </c>
      <c r="U289" s="212">
        <v>9.3088803088803083</v>
      </c>
      <c r="V289" s="123">
        <v>8.0463320463320471</v>
      </c>
      <c r="W289" s="123">
        <v>11.241312741312742</v>
      </c>
      <c r="X289" s="123">
        <v>13.665057915057915</v>
      </c>
      <c r="Y289" s="123">
        <v>10.335907335907336</v>
      </c>
      <c r="Z289" s="152">
        <v>3.3291505791505793</v>
      </c>
      <c r="AA289" s="123">
        <v>11.516468114926418</v>
      </c>
      <c r="AB289" s="123">
        <v>10.703573931324456</v>
      </c>
      <c r="AC289" s="123">
        <v>15.599859845830414</v>
      </c>
      <c r="AD289" s="123">
        <v>16.72249474421864</v>
      </c>
      <c r="AE289" s="123">
        <v>14.620182200420462</v>
      </c>
      <c r="AF289" s="241">
        <v>2.102312543798178</v>
      </c>
    </row>
    <row r="290" spans="1:32" x14ac:dyDescent="0.2">
      <c r="A290" s="122" t="s">
        <v>620</v>
      </c>
      <c r="B290" s="170" t="s">
        <v>621</v>
      </c>
      <c r="C290" s="212">
        <v>10.433224755700326</v>
      </c>
      <c r="D290" s="123">
        <v>9.5048859934853418</v>
      </c>
      <c r="E290" s="123">
        <v>12.917915309446254</v>
      </c>
      <c r="F290" s="123">
        <v>16.162866449511402</v>
      </c>
      <c r="G290" s="123">
        <v>12.624104234527687</v>
      </c>
      <c r="H290" s="152">
        <v>3.5387622149837132</v>
      </c>
      <c r="I290" s="212">
        <v>8.7228464419475653</v>
      </c>
      <c r="J290" s="123">
        <v>7.5505617977528088</v>
      </c>
      <c r="K290" s="123">
        <v>9.4831460674157295</v>
      </c>
      <c r="L290" s="123">
        <v>13.720973782771535</v>
      </c>
      <c r="M290" s="123">
        <v>9.4719101123595504</v>
      </c>
      <c r="N290" s="152">
        <v>4.2490636704119851</v>
      </c>
      <c r="O290" s="212">
        <v>10.793375394321767</v>
      </c>
      <c r="P290" s="123">
        <v>9.9164037854889582</v>
      </c>
      <c r="Q290" s="123">
        <v>13.641167192429021</v>
      </c>
      <c r="R290" s="123">
        <v>16.677050473186121</v>
      </c>
      <c r="S290" s="123">
        <v>13.287854889589905</v>
      </c>
      <c r="T290" s="152">
        <v>3.3891955835962144</v>
      </c>
      <c r="U290" s="212">
        <v>8.955985915492958</v>
      </c>
      <c r="V290" s="123">
        <v>7.862676056338028</v>
      </c>
      <c r="W290" s="123">
        <v>9.76056338028169</v>
      </c>
      <c r="X290" s="123">
        <v>13.959507042253522</v>
      </c>
      <c r="Y290" s="123">
        <v>9.8820422535211261</v>
      </c>
      <c r="Z290" s="152">
        <v>4.077464788732394</v>
      </c>
      <c r="AA290" s="123">
        <v>11.300930713547054</v>
      </c>
      <c r="AB290" s="123">
        <v>10.469493278179938</v>
      </c>
      <c r="AC290" s="123">
        <v>14.772492244053774</v>
      </c>
      <c r="AD290" s="123">
        <v>17.457083764219234</v>
      </c>
      <c r="AE290" s="123">
        <v>14.23474663908997</v>
      </c>
      <c r="AF290" s="241">
        <v>3.2223371251292656</v>
      </c>
    </row>
    <row r="291" spans="1:32" x14ac:dyDescent="0.2">
      <c r="A291" s="122" t="s">
        <v>622</v>
      </c>
      <c r="B291" s="170" t="s">
        <v>623</v>
      </c>
      <c r="C291" s="212">
        <v>10.192362093352193</v>
      </c>
      <c r="D291" s="123">
        <v>9.327439886845827</v>
      </c>
      <c r="E291" s="123">
        <v>12.880746110325319</v>
      </c>
      <c r="F291" s="123">
        <v>15.788719943422914</v>
      </c>
      <c r="G291" s="123">
        <v>11.73019801980198</v>
      </c>
      <c r="H291" s="152">
        <v>4.0585219236209333</v>
      </c>
      <c r="I291" s="212">
        <v>8.6847014925373127</v>
      </c>
      <c r="J291" s="123">
        <v>7.4776119402985071</v>
      </c>
      <c r="K291" s="123">
        <v>9.8003731343283587</v>
      </c>
      <c r="L291" s="123">
        <v>13.404850746268657</v>
      </c>
      <c r="M291" s="123">
        <v>9.0755597014925371</v>
      </c>
      <c r="N291" s="152">
        <v>4.3292910447761193</v>
      </c>
      <c r="O291" s="212">
        <v>10.544938917975568</v>
      </c>
      <c r="P291" s="123">
        <v>9.7600349040139616</v>
      </c>
      <c r="Q291" s="123">
        <v>13.601112565445026</v>
      </c>
      <c r="R291" s="123">
        <v>16.346204188481675</v>
      </c>
      <c r="S291" s="123">
        <v>12.351003490401396</v>
      </c>
      <c r="T291" s="152">
        <v>3.9952006980802794</v>
      </c>
      <c r="U291" s="212">
        <v>8.760986066452304</v>
      </c>
      <c r="V291" s="123">
        <v>7.545551982851018</v>
      </c>
      <c r="W291" s="123">
        <v>9.9421221864951761</v>
      </c>
      <c r="X291" s="123">
        <v>13.468381564844588</v>
      </c>
      <c r="Y291" s="123">
        <v>9.3488745980707399</v>
      </c>
      <c r="Z291" s="152">
        <v>4.119506966773848</v>
      </c>
      <c r="AA291" s="123">
        <v>10.897097625329815</v>
      </c>
      <c r="AB291" s="123">
        <v>10.204749340369393</v>
      </c>
      <c r="AC291" s="123">
        <v>14.327572559366754</v>
      </c>
      <c r="AD291" s="123">
        <v>16.931134564643799</v>
      </c>
      <c r="AE291" s="123">
        <v>12.902638522427441</v>
      </c>
      <c r="AF291" s="241">
        <v>4.0284960422163589</v>
      </c>
    </row>
    <row r="292" spans="1:32" x14ac:dyDescent="0.2">
      <c r="A292" s="122" t="s">
        <v>624</v>
      </c>
      <c r="B292" s="170" t="s">
        <v>625</v>
      </c>
      <c r="C292" s="212">
        <v>10.419873396635015</v>
      </c>
      <c r="D292" s="123">
        <v>9.6674995835415629</v>
      </c>
      <c r="E292" s="123">
        <v>13.781879893386639</v>
      </c>
      <c r="F292" s="123">
        <v>15.676307679493586</v>
      </c>
      <c r="G292" s="123">
        <v>12.724825087456272</v>
      </c>
      <c r="H292" s="152">
        <v>2.9514825920373147</v>
      </c>
      <c r="I292" s="212">
        <v>9.3877300613496928</v>
      </c>
      <c r="J292" s="123">
        <v>8.2895705521472394</v>
      </c>
      <c r="K292" s="123">
        <v>11.54079754601227</v>
      </c>
      <c r="L292" s="123">
        <v>14.051687116564418</v>
      </c>
      <c r="M292" s="123">
        <v>10.860429447852761</v>
      </c>
      <c r="N292" s="152">
        <v>3.1912576687116565</v>
      </c>
      <c r="O292" s="212">
        <v>10.804596386919735</v>
      </c>
      <c r="P292" s="123">
        <v>10.181111365195518</v>
      </c>
      <c r="Q292" s="123">
        <v>14.617225017150698</v>
      </c>
      <c r="R292" s="123">
        <v>16.281871712782987</v>
      </c>
      <c r="S292" s="123">
        <v>13.419763320375029</v>
      </c>
      <c r="T292" s="152">
        <v>2.8621083924079578</v>
      </c>
      <c r="U292" s="212">
        <v>9.597580501690091</v>
      </c>
      <c r="V292" s="123">
        <v>8.5842376801280906</v>
      </c>
      <c r="W292" s="123">
        <v>11.990971357409714</v>
      </c>
      <c r="X292" s="123">
        <v>14.431506849315069</v>
      </c>
      <c r="Y292" s="123">
        <v>11.248977050346914</v>
      </c>
      <c r="Z292" s="152">
        <v>3.1825297989681554</v>
      </c>
      <c r="AA292" s="123">
        <v>11.143774471417384</v>
      </c>
      <c r="AB292" s="123">
        <v>10.621143304620203</v>
      </c>
      <c r="AC292" s="123">
        <v>15.358496476115896</v>
      </c>
      <c r="AD292" s="123">
        <v>16.7721613155834</v>
      </c>
      <c r="AE292" s="123">
        <v>14.024079874706343</v>
      </c>
      <c r="AF292" s="241">
        <v>2.7480814408770557</v>
      </c>
    </row>
    <row r="293" spans="1:32" x14ac:dyDescent="0.2">
      <c r="A293" s="122" t="s">
        <v>626</v>
      </c>
      <c r="B293" s="170" t="s">
        <v>627</v>
      </c>
      <c r="C293" s="212">
        <v>10.479965156794425</v>
      </c>
      <c r="D293" s="123">
        <v>9.3641114982578397</v>
      </c>
      <c r="E293" s="123">
        <v>13.207026713124273</v>
      </c>
      <c r="F293" s="123">
        <v>15.162456445993032</v>
      </c>
      <c r="G293" s="123">
        <v>11.72938443670151</v>
      </c>
      <c r="H293" s="152">
        <v>3.4330720092915215</v>
      </c>
      <c r="I293" s="212">
        <v>8.7933450087565674</v>
      </c>
      <c r="J293" s="123">
        <v>7.3800350262697023</v>
      </c>
      <c r="K293" s="123">
        <v>9.7114711033274954</v>
      </c>
      <c r="L293" s="123">
        <v>12.516637478108581</v>
      </c>
      <c r="M293" s="123">
        <v>9.0788091068301231</v>
      </c>
      <c r="N293" s="152">
        <v>3.4378283712784588</v>
      </c>
      <c r="O293" s="212">
        <v>10.815175774451793</v>
      </c>
      <c r="P293" s="123">
        <v>9.7584406543682558</v>
      </c>
      <c r="Q293" s="123">
        <v>13.901757744517926</v>
      </c>
      <c r="R293" s="123">
        <v>15.688304907761921</v>
      </c>
      <c r="S293" s="123">
        <v>12.256178210929342</v>
      </c>
      <c r="T293" s="152">
        <v>3.432126696832579</v>
      </c>
      <c r="U293" s="212">
        <v>9.2117863720073672</v>
      </c>
      <c r="V293" s="123">
        <v>7.7900552486187848</v>
      </c>
      <c r="W293" s="123">
        <v>10.558931860036832</v>
      </c>
      <c r="X293" s="123">
        <v>13.046040515653775</v>
      </c>
      <c r="Y293" s="123">
        <v>9.5893186003683244</v>
      </c>
      <c r="Z293" s="152">
        <v>3.4567219152854514</v>
      </c>
      <c r="AA293" s="123">
        <v>11.064037319762511</v>
      </c>
      <c r="AB293" s="123">
        <v>10.089058524173028</v>
      </c>
      <c r="AC293" s="123">
        <v>14.42663273960984</v>
      </c>
      <c r="AD293" s="123">
        <v>16.137192536047497</v>
      </c>
      <c r="AE293" s="123">
        <v>12.715012722646311</v>
      </c>
      <c r="AF293" s="241">
        <v>3.4221798134011876</v>
      </c>
    </row>
    <row r="294" spans="1:32" x14ac:dyDescent="0.2">
      <c r="A294" s="122" t="s">
        <v>628</v>
      </c>
      <c r="B294" s="170" t="s">
        <v>629</v>
      </c>
      <c r="C294" s="212">
        <v>10.218602060707324</v>
      </c>
      <c r="D294" s="123">
        <v>9.1991088833194095</v>
      </c>
      <c r="E294" s="123">
        <v>13.11410470620997</v>
      </c>
      <c r="F294" s="123">
        <v>15.108395989974937</v>
      </c>
      <c r="G294" s="123">
        <v>12.70405179615706</v>
      </c>
      <c r="H294" s="152">
        <v>2.4043441938178782</v>
      </c>
      <c r="I294" s="212">
        <v>8.2646502835538751</v>
      </c>
      <c r="J294" s="123">
        <v>6.8204158790170135</v>
      </c>
      <c r="K294" s="123">
        <v>9.3818525519848777</v>
      </c>
      <c r="L294" s="123">
        <v>12.226843100189036</v>
      </c>
      <c r="M294" s="123">
        <v>9.4026465028355393</v>
      </c>
      <c r="N294" s="152">
        <v>2.824196597353497</v>
      </c>
      <c r="O294" s="212">
        <v>10.556172436316134</v>
      </c>
      <c r="P294" s="123">
        <v>9.610058785107773</v>
      </c>
      <c r="Q294" s="123">
        <v>13.758899412148923</v>
      </c>
      <c r="R294" s="123">
        <v>15.606221423905945</v>
      </c>
      <c r="S294" s="123">
        <v>13.274412148922274</v>
      </c>
      <c r="T294" s="152">
        <v>2.3318092749836707</v>
      </c>
      <c r="U294" s="212">
        <v>8.6480231436837034</v>
      </c>
      <c r="V294" s="123">
        <v>7.3027965284474448</v>
      </c>
      <c r="W294" s="123">
        <v>10.083895853423337</v>
      </c>
      <c r="X294" s="123">
        <v>12.720106075216972</v>
      </c>
      <c r="Y294" s="123">
        <v>10.026759884281581</v>
      </c>
      <c r="Z294" s="152">
        <v>2.6933461909353906</v>
      </c>
      <c r="AA294" s="123">
        <v>10.856303837118245</v>
      </c>
      <c r="AB294" s="123">
        <v>9.9690681284259988</v>
      </c>
      <c r="AC294" s="123">
        <v>14.344459671104151</v>
      </c>
      <c r="AD294" s="123">
        <v>16.078112764291308</v>
      </c>
      <c r="AE294" s="123">
        <v>13.791111981205951</v>
      </c>
      <c r="AF294" s="241">
        <v>2.2870007830853565</v>
      </c>
    </row>
    <row r="295" spans="1:32" x14ac:dyDescent="0.2">
      <c r="A295" s="122" t="s">
        <v>630</v>
      </c>
      <c r="B295" s="170" t="s">
        <v>631</v>
      </c>
      <c r="C295" s="212">
        <v>9.4557939914163089</v>
      </c>
      <c r="D295" s="123">
        <v>8.7942775393419161</v>
      </c>
      <c r="E295" s="123">
        <v>11.745135908440629</v>
      </c>
      <c r="F295" s="123">
        <v>15.17095851216023</v>
      </c>
      <c r="G295" s="123">
        <v>10.726609442060086</v>
      </c>
      <c r="H295" s="152">
        <v>4.4443490701001434</v>
      </c>
      <c r="I295" s="212">
        <v>8.1260162601626025</v>
      </c>
      <c r="J295" s="123">
        <v>7.0948509485094853</v>
      </c>
      <c r="K295" s="123">
        <v>8.9464769647696478</v>
      </c>
      <c r="L295" s="123">
        <v>13.119241192411923</v>
      </c>
      <c r="M295" s="123">
        <v>8.5745257452574517</v>
      </c>
      <c r="N295" s="152">
        <v>4.5447154471544717</v>
      </c>
      <c r="O295" s="212">
        <v>9.811751904243744</v>
      </c>
      <c r="P295" s="123">
        <v>9.2491838955386285</v>
      </c>
      <c r="Q295" s="123">
        <v>12.494287268770403</v>
      </c>
      <c r="R295" s="123">
        <v>15.720166848023213</v>
      </c>
      <c r="S295" s="123">
        <v>11.302684076895176</v>
      </c>
      <c r="T295" s="152">
        <v>4.4174827711280376</v>
      </c>
      <c r="U295" s="212">
        <v>8.5815899581589949</v>
      </c>
      <c r="V295" s="123">
        <v>7.5788005578800561</v>
      </c>
      <c r="W295" s="123">
        <v>9.8476290097629011</v>
      </c>
      <c r="X295" s="123">
        <v>13.767782426778243</v>
      </c>
      <c r="Y295" s="123">
        <v>9.2329149232914922</v>
      </c>
      <c r="Z295" s="152">
        <v>4.5348675034867503</v>
      </c>
      <c r="AA295" s="123">
        <v>10.064046579330421</v>
      </c>
      <c r="AB295" s="123">
        <v>9.6399805919456583</v>
      </c>
      <c r="AC295" s="123">
        <v>13.065380883066473</v>
      </c>
      <c r="AD295" s="123">
        <v>16.147258612324116</v>
      </c>
      <c r="AE295" s="123">
        <v>11.765890344492965</v>
      </c>
      <c r="AF295" s="241">
        <v>4.3813682678311503</v>
      </c>
    </row>
    <row r="296" spans="1:32" x14ac:dyDescent="0.2">
      <c r="A296" s="122" t="s">
        <v>632</v>
      </c>
      <c r="B296" s="170" t="s">
        <v>633</v>
      </c>
      <c r="C296" s="212">
        <v>10.649481084700369</v>
      </c>
      <c r="D296" s="123">
        <v>10.039504519584868</v>
      </c>
      <c r="E296" s="123">
        <v>14.253264144626716</v>
      </c>
      <c r="F296" s="123">
        <v>16.483595580850352</v>
      </c>
      <c r="G296" s="123">
        <v>13.477234683629058</v>
      </c>
      <c r="H296" s="152">
        <v>3.0063608972212923</v>
      </c>
      <c r="I296" s="212">
        <v>8.9118541033434653</v>
      </c>
      <c r="J296" s="123">
        <v>7.7993920972644375</v>
      </c>
      <c r="K296" s="123">
        <v>10.580547112462007</v>
      </c>
      <c r="L296" s="123">
        <v>13.898176291793312</v>
      </c>
      <c r="M296" s="123">
        <v>9.2431610942249236</v>
      </c>
      <c r="N296" s="152">
        <v>4.6550151975683889</v>
      </c>
      <c r="O296" s="212">
        <v>10.864559819413092</v>
      </c>
      <c r="P296" s="123">
        <v>10.316779533483823</v>
      </c>
      <c r="Q296" s="123">
        <v>14.707863054928518</v>
      </c>
      <c r="R296" s="123">
        <v>16.803611738148984</v>
      </c>
      <c r="S296" s="123">
        <v>14.001316779533484</v>
      </c>
      <c r="T296" s="152">
        <v>2.8022949586155006</v>
      </c>
      <c r="U296" s="212">
        <v>9.164305949008499</v>
      </c>
      <c r="V296" s="123">
        <v>8.1954674220963177</v>
      </c>
      <c r="W296" s="123">
        <v>11.077903682719548</v>
      </c>
      <c r="X296" s="123">
        <v>14.588526912181303</v>
      </c>
      <c r="Y296" s="123">
        <v>9.7478753541076486</v>
      </c>
      <c r="Z296" s="152">
        <v>4.8406515580736542</v>
      </c>
      <c r="AA296" s="123">
        <v>11.109162647961421</v>
      </c>
      <c r="AB296" s="123">
        <v>10.610258658483122</v>
      </c>
      <c r="AC296" s="123">
        <v>15.236080666374397</v>
      </c>
      <c r="AD296" s="123">
        <v>17.070144673388864</v>
      </c>
      <c r="AE296" s="123">
        <v>14.631521262604121</v>
      </c>
      <c r="AF296" s="241">
        <v>2.4386234107847433</v>
      </c>
    </row>
    <row r="297" spans="1:32" x14ac:dyDescent="0.2">
      <c r="A297" s="122" t="s">
        <v>634</v>
      </c>
      <c r="B297" s="170" t="s">
        <v>635</v>
      </c>
      <c r="C297" s="212">
        <v>10.163537549407115</v>
      </c>
      <c r="D297" s="123">
        <v>9.3735177865612656</v>
      </c>
      <c r="E297" s="123">
        <v>12.555665349143609</v>
      </c>
      <c r="F297" s="123">
        <v>15.643939393939394</v>
      </c>
      <c r="G297" s="123">
        <v>10.345520421607379</v>
      </c>
      <c r="H297" s="152">
        <v>5.2984189723320156</v>
      </c>
      <c r="I297" s="212">
        <v>8.2768670309653913</v>
      </c>
      <c r="J297" s="123">
        <v>7.0673952641165751</v>
      </c>
      <c r="K297" s="123">
        <v>8.5833333333333339</v>
      </c>
      <c r="L297" s="123">
        <v>12.806921675774134</v>
      </c>
      <c r="M297" s="123">
        <v>7.0692167577413478</v>
      </c>
      <c r="N297" s="152">
        <v>5.7377049180327866</v>
      </c>
      <c r="O297" s="212">
        <v>10.580016083634902</v>
      </c>
      <c r="P297" s="123">
        <v>9.8825894652191391</v>
      </c>
      <c r="Q297" s="123">
        <v>13.432549256131885</v>
      </c>
      <c r="R297" s="123">
        <v>16.270205066344992</v>
      </c>
      <c r="S297" s="123">
        <v>11.06875753920386</v>
      </c>
      <c r="T297" s="152">
        <v>5.2014475271411342</v>
      </c>
      <c r="U297" s="212">
        <v>8.7547597461468722</v>
      </c>
      <c r="V297" s="123">
        <v>7.5974614687216686</v>
      </c>
      <c r="W297" s="123">
        <v>9.3905258386219401</v>
      </c>
      <c r="X297" s="123">
        <v>13.640979147778785</v>
      </c>
      <c r="Y297" s="123">
        <v>7.6237533998186766</v>
      </c>
      <c r="Z297" s="152">
        <v>6.0172257479601088</v>
      </c>
      <c r="AA297" s="123">
        <v>10.967408173823072</v>
      </c>
      <c r="AB297" s="123">
        <v>10.386963269529229</v>
      </c>
      <c r="AC297" s="123">
        <v>14.361743404035179</v>
      </c>
      <c r="AD297" s="123">
        <v>16.78685980341438</v>
      </c>
      <c r="AE297" s="123">
        <v>11.898603207449561</v>
      </c>
      <c r="AF297" s="241">
        <v>4.8882565959648216</v>
      </c>
    </row>
    <row r="298" spans="1:32" x14ac:dyDescent="0.2">
      <c r="A298" s="122" t="s">
        <v>636</v>
      </c>
      <c r="B298" s="170" t="s">
        <v>637</v>
      </c>
      <c r="C298" s="212">
        <v>10.011502782931354</v>
      </c>
      <c r="D298" s="123">
        <v>9.3410018552875691</v>
      </c>
      <c r="E298" s="123">
        <v>12.224211502782932</v>
      </c>
      <c r="F298" s="123">
        <v>16.162708719851576</v>
      </c>
      <c r="G298" s="123">
        <v>10.007050092764379</v>
      </c>
      <c r="H298" s="152">
        <v>6.1556586270871989</v>
      </c>
      <c r="I298" s="212">
        <v>8.1165540540540544</v>
      </c>
      <c r="J298" s="123">
        <v>7.1824324324324325</v>
      </c>
      <c r="K298" s="123">
        <v>8.5067567567567561</v>
      </c>
      <c r="L298" s="123">
        <v>13.352195945945946</v>
      </c>
      <c r="M298" s="123">
        <v>6.9628378378378377</v>
      </c>
      <c r="N298" s="152">
        <v>6.3893581081081079</v>
      </c>
      <c r="O298" s="212">
        <v>10.544935805991441</v>
      </c>
      <c r="P298" s="123">
        <v>9.9486447931526385</v>
      </c>
      <c r="Q298" s="123">
        <v>13.270684736091297</v>
      </c>
      <c r="R298" s="123">
        <v>16.953875416072279</v>
      </c>
      <c r="S298" s="123">
        <v>10.864003804089396</v>
      </c>
      <c r="T298" s="152">
        <v>6.0898716119828817</v>
      </c>
      <c r="U298" s="212">
        <v>8.7424511545293075</v>
      </c>
      <c r="V298" s="123">
        <v>7.7868561278863231</v>
      </c>
      <c r="W298" s="123">
        <v>9.5073268206039074</v>
      </c>
      <c r="X298" s="123">
        <v>14.38809946714032</v>
      </c>
      <c r="Y298" s="123">
        <v>7.6571936056838368</v>
      </c>
      <c r="Z298" s="152">
        <v>6.730905861456483</v>
      </c>
      <c r="AA298" s="123">
        <v>10.922243467176546</v>
      </c>
      <c r="AB298" s="123">
        <v>10.456341618865519</v>
      </c>
      <c r="AC298" s="123">
        <v>14.173996175908222</v>
      </c>
      <c r="AD298" s="123">
        <v>17.436265137029956</v>
      </c>
      <c r="AE298" s="123">
        <v>11.693435309114085</v>
      </c>
      <c r="AF298" s="241">
        <v>5.7428298279158696</v>
      </c>
    </row>
    <row r="299" spans="1:32" x14ac:dyDescent="0.2">
      <c r="A299" s="122" t="s">
        <v>640</v>
      </c>
      <c r="B299" s="170" t="s">
        <v>641</v>
      </c>
      <c r="C299" s="212">
        <v>10.809825673534073</v>
      </c>
      <c r="D299" s="123">
        <v>10.09825673534073</v>
      </c>
      <c r="E299" s="123">
        <v>14.124207606973059</v>
      </c>
      <c r="F299" s="123">
        <v>16.421751188589539</v>
      </c>
      <c r="G299" s="123">
        <v>13.117274167987322</v>
      </c>
      <c r="H299" s="152">
        <v>3.3044770206022185</v>
      </c>
      <c r="I299" s="212">
        <v>9.3867924528301891</v>
      </c>
      <c r="J299" s="123">
        <v>8.1257861635220134</v>
      </c>
      <c r="K299" s="123">
        <v>10.988993710691824</v>
      </c>
      <c r="L299" s="123">
        <v>13.89622641509434</v>
      </c>
      <c r="M299" s="123">
        <v>10.70754716981132</v>
      </c>
      <c r="N299" s="152">
        <v>3.1886792452830188</v>
      </c>
      <c r="O299" s="212">
        <v>11.014959202175884</v>
      </c>
      <c r="P299" s="123">
        <v>10.382592928377154</v>
      </c>
      <c r="Q299" s="123">
        <v>14.576155938349954</v>
      </c>
      <c r="R299" s="123">
        <v>16.785811423390751</v>
      </c>
      <c r="S299" s="123">
        <v>13.464641885766092</v>
      </c>
      <c r="T299" s="152">
        <v>3.3211695376246602</v>
      </c>
      <c r="U299" s="212">
        <v>9.5195195195195197</v>
      </c>
      <c r="V299" s="123">
        <v>8.3453453453453452</v>
      </c>
      <c r="W299" s="123">
        <v>11.204954954954955</v>
      </c>
      <c r="X299" s="123">
        <v>14.048798798798799</v>
      </c>
      <c r="Y299" s="123">
        <v>10.896396396396396</v>
      </c>
      <c r="Z299" s="152">
        <v>3.1524024024024024</v>
      </c>
      <c r="AA299" s="123">
        <v>11.272335844994618</v>
      </c>
      <c r="AB299" s="123">
        <v>10.726587728740581</v>
      </c>
      <c r="AC299" s="123">
        <v>15.170613562970937</v>
      </c>
      <c r="AD299" s="123">
        <v>17.272335844994618</v>
      </c>
      <c r="AE299" s="123">
        <v>13.913347685683531</v>
      </c>
      <c r="AF299" s="241">
        <v>3.3589881593110871</v>
      </c>
    </row>
    <row r="300" spans="1:32" x14ac:dyDescent="0.2">
      <c r="A300" s="122" t="s">
        <v>642</v>
      </c>
      <c r="B300" s="170" t="s">
        <v>643</v>
      </c>
      <c r="C300" s="212">
        <v>10.169827966475518</v>
      </c>
      <c r="D300" s="123">
        <v>9.6991618879576524</v>
      </c>
      <c r="E300" s="123">
        <v>13.364854433171592</v>
      </c>
      <c r="F300" s="123">
        <v>15.643802382002647</v>
      </c>
      <c r="G300" s="123">
        <v>12.354433171592413</v>
      </c>
      <c r="H300" s="152">
        <v>3.2893692104102339</v>
      </c>
      <c r="I300" s="212">
        <v>8.3847019122609669</v>
      </c>
      <c r="J300" s="123">
        <v>7.3723284589426319</v>
      </c>
      <c r="K300" s="123">
        <v>9.634420697412823</v>
      </c>
      <c r="L300" s="123">
        <v>12.853205849268841</v>
      </c>
      <c r="M300" s="123">
        <v>9.0809898762654662</v>
      </c>
      <c r="N300" s="152">
        <v>3.7722159730033744</v>
      </c>
      <c r="O300" s="212">
        <v>10.605212620027435</v>
      </c>
      <c r="P300" s="123">
        <v>10.266666666666667</v>
      </c>
      <c r="Q300" s="123">
        <v>14.274691358024691</v>
      </c>
      <c r="R300" s="123">
        <v>16.324417009602193</v>
      </c>
      <c r="S300" s="123">
        <v>13.15281207133059</v>
      </c>
      <c r="T300" s="152">
        <v>3.1716049382716047</v>
      </c>
      <c r="U300" s="212">
        <v>8.6448818897637789</v>
      </c>
      <c r="V300" s="123">
        <v>7.7070866141732282</v>
      </c>
      <c r="W300" s="123">
        <v>10.054330708661418</v>
      </c>
      <c r="X300" s="123">
        <v>13.318503937007874</v>
      </c>
      <c r="Y300" s="123">
        <v>9.4464566929133866</v>
      </c>
      <c r="Z300" s="152">
        <v>3.872047244094488</v>
      </c>
      <c r="AA300" s="123">
        <v>10.763174019607844</v>
      </c>
      <c r="AB300" s="123">
        <v>10.474264705882353</v>
      </c>
      <c r="AC300" s="123">
        <v>14.652956495098039</v>
      </c>
      <c r="AD300" s="123">
        <v>16.548560049019606</v>
      </c>
      <c r="AE300" s="123">
        <v>13.485906862745098</v>
      </c>
      <c r="AF300" s="241">
        <v>3.0626531862745097</v>
      </c>
    </row>
    <row r="301" spans="1:32" x14ac:dyDescent="0.2">
      <c r="A301" s="122" t="s">
        <v>644</v>
      </c>
      <c r="B301" s="170" t="s">
        <v>645</v>
      </c>
      <c r="C301" s="212">
        <v>10.164506214085259</v>
      </c>
      <c r="D301" s="123">
        <v>9.4960577308566076</v>
      </c>
      <c r="E301" s="123">
        <v>13.141587598556729</v>
      </c>
      <c r="F301" s="123">
        <v>15.59257650674863</v>
      </c>
      <c r="G301" s="123">
        <v>11.407089402645997</v>
      </c>
      <c r="H301" s="152">
        <v>4.1854871041026325</v>
      </c>
      <c r="I301" s="212">
        <v>7.8949152542372882</v>
      </c>
      <c r="J301" s="123">
        <v>6.8805084745762715</v>
      </c>
      <c r="K301" s="123">
        <v>8.6529661016949149</v>
      </c>
      <c r="L301" s="123">
        <v>12.238983050847457</v>
      </c>
      <c r="M301" s="123">
        <v>7.2889830508474578</v>
      </c>
      <c r="N301" s="152">
        <v>4.95</v>
      </c>
      <c r="O301" s="212">
        <v>10.589401872124386</v>
      </c>
      <c r="P301" s="123">
        <v>9.9857210851975253</v>
      </c>
      <c r="Q301" s="123">
        <v>13.981913374583531</v>
      </c>
      <c r="R301" s="123">
        <v>16.220410915437093</v>
      </c>
      <c r="S301" s="123">
        <v>12.178050134856418</v>
      </c>
      <c r="T301" s="152">
        <v>4.042360780580676</v>
      </c>
      <c r="U301" s="212">
        <v>8.4519728975687531</v>
      </c>
      <c r="V301" s="123">
        <v>7.5344758868074928</v>
      </c>
      <c r="W301" s="123">
        <v>9.7608609007572742</v>
      </c>
      <c r="X301" s="123">
        <v>13.102929453965723</v>
      </c>
      <c r="Y301" s="123">
        <v>8.2868672777999208</v>
      </c>
      <c r="Z301" s="152">
        <v>4.8160621761658033</v>
      </c>
      <c r="AA301" s="123">
        <v>11.028347406513872</v>
      </c>
      <c r="AB301" s="123">
        <v>10.485524728588661</v>
      </c>
      <c r="AC301" s="123">
        <v>14.846903900281463</v>
      </c>
      <c r="AD301" s="123">
        <v>16.848411741053479</v>
      </c>
      <c r="AE301" s="123">
        <v>12.981001206272618</v>
      </c>
      <c r="AF301" s="241">
        <v>3.8674105347808605</v>
      </c>
    </row>
    <row r="302" spans="1:32" x14ac:dyDescent="0.2">
      <c r="A302" s="122" t="s">
        <v>646</v>
      </c>
      <c r="B302" s="170" t="s">
        <v>647</v>
      </c>
      <c r="C302" s="212">
        <v>10.293004115226337</v>
      </c>
      <c r="D302" s="123">
        <v>9.4908093278463657</v>
      </c>
      <c r="E302" s="123">
        <v>13.300754458161865</v>
      </c>
      <c r="F302" s="123">
        <v>15.513717421124829</v>
      </c>
      <c r="G302" s="123">
        <v>11.887791495198902</v>
      </c>
      <c r="H302" s="152">
        <v>3.6259259259259258</v>
      </c>
      <c r="I302" s="212">
        <v>7.9866369710467708</v>
      </c>
      <c r="J302" s="123">
        <v>6.8864142538975504</v>
      </c>
      <c r="K302" s="123">
        <v>9.3407572383073489</v>
      </c>
      <c r="L302" s="123">
        <v>11.799554565701559</v>
      </c>
      <c r="M302" s="123">
        <v>7.9688195991091311</v>
      </c>
      <c r="N302" s="152">
        <v>3.8307349665924275</v>
      </c>
      <c r="O302" s="212">
        <v>10.617021276595745</v>
      </c>
      <c r="P302" s="123">
        <v>9.8566958698372975</v>
      </c>
      <c r="Q302" s="123">
        <v>13.857086983729662</v>
      </c>
      <c r="R302" s="123">
        <v>16.035513141426783</v>
      </c>
      <c r="S302" s="123">
        <v>12.438360450563204</v>
      </c>
      <c r="T302" s="152">
        <v>3.5971526908635796</v>
      </c>
      <c r="U302" s="212">
        <v>8.5667718191377489</v>
      </c>
      <c r="V302" s="123">
        <v>7.4784437434279702</v>
      </c>
      <c r="W302" s="123">
        <v>10.114616193480547</v>
      </c>
      <c r="X302" s="123">
        <v>12.695583596214512</v>
      </c>
      <c r="Y302" s="123">
        <v>8.7266035751840167</v>
      </c>
      <c r="Z302" s="152">
        <v>3.9689800210304944</v>
      </c>
      <c r="AA302" s="123">
        <v>10.902375649591685</v>
      </c>
      <c r="AB302" s="123">
        <v>10.201187824795843</v>
      </c>
      <c r="AC302" s="123">
        <v>14.425482553823311</v>
      </c>
      <c r="AD302" s="123">
        <v>16.508537490720119</v>
      </c>
      <c r="AE302" s="123">
        <v>13.003711952487008</v>
      </c>
      <c r="AF302" s="241">
        <v>3.5048255382331108</v>
      </c>
    </row>
    <row r="303" spans="1:32" x14ac:dyDescent="0.2">
      <c r="A303" s="122" t="s">
        <v>648</v>
      </c>
      <c r="B303" s="170" t="s">
        <v>649</v>
      </c>
      <c r="C303" s="212">
        <v>10.446419236800836</v>
      </c>
      <c r="D303" s="123">
        <v>9.5729221118661787</v>
      </c>
      <c r="E303" s="123">
        <v>13.587820177731311</v>
      </c>
      <c r="F303" s="123">
        <v>16.280188186095138</v>
      </c>
      <c r="G303" s="123">
        <v>11.267903815995819</v>
      </c>
      <c r="H303" s="152">
        <v>5.0122843700993203</v>
      </c>
      <c r="I303" s="212">
        <v>8.1609195402298855</v>
      </c>
      <c r="J303" s="123">
        <v>7.0498084291187739</v>
      </c>
      <c r="K303" s="123">
        <v>9.3659003831417618</v>
      </c>
      <c r="L303" s="123">
        <v>12.921455938697317</v>
      </c>
      <c r="M303" s="123">
        <v>7.4712643678160919</v>
      </c>
      <c r="N303" s="152">
        <v>5.4501915708812261</v>
      </c>
      <c r="O303" s="212">
        <v>10.807506053268765</v>
      </c>
      <c r="P303" s="123">
        <v>9.971549636803875</v>
      </c>
      <c r="Q303" s="123">
        <v>14.254842615012107</v>
      </c>
      <c r="R303" s="123">
        <v>16.810835351089587</v>
      </c>
      <c r="S303" s="123">
        <v>11.86773607748184</v>
      </c>
      <c r="T303" s="152">
        <v>4.9430992736077481</v>
      </c>
      <c r="U303" s="212">
        <v>8.6711409395973149</v>
      </c>
      <c r="V303" s="123">
        <v>7.4798657718120802</v>
      </c>
      <c r="W303" s="123">
        <v>9.973154362416107</v>
      </c>
      <c r="X303" s="123">
        <v>13.684563758389261</v>
      </c>
      <c r="Y303" s="123">
        <v>8.0956375838926178</v>
      </c>
      <c r="Z303" s="152">
        <v>5.5889261744966445</v>
      </c>
      <c r="AA303" s="123">
        <v>11.249810174639332</v>
      </c>
      <c r="AB303" s="123">
        <v>10.520121488230828</v>
      </c>
      <c r="AC303" s="123">
        <v>15.223614274867122</v>
      </c>
      <c r="AD303" s="123">
        <v>17.454821564160973</v>
      </c>
      <c r="AE303" s="123">
        <v>12.703492786636295</v>
      </c>
      <c r="AF303" s="241">
        <v>4.7513287775246775</v>
      </c>
    </row>
    <row r="304" spans="1:32" x14ac:dyDescent="0.2">
      <c r="A304" s="122" t="s">
        <v>650</v>
      </c>
      <c r="B304" s="170" t="s">
        <v>651</v>
      </c>
      <c r="C304" s="212" t="s">
        <v>1151</v>
      </c>
      <c r="D304" s="123" t="s">
        <v>1151</v>
      </c>
      <c r="E304" s="123" t="s">
        <v>1151</v>
      </c>
      <c r="F304" s="123" t="s">
        <v>1151</v>
      </c>
      <c r="G304" s="123" t="s">
        <v>1151</v>
      </c>
      <c r="H304" s="152" t="s">
        <v>1151</v>
      </c>
      <c r="I304" s="212" t="s">
        <v>1151</v>
      </c>
      <c r="J304" s="123" t="s">
        <v>1151</v>
      </c>
      <c r="K304" s="123" t="s">
        <v>1151</v>
      </c>
      <c r="L304" s="123" t="s">
        <v>1151</v>
      </c>
      <c r="M304" s="123" t="s">
        <v>1151</v>
      </c>
      <c r="N304" s="152" t="s">
        <v>1151</v>
      </c>
      <c r="O304" s="212" t="s">
        <v>1151</v>
      </c>
      <c r="P304" s="123" t="s">
        <v>1151</v>
      </c>
      <c r="Q304" s="123" t="s">
        <v>1151</v>
      </c>
      <c r="R304" s="123" t="s">
        <v>1151</v>
      </c>
      <c r="S304" s="123" t="s">
        <v>1151</v>
      </c>
      <c r="T304" s="152" t="s">
        <v>1151</v>
      </c>
      <c r="U304" s="212" t="s">
        <v>1151</v>
      </c>
      <c r="V304" s="123" t="s">
        <v>1151</v>
      </c>
      <c r="W304" s="123" t="s">
        <v>1151</v>
      </c>
      <c r="X304" s="123" t="s">
        <v>1151</v>
      </c>
      <c r="Y304" s="123" t="s">
        <v>1151</v>
      </c>
      <c r="Z304" s="152" t="s">
        <v>1151</v>
      </c>
      <c r="AA304" s="123" t="s">
        <v>1151</v>
      </c>
      <c r="AB304" s="123" t="s">
        <v>1151</v>
      </c>
      <c r="AC304" s="123" t="s">
        <v>1151</v>
      </c>
      <c r="AD304" s="123" t="s">
        <v>1151</v>
      </c>
      <c r="AE304" s="123" t="s">
        <v>1151</v>
      </c>
      <c r="AF304" s="241" t="s">
        <v>1151</v>
      </c>
    </row>
    <row r="305" spans="1:32" x14ac:dyDescent="0.2">
      <c r="A305" s="122" t="s">
        <v>652</v>
      </c>
      <c r="B305" s="170" t="s">
        <v>653</v>
      </c>
      <c r="C305" s="212">
        <v>10.714675147660154</v>
      </c>
      <c r="D305" s="123">
        <v>9.6065424806905959</v>
      </c>
      <c r="E305" s="123">
        <v>13.534189004997728</v>
      </c>
      <c r="F305" s="123">
        <v>15.81599273057701</v>
      </c>
      <c r="G305" s="123">
        <v>13.334847796456156</v>
      </c>
      <c r="H305" s="152">
        <v>2.481144934120854</v>
      </c>
      <c r="I305" s="212">
        <v>9.9067599067599073</v>
      </c>
      <c r="J305" s="123">
        <v>8.4475524475524484</v>
      </c>
      <c r="K305" s="123">
        <v>11.396270396270396</v>
      </c>
      <c r="L305" s="123">
        <v>14.622377622377622</v>
      </c>
      <c r="M305" s="123">
        <v>11.822843822843822</v>
      </c>
      <c r="N305" s="152">
        <v>2.7995337995337994</v>
      </c>
      <c r="O305" s="212">
        <v>10.910270880361173</v>
      </c>
      <c r="P305" s="123">
        <v>9.8871331828442433</v>
      </c>
      <c r="Q305" s="123">
        <v>14.051777652370204</v>
      </c>
      <c r="R305" s="123">
        <v>16.104966139954854</v>
      </c>
      <c r="S305" s="123">
        <v>13.700902934537247</v>
      </c>
      <c r="T305" s="152">
        <v>2.4040632054176072</v>
      </c>
      <c r="U305" s="212">
        <v>10.124203821656051</v>
      </c>
      <c r="V305" s="123">
        <v>8.7070063694267521</v>
      </c>
      <c r="W305" s="123">
        <v>12.016454352441613</v>
      </c>
      <c r="X305" s="123">
        <v>14.781316348195329</v>
      </c>
      <c r="Y305" s="123">
        <v>12.167728237791932</v>
      </c>
      <c r="Z305" s="152">
        <v>2.6135881104033971</v>
      </c>
      <c r="AA305" s="123">
        <v>11.156473391580619</v>
      </c>
      <c r="AB305" s="123">
        <v>10.279586973788721</v>
      </c>
      <c r="AC305" s="123">
        <v>14.66977760127085</v>
      </c>
      <c r="AD305" s="123">
        <v>16.590150913423351</v>
      </c>
      <c r="AE305" s="123">
        <v>14.208101667990469</v>
      </c>
      <c r="AF305" s="241">
        <v>2.3820492454328832</v>
      </c>
    </row>
    <row r="306" spans="1:32" x14ac:dyDescent="0.2">
      <c r="A306" s="122" t="s">
        <v>654</v>
      </c>
      <c r="B306" s="170" t="s">
        <v>655</v>
      </c>
      <c r="C306" s="212">
        <v>11.652591170825335</v>
      </c>
      <c r="D306" s="123">
        <v>11.144776528653688</v>
      </c>
      <c r="E306" s="123">
        <v>16.109404990403071</v>
      </c>
      <c r="F306" s="123">
        <v>17.151905675898</v>
      </c>
      <c r="G306" s="123">
        <v>16.028242391006305</v>
      </c>
      <c r="H306" s="152">
        <v>1.1236632848916919</v>
      </c>
      <c r="I306" s="212">
        <v>9.8962962962962955</v>
      </c>
      <c r="J306" s="123">
        <v>8.6888888888888882</v>
      </c>
      <c r="K306" s="123">
        <v>12.375</v>
      </c>
      <c r="L306" s="123">
        <v>14.38425925925926</v>
      </c>
      <c r="M306" s="123">
        <v>12.87962962962963</v>
      </c>
      <c r="N306" s="152">
        <v>1.5046296296296295</v>
      </c>
      <c r="O306" s="212">
        <v>11.95783714193756</v>
      </c>
      <c r="P306" s="123">
        <v>11.57161248793048</v>
      </c>
      <c r="Q306" s="123">
        <v>16.758448664306403</v>
      </c>
      <c r="R306" s="123">
        <v>17.632925651754103</v>
      </c>
      <c r="S306" s="123">
        <v>16.57547473447055</v>
      </c>
      <c r="T306" s="152">
        <v>1.0574509172835533</v>
      </c>
      <c r="U306" s="212">
        <v>10.231197771587743</v>
      </c>
      <c r="V306" s="123">
        <v>9.1903435468895083</v>
      </c>
      <c r="W306" s="123">
        <v>12.996053853296193</v>
      </c>
      <c r="X306" s="123">
        <v>14.739554317548746</v>
      </c>
      <c r="Y306" s="123">
        <v>13.256731662024141</v>
      </c>
      <c r="Z306" s="152">
        <v>1.4828226555246053</v>
      </c>
      <c r="AA306" s="123">
        <v>12.248249027237353</v>
      </c>
      <c r="AB306" s="123">
        <v>11.963813229571985</v>
      </c>
      <c r="AC306" s="123">
        <v>17.41410505836576</v>
      </c>
      <c r="AD306" s="123">
        <v>18.16284046692607</v>
      </c>
      <c r="AE306" s="123">
        <v>17.189688715953306</v>
      </c>
      <c r="AF306" s="241">
        <v>0.97315175097276263</v>
      </c>
    </row>
    <row r="307" spans="1:32" x14ac:dyDescent="0.2">
      <c r="A307" s="122" t="s">
        <v>656</v>
      </c>
      <c r="B307" s="170" t="s">
        <v>657</v>
      </c>
      <c r="C307" s="212">
        <v>10.975877192982455</v>
      </c>
      <c r="D307" s="123">
        <v>10.330200501253133</v>
      </c>
      <c r="E307" s="123">
        <v>14.359492481203008</v>
      </c>
      <c r="F307" s="123">
        <v>16.570410401002505</v>
      </c>
      <c r="G307" s="123">
        <v>13.543624686716791</v>
      </c>
      <c r="H307" s="152">
        <v>3.0267857142857144</v>
      </c>
      <c r="I307" s="212">
        <v>9.0266666666666673</v>
      </c>
      <c r="J307" s="123">
        <v>7.6849999999999996</v>
      </c>
      <c r="K307" s="123">
        <v>10.031666666666666</v>
      </c>
      <c r="L307" s="123">
        <v>12.946666666666667</v>
      </c>
      <c r="M307" s="123">
        <v>9.86</v>
      </c>
      <c r="N307" s="152">
        <v>3.0866666666666664</v>
      </c>
      <c r="O307" s="212">
        <v>11.17807745504841</v>
      </c>
      <c r="P307" s="123">
        <v>10.604598893499308</v>
      </c>
      <c r="Q307" s="123">
        <v>14.808437067773168</v>
      </c>
      <c r="R307" s="123">
        <v>16.946317427385893</v>
      </c>
      <c r="S307" s="123">
        <v>13.925743430152144</v>
      </c>
      <c r="T307" s="152">
        <v>3.0205739972337482</v>
      </c>
      <c r="U307" s="212">
        <v>9.4724517906336096</v>
      </c>
      <c r="V307" s="123">
        <v>8.3471074380165291</v>
      </c>
      <c r="W307" s="123">
        <v>10.96625344352617</v>
      </c>
      <c r="X307" s="123">
        <v>13.889118457300276</v>
      </c>
      <c r="Y307" s="123">
        <v>10.56267217630854</v>
      </c>
      <c r="Z307" s="152">
        <v>3.3264462809917354</v>
      </c>
      <c r="AA307" s="123">
        <v>11.418491484184916</v>
      </c>
      <c r="AB307" s="123">
        <v>10.914030819140308</v>
      </c>
      <c r="AC307" s="123">
        <v>15.358475263584753</v>
      </c>
      <c r="AD307" s="123">
        <v>17.359793187347933</v>
      </c>
      <c r="AE307" s="123">
        <v>14.421228710462287</v>
      </c>
      <c r="AF307" s="241">
        <v>2.9385644768856447</v>
      </c>
    </row>
    <row r="308" spans="1:32" x14ac:dyDescent="0.2">
      <c r="A308" s="122" t="s">
        <v>658</v>
      </c>
      <c r="B308" s="170" t="s">
        <v>659</v>
      </c>
      <c r="C308" s="212">
        <v>10.545634266886326</v>
      </c>
      <c r="D308" s="123">
        <v>10.42998352553542</v>
      </c>
      <c r="E308" s="123">
        <v>14.569851729818781</v>
      </c>
      <c r="F308" s="123">
        <v>15.904612850082373</v>
      </c>
      <c r="G308" s="123">
        <v>14.157166392092257</v>
      </c>
      <c r="H308" s="152">
        <v>1.7474464579901152</v>
      </c>
      <c r="I308" s="212">
        <v>9.3830734966592431</v>
      </c>
      <c r="J308" s="123">
        <v>8.6280623608017812</v>
      </c>
      <c r="K308" s="123">
        <v>12.256124721603564</v>
      </c>
      <c r="L308" s="123">
        <v>13.878619153674833</v>
      </c>
      <c r="M308" s="123">
        <v>12.075723830734967</v>
      </c>
      <c r="N308" s="152">
        <v>1.8028953229398663</v>
      </c>
      <c r="O308" s="212">
        <v>10.747486465583913</v>
      </c>
      <c r="P308" s="123">
        <v>10.742846094354215</v>
      </c>
      <c r="Q308" s="123">
        <v>14.971577726218097</v>
      </c>
      <c r="R308" s="123">
        <v>16.256380510440835</v>
      </c>
      <c r="S308" s="123">
        <v>14.518561484918793</v>
      </c>
      <c r="T308" s="152">
        <v>1.7378190255220418</v>
      </c>
      <c r="U308" s="212">
        <v>9.8362627197039778</v>
      </c>
      <c r="V308" s="123">
        <v>9.2747456059204438</v>
      </c>
      <c r="W308" s="123">
        <v>12.782839962997224</v>
      </c>
      <c r="X308" s="123">
        <v>14.523126734505087</v>
      </c>
      <c r="Y308" s="123">
        <v>12.595744680851064</v>
      </c>
      <c r="Z308" s="152">
        <v>1.927382053654024</v>
      </c>
      <c r="AA308" s="123">
        <v>10.938075742067554</v>
      </c>
      <c r="AB308" s="123">
        <v>11.069089048106449</v>
      </c>
      <c r="AC308" s="123">
        <v>15.558469805527125</v>
      </c>
      <c r="AD308" s="123">
        <v>16.668884339815762</v>
      </c>
      <c r="AE308" s="123">
        <v>15.020982599795291</v>
      </c>
      <c r="AF308" s="241">
        <v>1.6479017400204707</v>
      </c>
    </row>
    <row r="309" spans="1:32" x14ac:dyDescent="0.2">
      <c r="A309" s="122" t="s">
        <v>660</v>
      </c>
      <c r="B309" s="170" t="s">
        <v>661</v>
      </c>
      <c r="C309" s="212">
        <v>11.236006051437217</v>
      </c>
      <c r="D309" s="123">
        <v>10.683509833585477</v>
      </c>
      <c r="E309" s="123">
        <v>14.854916792738276</v>
      </c>
      <c r="F309" s="123">
        <v>16.952193645990924</v>
      </c>
      <c r="G309" s="123">
        <v>14.089863842662632</v>
      </c>
      <c r="H309" s="152">
        <v>2.8623298033282905</v>
      </c>
      <c r="I309" s="212">
        <v>8.8880866425992782</v>
      </c>
      <c r="J309" s="123">
        <v>8.1299638989169676</v>
      </c>
      <c r="K309" s="123">
        <v>9.6642599277978345</v>
      </c>
      <c r="L309" s="123">
        <v>12.994584837545126</v>
      </c>
      <c r="M309" s="123">
        <v>9.884476534296029</v>
      </c>
      <c r="N309" s="152">
        <v>3.1101083032490973</v>
      </c>
      <c r="O309" s="212">
        <v>11.450792602377808</v>
      </c>
      <c r="P309" s="123">
        <v>10.917107001321003</v>
      </c>
      <c r="Q309" s="123">
        <v>15.329755614266842</v>
      </c>
      <c r="R309" s="123">
        <v>17.314233817701453</v>
      </c>
      <c r="S309" s="123">
        <v>14.474570673712021</v>
      </c>
      <c r="T309" s="152">
        <v>2.8396631439894318</v>
      </c>
      <c r="U309" s="212">
        <v>9.5029411764705891</v>
      </c>
      <c r="V309" s="123">
        <v>8.7264705882352942</v>
      </c>
      <c r="W309" s="123">
        <v>10.958823529411765</v>
      </c>
      <c r="X309" s="123">
        <v>14.041544117647058</v>
      </c>
      <c r="Y309" s="123">
        <v>10.93125</v>
      </c>
      <c r="Z309" s="152">
        <v>3.1102941176470589</v>
      </c>
      <c r="AA309" s="123">
        <v>11.684952380952382</v>
      </c>
      <c r="AB309" s="123">
        <v>11.19047619047619</v>
      </c>
      <c r="AC309" s="123">
        <v>15.864190476190476</v>
      </c>
      <c r="AD309" s="123">
        <v>17.706190476190475</v>
      </c>
      <c r="AE309" s="123">
        <v>14.908095238095239</v>
      </c>
      <c r="AF309" s="241">
        <v>2.7980952380952382</v>
      </c>
    </row>
    <row r="310" spans="1:32" x14ac:dyDescent="0.2">
      <c r="A310" s="122" t="s">
        <v>662</v>
      </c>
      <c r="B310" s="170" t="s">
        <v>663</v>
      </c>
      <c r="C310" s="212">
        <v>10.881153305203938</v>
      </c>
      <c r="D310" s="123">
        <v>9.8213783403656816</v>
      </c>
      <c r="E310" s="123">
        <v>14.418248945147679</v>
      </c>
      <c r="F310" s="123">
        <v>15.450070323488045</v>
      </c>
      <c r="G310" s="123">
        <v>13.70956399437412</v>
      </c>
      <c r="H310" s="152">
        <v>1.740506329113924</v>
      </c>
      <c r="I310" s="212">
        <v>9.7126696832579178</v>
      </c>
      <c r="J310" s="123">
        <v>8.5701357466063346</v>
      </c>
      <c r="K310" s="123">
        <v>12.148190045248869</v>
      </c>
      <c r="L310" s="123">
        <v>13.445701357466064</v>
      </c>
      <c r="M310" s="123">
        <v>11.900452488687783</v>
      </c>
      <c r="N310" s="152">
        <v>1.5452488687782806</v>
      </c>
      <c r="O310" s="212">
        <v>11.408163265306122</v>
      </c>
      <c r="P310" s="123">
        <v>10.385714285714286</v>
      </c>
      <c r="Q310" s="123">
        <v>15.442091836734694</v>
      </c>
      <c r="R310" s="123">
        <v>16.35408163265306</v>
      </c>
      <c r="S310" s="123">
        <v>14.525510204081632</v>
      </c>
      <c r="T310" s="152">
        <v>1.8285714285714285</v>
      </c>
      <c r="U310" s="212">
        <v>10.088028169014084</v>
      </c>
      <c r="V310" s="123">
        <v>8.9389671361502341</v>
      </c>
      <c r="W310" s="123">
        <v>12.900821596244132</v>
      </c>
      <c r="X310" s="123">
        <v>14.120305164319248</v>
      </c>
      <c r="Y310" s="123">
        <v>12.443661971830986</v>
      </c>
      <c r="Z310" s="152">
        <v>1.676643192488263</v>
      </c>
      <c r="AA310" s="123">
        <v>12.066666666666666</v>
      </c>
      <c r="AB310" s="123">
        <v>11.140350877192983</v>
      </c>
      <c r="AC310" s="123">
        <v>16.686403508771932</v>
      </c>
      <c r="AD310" s="123">
        <v>17.437719298245614</v>
      </c>
      <c r="AE310" s="123">
        <v>15.601754385964913</v>
      </c>
      <c r="AF310" s="241">
        <v>1.8359649122807018</v>
      </c>
    </row>
    <row r="311" spans="1:32" x14ac:dyDescent="0.2">
      <c r="A311" s="122" t="s">
        <v>664</v>
      </c>
      <c r="B311" s="170" t="s">
        <v>665</v>
      </c>
      <c r="C311" s="212">
        <v>10.356659729448491</v>
      </c>
      <c r="D311" s="123">
        <v>9.495967741935484</v>
      </c>
      <c r="E311" s="123">
        <v>13.150169094693029</v>
      </c>
      <c r="F311" s="123">
        <v>15.53765608740895</v>
      </c>
      <c r="G311" s="123">
        <v>12.708311654526534</v>
      </c>
      <c r="H311" s="152">
        <v>2.8293444328824142</v>
      </c>
      <c r="I311" s="212">
        <v>9.4587869362363914</v>
      </c>
      <c r="J311" s="123">
        <v>8.1026438569206842</v>
      </c>
      <c r="K311" s="123">
        <v>10.751166407465007</v>
      </c>
      <c r="L311" s="123">
        <v>14.340979782270606</v>
      </c>
      <c r="M311" s="123">
        <v>10.840979782270606</v>
      </c>
      <c r="N311" s="152">
        <v>3.5</v>
      </c>
      <c r="O311" s="212">
        <v>10.537019681349578</v>
      </c>
      <c r="P311" s="123">
        <v>9.7758512964698525</v>
      </c>
      <c r="Q311" s="123">
        <v>13.632068103717588</v>
      </c>
      <c r="R311" s="123">
        <v>15.778038113089659</v>
      </c>
      <c r="S311" s="123">
        <v>13.083411433926898</v>
      </c>
      <c r="T311" s="152">
        <v>2.6946266791627616</v>
      </c>
      <c r="U311" s="212">
        <v>9.6301158301158303</v>
      </c>
      <c r="V311" s="123">
        <v>8.333590733590734</v>
      </c>
      <c r="W311" s="123">
        <v>11.202702702702704</v>
      </c>
      <c r="X311" s="123">
        <v>14.25965250965251</v>
      </c>
      <c r="Y311" s="123">
        <v>11.090154440154441</v>
      </c>
      <c r="Z311" s="152">
        <v>3.1694980694980694</v>
      </c>
      <c r="AA311" s="123">
        <v>10.725774813652412</v>
      </c>
      <c r="AB311" s="123">
        <v>10.086504511573166</v>
      </c>
      <c r="AC311" s="123">
        <v>14.139564535111809</v>
      </c>
      <c r="AD311" s="123">
        <v>16.186936053354255</v>
      </c>
      <c r="AE311" s="123">
        <v>13.530404080031385</v>
      </c>
      <c r="AF311" s="241">
        <v>2.6565319733228718</v>
      </c>
    </row>
    <row r="312" spans="1:32" x14ac:dyDescent="0.2">
      <c r="A312" s="122" t="s">
        <v>666</v>
      </c>
      <c r="B312" s="170" t="s">
        <v>667</v>
      </c>
      <c r="C312" s="212">
        <v>10.509169363538296</v>
      </c>
      <c r="D312" s="123">
        <v>10.125134843581446</v>
      </c>
      <c r="E312" s="123">
        <v>14.94264653002517</v>
      </c>
      <c r="F312" s="123">
        <v>15.372168284789645</v>
      </c>
      <c r="G312" s="123">
        <v>14.447500898957209</v>
      </c>
      <c r="H312" s="152">
        <v>0.92466738583243435</v>
      </c>
      <c r="I312" s="212">
        <v>9.3613766730401533</v>
      </c>
      <c r="J312" s="123">
        <v>8.539196940726578</v>
      </c>
      <c r="K312" s="123">
        <v>12.351338432122372</v>
      </c>
      <c r="L312" s="123">
        <v>13.267686424474187</v>
      </c>
      <c r="M312" s="123">
        <v>12.218929254302104</v>
      </c>
      <c r="N312" s="152">
        <v>1.0487571701720841</v>
      </c>
      <c r="O312" s="212">
        <v>10.775022143489814</v>
      </c>
      <c r="P312" s="123">
        <v>10.492471213463242</v>
      </c>
      <c r="Q312" s="123">
        <v>15.54284765279008</v>
      </c>
      <c r="R312" s="123">
        <v>15.859610274579273</v>
      </c>
      <c r="S312" s="123">
        <v>14.963684676705048</v>
      </c>
      <c r="T312" s="152">
        <v>0.89592559787422499</v>
      </c>
      <c r="U312" s="212">
        <v>9.7306273062730622</v>
      </c>
      <c r="V312" s="123">
        <v>9.0387453874538739</v>
      </c>
      <c r="W312" s="123">
        <v>13.10770295202952</v>
      </c>
      <c r="X312" s="123">
        <v>13.844095940959409</v>
      </c>
      <c r="Y312" s="123">
        <v>12.788284132841328</v>
      </c>
      <c r="Z312" s="152">
        <v>1.0558118081180812</v>
      </c>
      <c r="AA312" s="123">
        <v>11.006482027106658</v>
      </c>
      <c r="AB312" s="123">
        <v>10.819092516205068</v>
      </c>
      <c r="AC312" s="123">
        <v>16.114761343547436</v>
      </c>
      <c r="AD312" s="123">
        <v>16.348261638185033</v>
      </c>
      <c r="AE312" s="123">
        <v>15.50736593989393</v>
      </c>
      <c r="AF312" s="241">
        <v>0.84089569829110189</v>
      </c>
    </row>
    <row r="313" spans="1:32" x14ac:dyDescent="0.2">
      <c r="A313" s="122" t="s">
        <v>668</v>
      </c>
      <c r="B313" s="170" t="s">
        <v>669</v>
      </c>
      <c r="C313" s="212">
        <v>10.636770047499301</v>
      </c>
      <c r="D313" s="123">
        <v>9.8535903883766416</v>
      </c>
      <c r="E313" s="123">
        <v>14.40933221570271</v>
      </c>
      <c r="F313" s="123">
        <v>15.540444258172673</v>
      </c>
      <c r="G313" s="123">
        <v>14.224713607152836</v>
      </c>
      <c r="H313" s="152">
        <v>1.3157306510198379</v>
      </c>
      <c r="I313" s="212">
        <v>9.1589085072231136</v>
      </c>
      <c r="J313" s="123">
        <v>7.9807383627608344</v>
      </c>
      <c r="K313" s="123">
        <v>11.498394863563403</v>
      </c>
      <c r="L313" s="123">
        <v>13.254815409309792</v>
      </c>
      <c r="M313" s="123">
        <v>11.630417335473515</v>
      </c>
      <c r="N313" s="152">
        <v>1.624398073836276</v>
      </c>
      <c r="O313" s="212">
        <v>10.948240866035183</v>
      </c>
      <c r="P313" s="123">
        <v>10.248308525033829</v>
      </c>
      <c r="Q313" s="123">
        <v>15.022834912043301</v>
      </c>
      <c r="R313" s="123">
        <v>16.022158322056832</v>
      </c>
      <c r="S313" s="123">
        <v>14.771481732070365</v>
      </c>
      <c r="T313" s="152">
        <v>1.2506765899864682</v>
      </c>
      <c r="U313" s="212">
        <v>9.6736204576043061</v>
      </c>
      <c r="V313" s="123">
        <v>8.5787348586810221</v>
      </c>
      <c r="W313" s="123">
        <v>12.470390309555855</v>
      </c>
      <c r="X313" s="123">
        <v>14</v>
      </c>
      <c r="Y313" s="123">
        <v>12.434051144010768</v>
      </c>
      <c r="Z313" s="152">
        <v>1.5659488559892329</v>
      </c>
      <c r="AA313" s="123">
        <v>11.320592451027233</v>
      </c>
      <c r="AB313" s="123">
        <v>10.758719541328237</v>
      </c>
      <c r="AC313" s="123">
        <v>15.785953177257525</v>
      </c>
      <c r="AD313" s="123">
        <v>16.634137601528906</v>
      </c>
      <c r="AE313" s="123">
        <v>15.496058289536551</v>
      </c>
      <c r="AF313" s="241">
        <v>1.1380793119923556</v>
      </c>
    </row>
    <row r="314" spans="1:32" x14ac:dyDescent="0.2">
      <c r="A314" s="122" t="s">
        <v>670</v>
      </c>
      <c r="B314" s="170" t="s">
        <v>671</v>
      </c>
      <c r="C314" s="212">
        <v>10.564428312159709</v>
      </c>
      <c r="D314" s="123">
        <v>9.5961887477313983</v>
      </c>
      <c r="E314" s="123">
        <v>13.575431034482758</v>
      </c>
      <c r="F314" s="123">
        <v>15.834505444646098</v>
      </c>
      <c r="G314" s="123">
        <v>12.786637931034482</v>
      </c>
      <c r="H314" s="152">
        <v>3.0478675136116151</v>
      </c>
      <c r="I314" s="212">
        <v>9.5024154589371985</v>
      </c>
      <c r="J314" s="123">
        <v>8.0942028985507246</v>
      </c>
      <c r="K314" s="123">
        <v>11.344806763285025</v>
      </c>
      <c r="L314" s="123">
        <v>14.097826086956522</v>
      </c>
      <c r="M314" s="123">
        <v>10.666666666666666</v>
      </c>
      <c r="N314" s="152">
        <v>3.431159420289855</v>
      </c>
      <c r="O314" s="212">
        <v>10.810055865921788</v>
      </c>
      <c r="P314" s="123">
        <v>9.9435754189944134</v>
      </c>
      <c r="Q314" s="123">
        <v>14.091340782122906</v>
      </c>
      <c r="R314" s="123">
        <v>16.236173184357543</v>
      </c>
      <c r="S314" s="123">
        <v>13.27695530726257</v>
      </c>
      <c r="T314" s="152">
        <v>2.959217877094972</v>
      </c>
      <c r="U314" s="212">
        <v>9.8102926337033303</v>
      </c>
      <c r="V314" s="123">
        <v>8.5721493440968715</v>
      </c>
      <c r="W314" s="123">
        <v>11.826690211907165</v>
      </c>
      <c r="X314" s="123">
        <v>14.533047426841573</v>
      </c>
      <c r="Y314" s="123">
        <v>11.223763874873864</v>
      </c>
      <c r="Z314" s="152">
        <v>3.3092835519677095</v>
      </c>
      <c r="AA314" s="123">
        <v>11.180544105523495</v>
      </c>
      <c r="AB314" s="123">
        <v>10.432811211871392</v>
      </c>
      <c r="AC314" s="123">
        <v>15.004122011541632</v>
      </c>
      <c r="AD314" s="123">
        <v>16.897774113767518</v>
      </c>
      <c r="AE314" s="123">
        <v>14.063478977741138</v>
      </c>
      <c r="AF314" s="241">
        <v>2.8342951360263808</v>
      </c>
    </row>
    <row r="315" spans="1:32" x14ac:dyDescent="0.2">
      <c r="A315" s="122" t="s">
        <v>672</v>
      </c>
      <c r="B315" s="170" t="s">
        <v>673</v>
      </c>
      <c r="C315" s="212">
        <v>10.884690873405299</v>
      </c>
      <c r="D315" s="123">
        <v>10.38567222767419</v>
      </c>
      <c r="E315" s="123">
        <v>14.833905789990187</v>
      </c>
      <c r="F315" s="123">
        <v>16.357703631010796</v>
      </c>
      <c r="G315" s="123">
        <v>14.253189401373897</v>
      </c>
      <c r="H315" s="152">
        <v>2.1045142296368988</v>
      </c>
      <c r="I315" s="212">
        <v>9.9679767103347885</v>
      </c>
      <c r="J315" s="123">
        <v>9.2256186317321696</v>
      </c>
      <c r="K315" s="123">
        <v>12.79330422125182</v>
      </c>
      <c r="L315" s="123">
        <v>15.013100436681222</v>
      </c>
      <c r="M315" s="123">
        <v>12.542940320232896</v>
      </c>
      <c r="N315" s="152">
        <v>2.470160116448326</v>
      </c>
      <c r="O315" s="212">
        <v>11.350851221317543</v>
      </c>
      <c r="P315" s="123">
        <v>10.975573649148778</v>
      </c>
      <c r="Q315" s="123">
        <v>15.871576609918579</v>
      </c>
      <c r="R315" s="123">
        <v>17.041450777202073</v>
      </c>
      <c r="S315" s="123">
        <v>15.122871946706143</v>
      </c>
      <c r="T315" s="152">
        <v>1.918578830495929</v>
      </c>
      <c r="U315" s="212">
        <v>10.186691312384474</v>
      </c>
      <c r="V315" s="123">
        <v>9.4658040665434378</v>
      </c>
      <c r="W315" s="123">
        <v>13.260166358595194</v>
      </c>
      <c r="X315" s="123">
        <v>15.34011090573013</v>
      </c>
      <c r="Y315" s="123">
        <v>12.922365988909426</v>
      </c>
      <c r="Z315" s="152">
        <v>2.4177449168207024</v>
      </c>
      <c r="AA315" s="123">
        <v>11.67468619246862</v>
      </c>
      <c r="AB315" s="123">
        <v>11.426778242677825</v>
      </c>
      <c r="AC315" s="123">
        <v>16.615062761506277</v>
      </c>
      <c r="AD315" s="123">
        <v>17.509414225941423</v>
      </c>
      <c r="AE315" s="123">
        <v>15.759414225941423</v>
      </c>
      <c r="AF315" s="241">
        <v>1.75</v>
      </c>
    </row>
    <row r="316" spans="1:32" x14ac:dyDescent="0.2">
      <c r="A316" s="122" t="s">
        <v>674</v>
      </c>
      <c r="B316" s="170" t="s">
        <v>675</v>
      </c>
      <c r="C316" s="212">
        <v>11.426666666666666</v>
      </c>
      <c r="D316" s="123">
        <v>10.63111111111111</v>
      </c>
      <c r="E316" s="123">
        <v>15.380925925925926</v>
      </c>
      <c r="F316" s="123">
        <v>16.642592592592592</v>
      </c>
      <c r="G316" s="123">
        <v>15.087407407407408</v>
      </c>
      <c r="H316" s="152">
        <v>1.5551851851851852</v>
      </c>
      <c r="I316" s="212">
        <v>10.013937282229966</v>
      </c>
      <c r="J316" s="123">
        <v>8.9198606271776999</v>
      </c>
      <c r="K316" s="123">
        <v>12.181184668989546</v>
      </c>
      <c r="L316" s="123">
        <v>14.601045296167248</v>
      </c>
      <c r="M316" s="123">
        <v>12.205574912891986</v>
      </c>
      <c r="N316" s="152">
        <v>2.3954703832752613</v>
      </c>
      <c r="O316" s="212">
        <v>11.808090310442145</v>
      </c>
      <c r="P316" s="123">
        <v>11.0931326434619</v>
      </c>
      <c r="Q316" s="123">
        <v>16.244825964252115</v>
      </c>
      <c r="R316" s="123">
        <v>17.193791157102542</v>
      </c>
      <c r="S316" s="123">
        <v>15.865475070555034</v>
      </c>
      <c r="T316" s="152">
        <v>1.328316086547507</v>
      </c>
      <c r="U316" s="212">
        <v>10.128747795414462</v>
      </c>
      <c r="V316" s="123">
        <v>9.0723104056437389</v>
      </c>
      <c r="W316" s="123">
        <v>12.280864197530864</v>
      </c>
      <c r="X316" s="123">
        <v>14.58994708994709</v>
      </c>
      <c r="Y316" s="123">
        <v>12.268077601410935</v>
      </c>
      <c r="Z316" s="152">
        <v>2.321869488536155</v>
      </c>
      <c r="AA316" s="123">
        <v>12.366538952745849</v>
      </c>
      <c r="AB316" s="123">
        <v>11.759897828863346</v>
      </c>
      <c r="AC316" s="123">
        <v>17.625798212005108</v>
      </c>
      <c r="AD316" s="123">
        <v>18.128991060025541</v>
      </c>
      <c r="AE316" s="123">
        <v>17.128991060025541</v>
      </c>
      <c r="AF316" s="241">
        <v>1</v>
      </c>
    </row>
    <row r="317" spans="1:32" x14ac:dyDescent="0.2">
      <c r="A317" s="122" t="s">
        <v>676</v>
      </c>
      <c r="B317" s="170" t="s">
        <v>677</v>
      </c>
      <c r="C317" s="212">
        <v>10.568354997758853</v>
      </c>
      <c r="D317" s="123">
        <v>9.9412819363514124</v>
      </c>
      <c r="E317" s="123">
        <v>13.796279695203944</v>
      </c>
      <c r="F317" s="123">
        <v>15.773195876288661</v>
      </c>
      <c r="G317" s="123">
        <v>13.197220977140296</v>
      </c>
      <c r="H317" s="152">
        <v>2.5759748991483638</v>
      </c>
      <c r="I317" s="212">
        <v>9.4789207419898815</v>
      </c>
      <c r="J317" s="123">
        <v>8.5969645868465427</v>
      </c>
      <c r="K317" s="123">
        <v>11.610033726812816</v>
      </c>
      <c r="L317" s="123">
        <v>14.064924114671163</v>
      </c>
      <c r="M317" s="123">
        <v>10.984822934232715</v>
      </c>
      <c r="N317" s="152">
        <v>3.0801011804384486</v>
      </c>
      <c r="O317" s="212">
        <v>10.962759462759463</v>
      </c>
      <c r="P317" s="123">
        <v>10.427960927960928</v>
      </c>
      <c r="Q317" s="123">
        <v>14.587759462759463</v>
      </c>
      <c r="R317" s="123">
        <v>16.391636141636141</v>
      </c>
      <c r="S317" s="123">
        <v>13.998168498168498</v>
      </c>
      <c r="T317" s="152">
        <v>2.3934676434676434</v>
      </c>
      <c r="U317" s="212">
        <v>9.7367475292003594</v>
      </c>
      <c r="V317" s="123">
        <v>8.9236298292902063</v>
      </c>
      <c r="W317" s="123">
        <v>12.053009883198563</v>
      </c>
      <c r="X317" s="123">
        <v>14.543575920934412</v>
      </c>
      <c r="Y317" s="123">
        <v>11.455525606469003</v>
      </c>
      <c r="Z317" s="152">
        <v>3.0880503144654088</v>
      </c>
      <c r="AA317" s="123">
        <v>11.396243291592128</v>
      </c>
      <c r="AB317" s="123">
        <v>10.95438282647585</v>
      </c>
      <c r="AC317" s="123">
        <v>15.53175313059034</v>
      </c>
      <c r="AD317" s="123">
        <v>16.997316636851522</v>
      </c>
      <c r="AE317" s="123">
        <v>14.931127012522362</v>
      </c>
      <c r="AF317" s="241">
        <v>2.0661896243291591</v>
      </c>
    </row>
    <row r="318" spans="1:32" x14ac:dyDescent="0.2">
      <c r="A318" s="122" t="s">
        <v>678</v>
      </c>
      <c r="B318" s="170" t="s">
        <v>679</v>
      </c>
      <c r="C318" s="212">
        <v>11.133991537376586</v>
      </c>
      <c r="D318" s="123">
        <v>10.394922425952045</v>
      </c>
      <c r="E318" s="123">
        <v>15.134931828866948</v>
      </c>
      <c r="F318" s="123">
        <v>16.470028208744711</v>
      </c>
      <c r="G318" s="123">
        <v>15.536318758815232</v>
      </c>
      <c r="H318" s="152">
        <v>0.93370944992947813</v>
      </c>
      <c r="I318" s="212">
        <v>10.186379928315413</v>
      </c>
      <c r="J318" s="123">
        <v>8.7455197132616487</v>
      </c>
      <c r="K318" s="123">
        <v>13.318996415770609</v>
      </c>
      <c r="L318" s="123">
        <v>15.123655913978494</v>
      </c>
      <c r="M318" s="123">
        <v>13.953405017921147</v>
      </c>
      <c r="N318" s="152">
        <v>1.1702508960573477</v>
      </c>
      <c r="O318" s="212">
        <v>11.277056277056277</v>
      </c>
      <c r="P318" s="123">
        <v>10.643939393939394</v>
      </c>
      <c r="Q318" s="123">
        <v>15.409090909090908</v>
      </c>
      <c r="R318" s="123">
        <v>16.673295454545453</v>
      </c>
      <c r="S318" s="123">
        <v>15.775297619047619</v>
      </c>
      <c r="T318" s="152">
        <v>0.89799783549783552</v>
      </c>
      <c r="U318" s="212">
        <v>10.31378763866878</v>
      </c>
      <c r="V318" s="123">
        <v>9.004754358161648</v>
      </c>
      <c r="W318" s="123">
        <v>13.167194928684628</v>
      </c>
      <c r="X318" s="123">
        <v>15.111727416798733</v>
      </c>
      <c r="Y318" s="123">
        <v>14.044374009508717</v>
      </c>
      <c r="Z318" s="152">
        <v>1.0673534072900159</v>
      </c>
      <c r="AA318" s="123">
        <v>11.479946524064172</v>
      </c>
      <c r="AB318" s="123">
        <v>10.981283422459892</v>
      </c>
      <c r="AC318" s="123">
        <v>15.964906417112299</v>
      </c>
      <c r="AD318" s="123">
        <v>17.042947860962567</v>
      </c>
      <c r="AE318" s="123">
        <v>16.165608288770052</v>
      </c>
      <c r="AF318" s="241">
        <v>0.87733957219251335</v>
      </c>
    </row>
    <row r="319" spans="1:32" x14ac:dyDescent="0.2">
      <c r="A319" s="122" t="s">
        <v>680</v>
      </c>
      <c r="B319" s="170" t="s">
        <v>681</v>
      </c>
      <c r="C319" s="212">
        <v>10.585190263969832</v>
      </c>
      <c r="D319" s="123">
        <v>9.9766883784710316</v>
      </c>
      <c r="E319" s="123">
        <v>13.588018512170038</v>
      </c>
      <c r="F319" s="123">
        <v>15.877785395954747</v>
      </c>
      <c r="G319" s="123">
        <v>14.328076791223861</v>
      </c>
      <c r="H319" s="152">
        <v>1.5497086047308879</v>
      </c>
      <c r="I319" s="212">
        <v>8.5098684210526319</v>
      </c>
      <c r="J319" s="123">
        <v>7.5394736842105265</v>
      </c>
      <c r="K319" s="123">
        <v>9.4243421052631575</v>
      </c>
      <c r="L319" s="123">
        <v>12.648026315789474</v>
      </c>
      <c r="M319" s="123">
        <v>10.644736842105264</v>
      </c>
      <c r="N319" s="152">
        <v>2.0032894736842106</v>
      </c>
      <c r="O319" s="212">
        <v>10.826636050516647</v>
      </c>
      <c r="P319" s="123">
        <v>10.260237275162648</v>
      </c>
      <c r="Q319" s="123">
        <v>14.072426329889016</v>
      </c>
      <c r="R319" s="123">
        <v>16.253539992345964</v>
      </c>
      <c r="S319" s="123">
        <v>14.756601607347877</v>
      </c>
      <c r="T319" s="152">
        <v>1.4969383849980864</v>
      </c>
      <c r="U319" s="212">
        <v>9.2103786816269277</v>
      </c>
      <c r="V319" s="123">
        <v>8.129032258064516</v>
      </c>
      <c r="W319" s="123">
        <v>10.422510518934081</v>
      </c>
      <c r="X319" s="123">
        <v>13.504558204768584</v>
      </c>
      <c r="Y319" s="123">
        <v>11.588709677419354</v>
      </c>
      <c r="Z319" s="152">
        <v>1.9158485273492285</v>
      </c>
      <c r="AA319" s="123">
        <v>11.029945553539021</v>
      </c>
      <c r="AB319" s="123">
        <v>10.574410163339383</v>
      </c>
      <c r="AC319" s="123">
        <v>14.612068965517242</v>
      </c>
      <c r="AD319" s="123">
        <v>16.645530852994554</v>
      </c>
      <c r="AE319" s="123">
        <v>15.21426950998185</v>
      </c>
      <c r="AF319" s="241">
        <v>1.4312613430127041</v>
      </c>
    </row>
    <row r="320" spans="1:32" x14ac:dyDescent="0.2">
      <c r="A320" s="122" t="s">
        <v>682</v>
      </c>
      <c r="B320" s="170" t="s">
        <v>683</v>
      </c>
      <c r="C320" s="212">
        <v>10.630739795918368</v>
      </c>
      <c r="D320" s="123">
        <v>10.212691326530612</v>
      </c>
      <c r="E320" s="123">
        <v>14.121811224489797</v>
      </c>
      <c r="F320" s="123">
        <v>16.278539540816325</v>
      </c>
      <c r="G320" s="123">
        <v>13.515625</v>
      </c>
      <c r="H320" s="152">
        <v>2.7629145408163267</v>
      </c>
      <c r="I320" s="212">
        <v>8.9298969072164951</v>
      </c>
      <c r="J320" s="123">
        <v>7.8927835051546396</v>
      </c>
      <c r="K320" s="123">
        <v>10.206185567010309</v>
      </c>
      <c r="L320" s="123">
        <v>13.7</v>
      </c>
      <c r="M320" s="123">
        <v>9.9103092783505158</v>
      </c>
      <c r="N320" s="152">
        <v>3.7896907216494844</v>
      </c>
      <c r="O320" s="212">
        <v>10.941908713692946</v>
      </c>
      <c r="P320" s="123">
        <v>10.637118068653338</v>
      </c>
      <c r="Q320" s="123">
        <v>14.838174273858922</v>
      </c>
      <c r="R320" s="123">
        <v>16.750282912108638</v>
      </c>
      <c r="S320" s="123">
        <v>14.175216899283289</v>
      </c>
      <c r="T320" s="152">
        <v>2.5750660128253489</v>
      </c>
      <c r="U320" s="212">
        <v>9.3258785942492004</v>
      </c>
      <c r="V320" s="123">
        <v>8.3706070287539944</v>
      </c>
      <c r="W320" s="123">
        <v>10.993610223642172</v>
      </c>
      <c r="X320" s="123">
        <v>14.159211927582534</v>
      </c>
      <c r="Y320" s="123">
        <v>10.856230031948881</v>
      </c>
      <c r="Z320" s="152">
        <v>3.302981895633653</v>
      </c>
      <c r="AA320" s="123">
        <v>11.188438780154756</v>
      </c>
      <c r="AB320" s="123">
        <v>11</v>
      </c>
      <c r="AC320" s="123">
        <v>15.458807464724625</v>
      </c>
      <c r="AD320" s="123">
        <v>17.184342284934001</v>
      </c>
      <c r="AE320" s="123">
        <v>14.652253072371415</v>
      </c>
      <c r="AF320" s="241">
        <v>2.5320892125625853</v>
      </c>
    </row>
    <row r="321" spans="1:32" x14ac:dyDescent="0.2">
      <c r="A321" s="122" t="s">
        <v>684</v>
      </c>
      <c r="B321" s="170" t="s">
        <v>685</v>
      </c>
      <c r="C321" s="212">
        <v>10.591676040494939</v>
      </c>
      <c r="D321" s="123">
        <v>10.10779902512186</v>
      </c>
      <c r="E321" s="123">
        <v>14.611267341582302</v>
      </c>
      <c r="F321" s="123">
        <v>15.835020622422197</v>
      </c>
      <c r="G321" s="123">
        <v>13.939445069366329</v>
      </c>
      <c r="H321" s="152">
        <v>1.895575553055868</v>
      </c>
      <c r="I321" s="212">
        <v>10.060526315789474</v>
      </c>
      <c r="J321" s="123">
        <v>9.1631578947368428</v>
      </c>
      <c r="K321" s="123">
        <v>12.946052631578947</v>
      </c>
      <c r="L321" s="123">
        <v>14.757894736842106</v>
      </c>
      <c r="M321" s="123">
        <v>12.357894736842105</v>
      </c>
      <c r="N321" s="152">
        <v>2.4</v>
      </c>
      <c r="O321" s="212">
        <v>10.679930039352865</v>
      </c>
      <c r="P321" s="123">
        <v>10.264757324005247</v>
      </c>
      <c r="Q321" s="123">
        <v>14.887953651071273</v>
      </c>
      <c r="R321" s="123">
        <v>16.013992129427198</v>
      </c>
      <c r="S321" s="123">
        <v>14.202229995627459</v>
      </c>
      <c r="T321" s="152">
        <v>1.8117621337997376</v>
      </c>
      <c r="U321" s="212">
        <v>10.198589894242069</v>
      </c>
      <c r="V321" s="123">
        <v>9.4829612220916566</v>
      </c>
      <c r="W321" s="123">
        <v>13.356639247943596</v>
      </c>
      <c r="X321" s="123">
        <v>15.011750881316098</v>
      </c>
      <c r="Y321" s="123">
        <v>12.783783783783784</v>
      </c>
      <c r="Z321" s="152">
        <v>2.2279670975323151</v>
      </c>
      <c r="AA321" s="123">
        <v>10.775881057268723</v>
      </c>
      <c r="AB321" s="123">
        <v>10.400605726872246</v>
      </c>
      <c r="AC321" s="123">
        <v>15.19920154185022</v>
      </c>
      <c r="AD321" s="123">
        <v>16.220814977973568</v>
      </c>
      <c r="AE321" s="123">
        <v>14.481002202643172</v>
      </c>
      <c r="AF321" s="241">
        <v>1.7398127753303965</v>
      </c>
    </row>
    <row r="322" spans="1:32" x14ac:dyDescent="0.2">
      <c r="A322" s="122" t="s">
        <v>686</v>
      </c>
      <c r="B322" s="170" t="s">
        <v>687</v>
      </c>
      <c r="C322" s="212">
        <v>10.845382963493199</v>
      </c>
      <c r="D322" s="123">
        <v>9.9727988546886177</v>
      </c>
      <c r="E322" s="123">
        <v>14.004473872584109</v>
      </c>
      <c r="F322" s="123">
        <v>15.770579813886901</v>
      </c>
      <c r="G322" s="123">
        <v>13.17108088761632</v>
      </c>
      <c r="H322" s="152">
        <v>2.5994989262705799</v>
      </c>
      <c r="I322" s="212">
        <v>10.314655172413794</v>
      </c>
      <c r="J322" s="123">
        <v>9.2543103448275854</v>
      </c>
      <c r="K322" s="123">
        <v>12.544719827586206</v>
      </c>
      <c r="L322" s="123">
        <v>14.955818965517242</v>
      </c>
      <c r="M322" s="123">
        <v>12.163793103448276</v>
      </c>
      <c r="N322" s="152">
        <v>2.7920258620689653</v>
      </c>
      <c r="O322" s="212">
        <v>11.109324758842444</v>
      </c>
      <c r="P322" s="123">
        <v>10.330117899249732</v>
      </c>
      <c r="Q322" s="123">
        <v>14.730439442658092</v>
      </c>
      <c r="R322" s="123">
        <v>16.175777063236872</v>
      </c>
      <c r="S322" s="123">
        <v>13.672025723472668</v>
      </c>
      <c r="T322" s="152">
        <v>2.5037513397642015</v>
      </c>
      <c r="U322" s="212">
        <v>10.535416666666666</v>
      </c>
      <c r="V322" s="123">
        <v>9.6270833333333332</v>
      </c>
      <c r="W322" s="123">
        <v>13.236979166666666</v>
      </c>
      <c r="X322" s="123">
        <v>15.283854166666666</v>
      </c>
      <c r="Y322" s="123">
        <v>12.559374999999999</v>
      </c>
      <c r="Z322" s="152">
        <v>2.7244791666666668</v>
      </c>
      <c r="AA322" s="123">
        <v>11.526315789473685</v>
      </c>
      <c r="AB322" s="123">
        <v>10.732265446224256</v>
      </c>
      <c r="AC322" s="123">
        <v>15.69050343249428</v>
      </c>
      <c r="AD322" s="123">
        <v>16.839816933638446</v>
      </c>
      <c r="AE322" s="123">
        <v>14.51487414187643</v>
      </c>
      <c r="AF322" s="241">
        <v>2.3249427917620138</v>
      </c>
    </row>
    <row r="323" spans="1:32" x14ac:dyDescent="0.2">
      <c r="A323" s="122" t="s">
        <v>688</v>
      </c>
      <c r="B323" s="170" t="s">
        <v>689</v>
      </c>
      <c r="C323" s="212">
        <v>11.879286694101509</v>
      </c>
      <c r="D323" s="123">
        <v>11.039780521262003</v>
      </c>
      <c r="E323" s="123">
        <v>16.540466392318244</v>
      </c>
      <c r="F323" s="123">
        <v>17.945816186556929</v>
      </c>
      <c r="G323" s="123">
        <v>15.055555555555555</v>
      </c>
      <c r="H323" s="152">
        <v>2.8902606310013716</v>
      </c>
      <c r="I323" s="212">
        <v>11.303571428571429</v>
      </c>
      <c r="J323" s="123">
        <v>10.321428571428571</v>
      </c>
      <c r="K323" s="123">
        <v>15.133928571428571</v>
      </c>
      <c r="L323" s="123">
        <v>16.933035714285715</v>
      </c>
      <c r="M323" s="123">
        <v>13.026785714285714</v>
      </c>
      <c r="N323" s="152">
        <v>3.90625</v>
      </c>
      <c r="O323" s="212">
        <v>11.983792544570502</v>
      </c>
      <c r="P323" s="123">
        <v>11.170178282009724</v>
      </c>
      <c r="Q323" s="123">
        <v>16.795786061588331</v>
      </c>
      <c r="R323" s="123">
        <v>18.129659643435982</v>
      </c>
      <c r="S323" s="123">
        <v>15.423824959481362</v>
      </c>
      <c r="T323" s="152">
        <v>2.705834683954619</v>
      </c>
      <c r="U323" s="212">
        <v>11.371601208459214</v>
      </c>
      <c r="V323" s="123">
        <v>10.465256797583082</v>
      </c>
      <c r="W323" s="123">
        <v>15.477341389728096</v>
      </c>
      <c r="X323" s="123">
        <v>17.107250755287009</v>
      </c>
      <c r="Y323" s="123">
        <v>13.536253776435045</v>
      </c>
      <c r="Z323" s="152">
        <v>3.5709969788519635</v>
      </c>
      <c r="AA323" s="123">
        <v>12.301507537688442</v>
      </c>
      <c r="AB323" s="123">
        <v>11.517587939698492</v>
      </c>
      <c r="AC323" s="123">
        <v>17.424623115577891</v>
      </c>
      <c r="AD323" s="123">
        <v>18.643216080402009</v>
      </c>
      <c r="AE323" s="123">
        <v>16.319095477386934</v>
      </c>
      <c r="AF323" s="241">
        <v>2.3241206030150754</v>
      </c>
    </row>
    <row r="324" spans="1:32" x14ac:dyDescent="0.2">
      <c r="A324" s="122" t="s">
        <v>690</v>
      </c>
      <c r="B324" s="170" t="s">
        <v>691</v>
      </c>
      <c r="C324" s="212">
        <v>12.016501650165017</v>
      </c>
      <c r="D324" s="123">
        <v>11.657425742574258</v>
      </c>
      <c r="E324" s="123">
        <v>16.656105610561056</v>
      </c>
      <c r="F324" s="123">
        <v>17.854620462046206</v>
      </c>
      <c r="G324" s="123">
        <v>16.355940594059405</v>
      </c>
      <c r="H324" s="152">
        <v>1.4986798679867988</v>
      </c>
      <c r="I324" s="212">
        <v>9.7049180327868854</v>
      </c>
      <c r="J324" s="123">
        <v>8.6885245901639347</v>
      </c>
      <c r="K324" s="123">
        <v>11.524590163934427</v>
      </c>
      <c r="L324" s="123">
        <v>13.897540983606557</v>
      </c>
      <c r="M324" s="123">
        <v>11.590163934426229</v>
      </c>
      <c r="N324" s="152">
        <v>2.307377049180328</v>
      </c>
      <c r="O324" s="212">
        <v>12.218951902368987</v>
      </c>
      <c r="P324" s="123">
        <v>11.917444364680545</v>
      </c>
      <c r="Q324" s="123">
        <v>17.105527638190956</v>
      </c>
      <c r="R324" s="123">
        <v>18.201184493898062</v>
      </c>
      <c r="S324" s="123">
        <v>16.773330940416368</v>
      </c>
      <c r="T324" s="152">
        <v>1.4278535534816943</v>
      </c>
      <c r="U324" s="212">
        <v>10.014925373134329</v>
      </c>
      <c r="V324" s="123">
        <v>9.08955223880597</v>
      </c>
      <c r="W324" s="123">
        <v>12.352611940298507</v>
      </c>
      <c r="X324" s="123">
        <v>14.718283582089553</v>
      </c>
      <c r="Y324" s="123">
        <v>12.48134328358209</v>
      </c>
      <c r="Z324" s="152">
        <v>2.2369402985074629</v>
      </c>
      <c r="AA324" s="123">
        <v>12.446672012830794</v>
      </c>
      <c r="AB324" s="123">
        <v>12.209302325581396</v>
      </c>
      <c r="AC324" s="123">
        <v>17.580994386527667</v>
      </c>
      <c r="AD324" s="123">
        <v>18.528668805132316</v>
      </c>
      <c r="AE324" s="123">
        <v>17.188652766639937</v>
      </c>
      <c r="AF324" s="241">
        <v>1.3400160384923818</v>
      </c>
    </row>
    <row r="325" spans="1:32" x14ac:dyDescent="0.2">
      <c r="A325" s="122" t="s">
        <v>692</v>
      </c>
      <c r="B325" s="170" t="s">
        <v>693</v>
      </c>
      <c r="C325" s="212">
        <v>10.728139904610494</v>
      </c>
      <c r="D325" s="123">
        <v>9.7154213036565977</v>
      </c>
      <c r="E325" s="123">
        <v>13.669713831478537</v>
      </c>
      <c r="F325" s="123">
        <v>15.554583995760467</v>
      </c>
      <c r="G325" s="123">
        <v>13.019607843137255</v>
      </c>
      <c r="H325" s="152">
        <v>2.5349761526232113</v>
      </c>
      <c r="I325" s="212">
        <v>9.4074074074074066</v>
      </c>
      <c r="J325" s="123">
        <v>8.3580246913580254</v>
      </c>
      <c r="K325" s="123">
        <v>11.217078189300411</v>
      </c>
      <c r="L325" s="123">
        <v>13.720164609053498</v>
      </c>
      <c r="M325" s="123">
        <v>11.339506172839506</v>
      </c>
      <c r="N325" s="152">
        <v>2.380658436213992</v>
      </c>
      <c r="O325" s="212">
        <v>11.186295503211991</v>
      </c>
      <c r="P325" s="123">
        <v>10.186295503211991</v>
      </c>
      <c r="Q325" s="123">
        <v>14.520521056388294</v>
      </c>
      <c r="R325" s="123">
        <v>16.190935046395431</v>
      </c>
      <c r="S325" s="123">
        <v>13.602426837972876</v>
      </c>
      <c r="T325" s="152">
        <v>2.5885082084225552</v>
      </c>
      <c r="U325" s="212">
        <v>10.093992248062015</v>
      </c>
      <c r="V325" s="123">
        <v>9.0775193798449614</v>
      </c>
      <c r="W325" s="123">
        <v>12.459786821705427</v>
      </c>
      <c r="X325" s="123">
        <v>14.661337209302326</v>
      </c>
      <c r="Y325" s="123">
        <v>12.041666666666666</v>
      </c>
      <c r="Z325" s="152">
        <v>2.6196705426356588</v>
      </c>
      <c r="AA325" s="123">
        <v>11.493567251461988</v>
      </c>
      <c r="AB325" s="123">
        <v>10.485380116959064</v>
      </c>
      <c r="AC325" s="123">
        <v>15.130116959064328</v>
      </c>
      <c r="AD325" s="123">
        <v>16.632748538011697</v>
      </c>
      <c r="AE325" s="123">
        <v>14.2</v>
      </c>
      <c r="AF325" s="241">
        <v>2.4327485380116958</v>
      </c>
    </row>
    <row r="326" spans="1:32" x14ac:dyDescent="0.2">
      <c r="A326" s="122" t="s">
        <v>694</v>
      </c>
      <c r="B326" s="170" t="s">
        <v>695</v>
      </c>
      <c r="C326" s="212">
        <v>10.233933161953727</v>
      </c>
      <c r="D326" s="123">
        <v>9.246358183376179</v>
      </c>
      <c r="E326" s="123">
        <v>12.789310197086547</v>
      </c>
      <c r="F326" s="123">
        <v>15.236075407026563</v>
      </c>
      <c r="G326" s="123">
        <v>12.776778063410454</v>
      </c>
      <c r="H326" s="152">
        <v>2.4592973436161096</v>
      </c>
      <c r="I326" s="212">
        <v>8.8526315789473689</v>
      </c>
      <c r="J326" s="123">
        <v>7.4147368421052633</v>
      </c>
      <c r="K326" s="123">
        <v>9.8921052631578945</v>
      </c>
      <c r="L326" s="123">
        <v>13.003157894736843</v>
      </c>
      <c r="M326" s="123">
        <v>10.56842105263158</v>
      </c>
      <c r="N326" s="152">
        <v>2.4347368421052633</v>
      </c>
      <c r="O326" s="212">
        <v>10.58687466379774</v>
      </c>
      <c r="P326" s="123">
        <v>9.7143625605164061</v>
      </c>
      <c r="Q326" s="123">
        <v>13.529585798816568</v>
      </c>
      <c r="R326" s="123">
        <v>15.806616460462614</v>
      </c>
      <c r="S326" s="123">
        <v>13.341043571812802</v>
      </c>
      <c r="T326" s="152">
        <v>2.4655728886498118</v>
      </c>
      <c r="U326" s="212">
        <v>9.4711538461538467</v>
      </c>
      <c r="V326" s="123">
        <v>8.171153846153846</v>
      </c>
      <c r="W326" s="123">
        <v>10.90048076923077</v>
      </c>
      <c r="X326" s="123">
        <v>14.009134615384616</v>
      </c>
      <c r="Y326" s="123">
        <v>11.31875</v>
      </c>
      <c r="Z326" s="152">
        <v>2.6903846153846156</v>
      </c>
      <c r="AA326" s="123">
        <v>10.846986089644513</v>
      </c>
      <c r="AB326" s="123">
        <v>10.110510046367851</v>
      </c>
      <c r="AC326" s="123">
        <v>14.307380216383308</v>
      </c>
      <c r="AD326" s="123">
        <v>16.222179289026275</v>
      </c>
      <c r="AE326" s="123">
        <v>13.948608964451314</v>
      </c>
      <c r="AF326" s="241">
        <v>2.2735703245749614</v>
      </c>
    </row>
    <row r="327" spans="1:32" x14ac:dyDescent="0.2">
      <c r="A327" s="122" t="s">
        <v>696</v>
      </c>
      <c r="B327" s="170" t="s">
        <v>697</v>
      </c>
      <c r="C327" s="212">
        <v>10.80486111111111</v>
      </c>
      <c r="D327" s="123">
        <v>10.334722222222222</v>
      </c>
      <c r="E327" s="123">
        <v>14.980902777777779</v>
      </c>
      <c r="F327" s="123">
        <v>16.282118055555557</v>
      </c>
      <c r="G327" s="123">
        <v>14.156770833333333</v>
      </c>
      <c r="H327" s="152">
        <v>2.1253472222222221</v>
      </c>
      <c r="I327" s="212">
        <v>9.266094420600858</v>
      </c>
      <c r="J327" s="123">
        <v>8.2403433476394845</v>
      </c>
      <c r="K327" s="123">
        <v>11.452789699570815</v>
      </c>
      <c r="L327" s="123">
        <v>13.914163090128755</v>
      </c>
      <c r="M327" s="123">
        <v>11.049356223175966</v>
      </c>
      <c r="N327" s="152">
        <v>2.8648068669527897</v>
      </c>
      <c r="O327" s="212">
        <v>11.101905550952775</v>
      </c>
      <c r="P327" s="123">
        <v>10.739022369511185</v>
      </c>
      <c r="Q327" s="123">
        <v>15.661971830985916</v>
      </c>
      <c r="R327" s="123">
        <v>16.739229494614747</v>
      </c>
      <c r="S327" s="123">
        <v>14.756628003314002</v>
      </c>
      <c r="T327" s="152">
        <v>1.9826014913007457</v>
      </c>
      <c r="U327" s="212">
        <v>9.62085308056872</v>
      </c>
      <c r="V327" s="123">
        <v>8.7203791469194307</v>
      </c>
      <c r="W327" s="123">
        <v>12.226895734597157</v>
      </c>
      <c r="X327" s="123">
        <v>14.511848341232227</v>
      </c>
      <c r="Y327" s="123">
        <v>11.710900473933648</v>
      </c>
      <c r="Z327" s="152">
        <v>2.8009478672985781</v>
      </c>
      <c r="AA327" s="123">
        <v>11.295677799607073</v>
      </c>
      <c r="AB327" s="123">
        <v>11.003929273084479</v>
      </c>
      <c r="AC327" s="123">
        <v>16.1225442043222</v>
      </c>
      <c r="AD327" s="123">
        <v>17.015962671905697</v>
      </c>
      <c r="AE327" s="123">
        <v>15.170677799607073</v>
      </c>
      <c r="AF327" s="241">
        <v>1.8452848722986248</v>
      </c>
    </row>
    <row r="328" spans="1:32" x14ac:dyDescent="0.2">
      <c r="A328" s="122" t="s">
        <v>698</v>
      </c>
      <c r="B328" s="170" t="s">
        <v>699</v>
      </c>
      <c r="C328" s="212">
        <v>10.634565778159931</v>
      </c>
      <c r="D328" s="123">
        <v>10.018916595012898</v>
      </c>
      <c r="E328" s="123">
        <v>13.952780166236744</v>
      </c>
      <c r="F328" s="123">
        <v>16.335626253940958</v>
      </c>
      <c r="G328" s="123">
        <v>14.276726855832617</v>
      </c>
      <c r="H328" s="152">
        <v>2.0588993981083403</v>
      </c>
      <c r="I328" s="212">
        <v>10.216715257531584</v>
      </c>
      <c r="J328" s="123">
        <v>9.3858114674441211</v>
      </c>
      <c r="K328" s="123">
        <v>12.942662779397473</v>
      </c>
      <c r="L328" s="123">
        <v>15.604956268221574</v>
      </c>
      <c r="M328" s="123">
        <v>13.599125364431487</v>
      </c>
      <c r="N328" s="152">
        <v>2.0058309037900877</v>
      </c>
      <c r="O328" s="212">
        <v>10.809349593495934</v>
      </c>
      <c r="P328" s="123">
        <v>10.283739837398373</v>
      </c>
      <c r="Q328" s="123">
        <v>14.37530487804878</v>
      </c>
      <c r="R328" s="123">
        <v>16.641260162601625</v>
      </c>
      <c r="S328" s="123">
        <v>14.560162601626017</v>
      </c>
      <c r="T328" s="152">
        <v>2.0810975609756097</v>
      </c>
      <c r="U328" s="212">
        <v>10.335635359116022</v>
      </c>
      <c r="V328" s="123">
        <v>9.5994475138121551</v>
      </c>
      <c r="W328" s="123">
        <v>13.186579189686924</v>
      </c>
      <c r="X328" s="123">
        <v>15.875230202578269</v>
      </c>
      <c r="Y328" s="123">
        <v>13.493784530386741</v>
      </c>
      <c r="Z328" s="152">
        <v>2.3814456721915285</v>
      </c>
      <c r="AA328" s="123">
        <v>11.127562642369021</v>
      </c>
      <c r="AB328" s="123">
        <v>10.710706150341686</v>
      </c>
      <c r="AC328" s="123">
        <v>15.216400911161731</v>
      </c>
      <c r="AD328" s="123">
        <v>17.094912680334094</v>
      </c>
      <c r="AE328" s="123">
        <v>15.56795747911921</v>
      </c>
      <c r="AF328" s="241">
        <v>1.5269552012148824</v>
      </c>
    </row>
    <row r="329" spans="1:32" x14ac:dyDescent="0.2">
      <c r="A329" s="122" t="s">
        <v>700</v>
      </c>
      <c r="B329" s="170" t="s">
        <v>701</v>
      </c>
      <c r="C329" s="212">
        <v>11.070570107858243</v>
      </c>
      <c r="D329" s="123">
        <v>10.7211093990755</v>
      </c>
      <c r="E329" s="123">
        <v>14.826810477657935</v>
      </c>
      <c r="F329" s="123">
        <v>16.584668721109399</v>
      </c>
      <c r="G329" s="123">
        <v>15.186363636363636</v>
      </c>
      <c r="H329" s="152">
        <v>1.3983050847457628</v>
      </c>
      <c r="I329" s="212">
        <v>10.114467408585055</v>
      </c>
      <c r="J329" s="123">
        <v>9.133545310015899</v>
      </c>
      <c r="K329" s="123">
        <v>11.908982511923689</v>
      </c>
      <c r="L329" s="123">
        <v>15.052464228934817</v>
      </c>
      <c r="M329" s="123">
        <v>12.980922098569158</v>
      </c>
      <c r="N329" s="152">
        <v>2.0715421303656596</v>
      </c>
      <c r="O329" s="212">
        <v>11.30045871559633</v>
      </c>
      <c r="P329" s="123">
        <v>11.102828746177369</v>
      </c>
      <c r="Q329" s="123">
        <v>15.528383027522937</v>
      </c>
      <c r="R329" s="123">
        <v>16.953077217125383</v>
      </c>
      <c r="S329" s="123">
        <v>15.71664755351682</v>
      </c>
      <c r="T329" s="152">
        <v>1.2364296636085628</v>
      </c>
      <c r="U329" s="212">
        <v>10.189583333333333</v>
      </c>
      <c r="V329" s="123">
        <v>9.2666666666666675</v>
      </c>
      <c r="W329" s="123">
        <v>12.260677083333333</v>
      </c>
      <c r="X329" s="123">
        <v>15.192708333333334</v>
      </c>
      <c r="Y329" s="123">
        <v>13.240625</v>
      </c>
      <c r="Z329" s="152">
        <v>1.9520833333333334</v>
      </c>
      <c r="AA329" s="123">
        <v>11.44070021881838</v>
      </c>
      <c r="AB329" s="123">
        <v>11.332166301969366</v>
      </c>
      <c r="AC329" s="123">
        <v>15.90492341356674</v>
      </c>
      <c r="AD329" s="123">
        <v>17.169474835886213</v>
      </c>
      <c r="AE329" s="123">
        <v>16.003829321663019</v>
      </c>
      <c r="AF329" s="241">
        <v>1.1656455142231947</v>
      </c>
    </row>
    <row r="330" spans="1:32" x14ac:dyDescent="0.2">
      <c r="A330" s="122" t="s">
        <v>702</v>
      </c>
      <c r="B330" s="170" t="s">
        <v>703</v>
      </c>
      <c r="C330" s="212">
        <v>11.410387710314557</v>
      </c>
      <c r="D330" s="123">
        <v>10.655449890270665</v>
      </c>
      <c r="E330" s="123">
        <v>15.753291880029261</v>
      </c>
      <c r="F330" s="123">
        <v>16.791697147037308</v>
      </c>
      <c r="G330" s="123">
        <v>15.897037307973665</v>
      </c>
      <c r="H330" s="152">
        <v>0.89465983906364299</v>
      </c>
      <c r="I330" s="212">
        <v>9.3008130081300813</v>
      </c>
      <c r="J330" s="123">
        <v>7.5609756097560972</v>
      </c>
      <c r="K330" s="123">
        <v>10.977642276422765</v>
      </c>
      <c r="L330" s="123">
        <v>12.922764227642276</v>
      </c>
      <c r="M330" s="123">
        <v>11.487804878048781</v>
      </c>
      <c r="N330" s="152">
        <v>1.434959349593496</v>
      </c>
      <c r="O330" s="212">
        <v>11.618971061093248</v>
      </c>
      <c r="P330" s="123">
        <v>10.961414790996784</v>
      </c>
      <c r="Q330" s="123">
        <v>16.22548231511254</v>
      </c>
      <c r="R330" s="123">
        <v>17.174236334405144</v>
      </c>
      <c r="S330" s="123">
        <v>16.33299839228296</v>
      </c>
      <c r="T330" s="152">
        <v>0.8412379421221865</v>
      </c>
      <c r="U330" s="212">
        <v>9.6986301369863011</v>
      </c>
      <c r="V330" s="123">
        <v>8.0821917808219172</v>
      </c>
      <c r="W330" s="123">
        <v>11.624143835616438</v>
      </c>
      <c r="X330" s="123">
        <v>13.529109589041095</v>
      </c>
      <c r="Y330" s="123">
        <v>11.965753424657533</v>
      </c>
      <c r="Z330" s="152">
        <v>1.5633561643835616</v>
      </c>
      <c r="AA330" s="123">
        <v>11.875348837209302</v>
      </c>
      <c r="AB330" s="123">
        <v>11.354418604651162</v>
      </c>
      <c r="AC330" s="123">
        <v>16.874883720930232</v>
      </c>
      <c r="AD330" s="123">
        <v>17.677906976744186</v>
      </c>
      <c r="AE330" s="123">
        <v>16.964883720930231</v>
      </c>
      <c r="AF330" s="241">
        <v>0.71302325581395354</v>
      </c>
    </row>
    <row r="331" spans="1:32" x14ac:dyDescent="0.2">
      <c r="A331" s="122" t="s">
        <v>704</v>
      </c>
      <c r="B331" s="170" t="s">
        <v>705</v>
      </c>
      <c r="C331" s="212">
        <v>11.09094719195306</v>
      </c>
      <c r="D331" s="123">
        <v>10.294216261525566</v>
      </c>
      <c r="E331" s="123">
        <v>14.680846605196983</v>
      </c>
      <c r="F331" s="123">
        <v>16.87217099748533</v>
      </c>
      <c r="G331" s="123">
        <v>12.923093042749372</v>
      </c>
      <c r="H331" s="152">
        <v>3.9490779547359596</v>
      </c>
      <c r="I331" s="212">
        <v>10.291420118343195</v>
      </c>
      <c r="J331" s="123">
        <v>9.1893491124260347</v>
      </c>
      <c r="K331" s="123">
        <v>12.772189349112425</v>
      </c>
      <c r="L331" s="123">
        <v>15.477810650887575</v>
      </c>
      <c r="M331" s="123">
        <v>11.691568047337277</v>
      </c>
      <c r="N331" s="152">
        <v>3.7862426035502961</v>
      </c>
      <c r="O331" s="212">
        <v>11.407017543859649</v>
      </c>
      <c r="P331" s="123">
        <v>10.730994152046783</v>
      </c>
      <c r="Q331" s="123">
        <v>15.435380116959065</v>
      </c>
      <c r="R331" s="123">
        <v>17.423391812865496</v>
      </c>
      <c r="S331" s="123">
        <v>13.409941520467836</v>
      </c>
      <c r="T331" s="152">
        <v>4.0134502923976605</v>
      </c>
      <c r="U331" s="212">
        <v>10.540408163265306</v>
      </c>
      <c r="V331" s="123">
        <v>9.5889795918367344</v>
      </c>
      <c r="W331" s="123">
        <v>13.375510204081632</v>
      </c>
      <c r="X331" s="123">
        <v>15.959591836734694</v>
      </c>
      <c r="Y331" s="123">
        <v>12.028979591836734</v>
      </c>
      <c r="Z331" s="152">
        <v>3.9306122448979592</v>
      </c>
      <c r="AA331" s="123">
        <v>11.671834625322997</v>
      </c>
      <c r="AB331" s="123">
        <v>11.03832902670112</v>
      </c>
      <c r="AC331" s="123">
        <v>16.058139534883722</v>
      </c>
      <c r="AD331" s="123">
        <v>17.835055986218777</v>
      </c>
      <c r="AE331" s="123">
        <v>13.866494401378123</v>
      </c>
      <c r="AF331" s="241">
        <v>3.9685615848406548</v>
      </c>
    </row>
    <row r="332" spans="1:32" x14ac:dyDescent="0.2">
      <c r="A332" s="122" t="s">
        <v>706</v>
      </c>
      <c r="B332" s="170" t="s">
        <v>707</v>
      </c>
      <c r="C332" s="212">
        <v>11.751707513057452</v>
      </c>
      <c r="D332" s="123">
        <v>11.461631177179591</v>
      </c>
      <c r="E332" s="123">
        <v>16.571715548413017</v>
      </c>
      <c r="F332" s="123">
        <v>17.693250301325833</v>
      </c>
      <c r="G332" s="123">
        <v>16.045801526717558</v>
      </c>
      <c r="H332" s="152">
        <v>1.6474487746082764</v>
      </c>
      <c r="I332" s="212">
        <v>9.7033492822966512</v>
      </c>
      <c r="J332" s="123">
        <v>8.392344497607656</v>
      </c>
      <c r="K332" s="123">
        <v>11.263157894736842</v>
      </c>
      <c r="L332" s="123">
        <v>14.289473684210526</v>
      </c>
      <c r="M332" s="123">
        <v>11.825358851674642</v>
      </c>
      <c r="N332" s="152">
        <v>2.464114832535885</v>
      </c>
      <c r="O332" s="212">
        <v>11.939473684210526</v>
      </c>
      <c r="P332" s="123">
        <v>11.742982456140352</v>
      </c>
      <c r="Q332" s="123">
        <v>17.058333333333334</v>
      </c>
      <c r="R332" s="123">
        <v>18.005263157894738</v>
      </c>
      <c r="S332" s="123">
        <v>16.43267543859649</v>
      </c>
      <c r="T332" s="152">
        <v>1.5725877192982456</v>
      </c>
      <c r="U332" s="212">
        <v>10.147577092511014</v>
      </c>
      <c r="V332" s="123">
        <v>9.0264317180616747</v>
      </c>
      <c r="W332" s="123">
        <v>12.469162995594713</v>
      </c>
      <c r="X332" s="123">
        <v>15.004405286343612</v>
      </c>
      <c r="Y332" s="123">
        <v>12.501101321585903</v>
      </c>
      <c r="Z332" s="152">
        <v>2.5033039647577091</v>
      </c>
      <c r="AA332" s="123">
        <v>12.10958230958231</v>
      </c>
      <c r="AB332" s="123">
        <v>12.004914004914005</v>
      </c>
      <c r="AC332" s="123">
        <v>17.486977886977886</v>
      </c>
      <c r="AD332" s="123">
        <v>18.293120393120393</v>
      </c>
      <c r="AE332" s="123">
        <v>16.836609336609335</v>
      </c>
      <c r="AF332" s="241">
        <v>1.4565110565110566</v>
      </c>
    </row>
    <row r="333" spans="1:32" x14ac:dyDescent="0.2">
      <c r="A333" s="122" t="s">
        <v>708</v>
      </c>
      <c r="B333" s="170" t="s">
        <v>709</v>
      </c>
      <c r="C333" s="212">
        <v>10.539632955876611</v>
      </c>
      <c r="D333" s="123">
        <v>9.8242873877391652</v>
      </c>
      <c r="E333" s="123">
        <v>13.9018937914877</v>
      </c>
      <c r="F333" s="123">
        <v>16.074189769621242</v>
      </c>
      <c r="G333" s="123">
        <v>13.747169074580242</v>
      </c>
      <c r="H333" s="152">
        <v>2.3270206950409995</v>
      </c>
      <c r="I333" s="212">
        <v>10.210481825866442</v>
      </c>
      <c r="J333" s="123">
        <v>9.2256973795435329</v>
      </c>
      <c r="K333" s="123">
        <v>13.165046491969569</v>
      </c>
      <c r="L333" s="123">
        <v>15.511834319526628</v>
      </c>
      <c r="M333" s="123">
        <v>13.051141166525781</v>
      </c>
      <c r="N333" s="152">
        <v>2.4606931530008453</v>
      </c>
      <c r="O333" s="212">
        <v>10.822206095791001</v>
      </c>
      <c r="P333" s="123">
        <v>10.338171262699564</v>
      </c>
      <c r="Q333" s="123">
        <v>14.534470246734397</v>
      </c>
      <c r="R333" s="123">
        <v>16.556966618287372</v>
      </c>
      <c r="S333" s="123">
        <v>14.344702467343977</v>
      </c>
      <c r="T333" s="152">
        <v>2.2122641509433962</v>
      </c>
      <c r="U333" s="212">
        <v>10.384204275534442</v>
      </c>
      <c r="V333" s="123">
        <v>9.4976247030878866</v>
      </c>
      <c r="W333" s="123">
        <v>13.427108076009501</v>
      </c>
      <c r="X333" s="123">
        <v>15.805225653206652</v>
      </c>
      <c r="Y333" s="123">
        <v>13.402315914489311</v>
      </c>
      <c r="Z333" s="152">
        <v>2.4029097387173395</v>
      </c>
      <c r="AA333" s="123">
        <v>10.838084378563284</v>
      </c>
      <c r="AB333" s="123">
        <v>10.451539338654504</v>
      </c>
      <c r="AC333" s="123">
        <v>14.813568985176738</v>
      </c>
      <c r="AD333" s="123">
        <v>16.590649942987458</v>
      </c>
      <c r="AE333" s="123">
        <v>14.409350057012542</v>
      </c>
      <c r="AF333" s="241">
        <v>2.1812998859749144</v>
      </c>
    </row>
    <row r="334" spans="1:32" x14ac:dyDescent="0.2">
      <c r="A334" s="122" t="s">
        <v>710</v>
      </c>
      <c r="B334" s="170" t="s">
        <v>711</v>
      </c>
      <c r="C334" s="212">
        <v>10.955212645841174</v>
      </c>
      <c r="D334" s="123">
        <v>10.092209258562288</v>
      </c>
      <c r="E334" s="123">
        <v>14.368554761008657</v>
      </c>
      <c r="F334" s="123">
        <v>15.998870907038013</v>
      </c>
      <c r="G334" s="123">
        <v>14.484757245013173</v>
      </c>
      <c r="H334" s="152">
        <v>1.5141136620248401</v>
      </c>
      <c r="I334" s="212">
        <v>9.5942350332594231</v>
      </c>
      <c r="J334" s="123">
        <v>8.4878048780487809</v>
      </c>
      <c r="K334" s="123">
        <v>11.568181818181818</v>
      </c>
      <c r="L334" s="123">
        <v>14.062084257206209</v>
      </c>
      <c r="M334" s="123">
        <v>12.182926829268293</v>
      </c>
      <c r="N334" s="152">
        <v>1.8791574279379157</v>
      </c>
      <c r="O334" s="212">
        <v>11.233454215775158</v>
      </c>
      <c r="P334" s="123">
        <v>10.420217588395285</v>
      </c>
      <c r="Q334" s="123">
        <v>14.941069809610154</v>
      </c>
      <c r="R334" s="123">
        <v>16.394832275611968</v>
      </c>
      <c r="S334" s="123">
        <v>14.95534904805077</v>
      </c>
      <c r="T334" s="152">
        <v>1.4394832275611968</v>
      </c>
      <c r="U334" s="212">
        <v>10.117911791179118</v>
      </c>
      <c r="V334" s="123">
        <v>9.0603060306030603</v>
      </c>
      <c r="W334" s="123">
        <v>12.441944194419442</v>
      </c>
      <c r="X334" s="123">
        <v>14.760576057605761</v>
      </c>
      <c r="Y334" s="123">
        <v>12.968946894689468</v>
      </c>
      <c r="Z334" s="152">
        <v>1.7916291629162917</v>
      </c>
      <c r="AA334" s="123">
        <v>11.556921086675292</v>
      </c>
      <c r="AB334" s="123">
        <v>10.833764553686933</v>
      </c>
      <c r="AC334" s="123">
        <v>15.753072445019406</v>
      </c>
      <c r="AD334" s="123">
        <v>16.888745148771022</v>
      </c>
      <c r="AE334" s="123">
        <v>15.574062095730918</v>
      </c>
      <c r="AF334" s="241">
        <v>1.3146830530401035</v>
      </c>
    </row>
    <row r="335" spans="1:32" x14ac:dyDescent="0.2">
      <c r="A335" s="122" t="s">
        <v>712</v>
      </c>
      <c r="B335" s="170" t="s">
        <v>713</v>
      </c>
      <c r="C335" s="212">
        <v>10.963680387409202</v>
      </c>
      <c r="D335" s="123">
        <v>10.400121065375302</v>
      </c>
      <c r="E335" s="123">
        <v>14.724727602905569</v>
      </c>
      <c r="F335" s="123">
        <v>16.235623486682808</v>
      </c>
      <c r="G335" s="123">
        <v>13.747427360774818</v>
      </c>
      <c r="H335" s="152">
        <v>2.4881961259079901</v>
      </c>
      <c r="I335" s="212">
        <v>9.587188612099645</v>
      </c>
      <c r="J335" s="123">
        <v>8.839857651245552</v>
      </c>
      <c r="K335" s="123">
        <v>12.140569395017794</v>
      </c>
      <c r="L335" s="123">
        <v>14.030249110320284</v>
      </c>
      <c r="M335" s="123">
        <v>10.882562277580071</v>
      </c>
      <c r="N335" s="152">
        <v>3.1476868327402134</v>
      </c>
      <c r="O335" s="212">
        <v>11.24580598103574</v>
      </c>
      <c r="P335" s="123">
        <v>10.719912472647703</v>
      </c>
      <c r="Q335" s="123">
        <v>15.25437636761488</v>
      </c>
      <c r="R335" s="123">
        <v>16.687636761487965</v>
      </c>
      <c r="S335" s="123">
        <v>14.334609773887673</v>
      </c>
      <c r="T335" s="152">
        <v>2.3530269876002916</v>
      </c>
      <c r="U335" s="212">
        <v>10.236662106703147</v>
      </c>
      <c r="V335" s="123">
        <v>9.3064295485636119</v>
      </c>
      <c r="W335" s="123">
        <v>13.114227086183311</v>
      </c>
      <c r="X335" s="123">
        <v>15.089603283173735</v>
      </c>
      <c r="Y335" s="123">
        <v>11.763337893296853</v>
      </c>
      <c r="Z335" s="152">
        <v>3.3262653898768808</v>
      </c>
      <c r="AA335" s="123">
        <v>11.54071661237785</v>
      </c>
      <c r="AB335" s="123">
        <v>11.268186753528774</v>
      </c>
      <c r="AC335" s="123">
        <v>16.002985884907709</v>
      </c>
      <c r="AD335" s="123">
        <v>17.145222584147664</v>
      </c>
      <c r="AE335" s="123">
        <v>15.322204125950055</v>
      </c>
      <c r="AF335" s="241">
        <v>1.8230184581976112</v>
      </c>
    </row>
    <row r="336" spans="1:32" x14ac:dyDescent="0.2">
      <c r="A336" s="122" t="s">
        <v>714</v>
      </c>
      <c r="B336" s="170" t="s">
        <v>715</v>
      </c>
      <c r="C336" s="212">
        <v>11.612068965517242</v>
      </c>
      <c r="D336" s="123">
        <v>10.697318007662835</v>
      </c>
      <c r="E336" s="123">
        <v>15.552841634738186</v>
      </c>
      <c r="F336" s="123">
        <v>16.611430395913153</v>
      </c>
      <c r="G336" s="123">
        <v>14.462005108556832</v>
      </c>
      <c r="H336" s="152">
        <v>2.1494252873563218</v>
      </c>
      <c r="I336" s="212">
        <v>10.863545816733067</v>
      </c>
      <c r="J336" s="123">
        <v>9.882470119521912</v>
      </c>
      <c r="K336" s="123">
        <v>13.833167330677291</v>
      </c>
      <c r="L336" s="123">
        <v>15.450199203187251</v>
      </c>
      <c r="M336" s="123">
        <v>12.908366533864541</v>
      </c>
      <c r="N336" s="152">
        <v>2.5418326693227091</v>
      </c>
      <c r="O336" s="212">
        <v>11.965225563909774</v>
      </c>
      <c r="P336" s="123">
        <v>11.081766917293233</v>
      </c>
      <c r="Q336" s="123">
        <v>16.364191729323309</v>
      </c>
      <c r="R336" s="123">
        <v>17.159304511278197</v>
      </c>
      <c r="S336" s="123">
        <v>15.195018796992482</v>
      </c>
      <c r="T336" s="152">
        <v>1.9642857142857142</v>
      </c>
      <c r="U336" s="212">
        <v>11.131156930126002</v>
      </c>
      <c r="V336" s="123">
        <v>10.214203894616265</v>
      </c>
      <c r="W336" s="123">
        <v>14.496849942726231</v>
      </c>
      <c r="X336" s="123">
        <v>15.800687285223368</v>
      </c>
      <c r="Y336" s="123">
        <v>13.313860252004583</v>
      </c>
      <c r="Z336" s="152">
        <v>2.4868270332187858</v>
      </c>
      <c r="AA336" s="123">
        <v>12.217893217893218</v>
      </c>
      <c r="AB336" s="123">
        <v>11.305916305916305</v>
      </c>
      <c r="AC336" s="123">
        <v>16.883116883116884</v>
      </c>
      <c r="AD336" s="123">
        <v>17.632756132756132</v>
      </c>
      <c r="AE336" s="123">
        <v>15.908369408369408</v>
      </c>
      <c r="AF336" s="241">
        <v>1.7243867243867244</v>
      </c>
    </row>
    <row r="337" spans="1:32" s="126" customFormat="1" x14ac:dyDescent="0.2">
      <c r="A337" s="124" t="s">
        <v>124</v>
      </c>
      <c r="B337" s="172" t="s">
        <v>125</v>
      </c>
      <c r="C337" s="215">
        <v>11.559297996809077</v>
      </c>
      <c r="D337" s="125">
        <v>11.132777876263074</v>
      </c>
      <c r="E337" s="125">
        <v>15.625731253323879</v>
      </c>
      <c r="F337" s="125">
        <v>16.898776812621875</v>
      </c>
      <c r="G337" s="125">
        <v>14.832210600957277</v>
      </c>
      <c r="H337" s="216">
        <v>2.0665662116645986</v>
      </c>
      <c r="I337" s="215">
        <v>8.2398648648648649</v>
      </c>
      <c r="J337" s="125">
        <v>7.0777027027027026</v>
      </c>
      <c r="K337" s="125">
        <v>8.9358108108108105</v>
      </c>
      <c r="L337" s="125">
        <v>11.465371621621621</v>
      </c>
      <c r="M337" s="125">
        <v>9.03125</v>
      </c>
      <c r="N337" s="216">
        <v>2.4341216216216215</v>
      </c>
      <c r="O337" s="215">
        <v>11.743124415341441</v>
      </c>
      <c r="P337" s="125">
        <v>11.35734331150608</v>
      </c>
      <c r="Q337" s="125">
        <v>15.996211412535079</v>
      </c>
      <c r="R337" s="125">
        <v>17.199672591206735</v>
      </c>
      <c r="S337" s="125">
        <v>15.153461178671655</v>
      </c>
      <c r="T337" s="216">
        <v>2.0462114125350794</v>
      </c>
      <c r="U337" s="215">
        <v>8.8441064638783278</v>
      </c>
      <c r="V337" s="125">
        <v>7.9239543726235739</v>
      </c>
      <c r="W337" s="125">
        <v>9.9378960709759188</v>
      </c>
      <c r="X337" s="125">
        <v>12.631812420785804</v>
      </c>
      <c r="Y337" s="125">
        <v>10.017110266159696</v>
      </c>
      <c r="Z337" s="216">
        <v>2.6147021546261091</v>
      </c>
      <c r="AA337" s="125">
        <v>12.000824402308327</v>
      </c>
      <c r="AB337" s="125">
        <v>11.654575432811212</v>
      </c>
      <c r="AC337" s="125">
        <v>16.550649216817806</v>
      </c>
      <c r="AD337" s="125">
        <v>17.592642209398186</v>
      </c>
      <c r="AE337" s="125">
        <v>15.615210222588622</v>
      </c>
      <c r="AF337" s="243">
        <v>1.9774319868095631</v>
      </c>
    </row>
    <row r="338" spans="1:32" s="126" customFormat="1" x14ac:dyDescent="0.2">
      <c r="A338" s="124" t="s">
        <v>134</v>
      </c>
      <c r="B338" s="172" t="s">
        <v>135</v>
      </c>
      <c r="C338" s="215">
        <v>10.912037848256528</v>
      </c>
      <c r="D338" s="125">
        <v>10.193972314701243</v>
      </c>
      <c r="E338" s="125">
        <v>14.357455756089013</v>
      </c>
      <c r="F338" s="125">
        <v>16.008323111967758</v>
      </c>
      <c r="G338" s="125">
        <v>12.700630804275452</v>
      </c>
      <c r="H338" s="216">
        <v>3.3076923076923075</v>
      </c>
      <c r="I338" s="215">
        <v>8.4385245901639347</v>
      </c>
      <c r="J338" s="125">
        <v>7.1065573770491799</v>
      </c>
      <c r="K338" s="125">
        <v>8.9774590163934427</v>
      </c>
      <c r="L338" s="125">
        <v>11.860655737704919</v>
      </c>
      <c r="M338" s="125">
        <v>8.2561475409836067</v>
      </c>
      <c r="N338" s="216">
        <v>3.6045081967213113</v>
      </c>
      <c r="O338" s="215">
        <v>11.143322475570033</v>
      </c>
      <c r="P338" s="125">
        <v>10.482659513316728</v>
      </c>
      <c r="Q338" s="125">
        <v>14.860509676183177</v>
      </c>
      <c r="R338" s="125">
        <v>16.396148687488026</v>
      </c>
      <c r="S338" s="125">
        <v>13.116210001916075</v>
      </c>
      <c r="T338" s="216">
        <v>3.2799386855719486</v>
      </c>
      <c r="U338" s="215">
        <v>8.9</v>
      </c>
      <c r="V338" s="125">
        <v>7.6423423423423422</v>
      </c>
      <c r="W338" s="125">
        <v>9.9414414414414409</v>
      </c>
      <c r="X338" s="125">
        <v>12.595045045045046</v>
      </c>
      <c r="Y338" s="125">
        <v>9.0711711711711711</v>
      </c>
      <c r="Z338" s="216">
        <v>3.5238738738738737</v>
      </c>
      <c r="AA338" s="125">
        <v>11.397868174896672</v>
      </c>
      <c r="AB338" s="125">
        <v>10.810093539264738</v>
      </c>
      <c r="AC338" s="125">
        <v>15.423754622579944</v>
      </c>
      <c r="AD338" s="125">
        <v>16.832499456167067</v>
      </c>
      <c r="AE338" s="125">
        <v>13.577006743528388</v>
      </c>
      <c r="AF338" s="243">
        <v>3.2554927126386772</v>
      </c>
    </row>
    <row r="339" spans="1:32" s="126" customFormat="1" x14ac:dyDescent="0.2">
      <c r="A339" s="124" t="s">
        <v>146</v>
      </c>
      <c r="B339" s="172" t="s">
        <v>147</v>
      </c>
      <c r="C339" s="215">
        <v>10.385664199454617</v>
      </c>
      <c r="D339" s="125">
        <v>9.6303077522399683</v>
      </c>
      <c r="E339" s="125">
        <v>13.695705103233346</v>
      </c>
      <c r="F339" s="125">
        <v>15.297867160109076</v>
      </c>
      <c r="G339" s="125">
        <v>13.366527074405921</v>
      </c>
      <c r="H339" s="216">
        <v>1.9313400857031555</v>
      </c>
      <c r="I339" s="215">
        <v>7.7539149888143175</v>
      </c>
      <c r="J339" s="125">
        <v>6.2997762863534676</v>
      </c>
      <c r="K339" s="125">
        <v>8.2885906040268456</v>
      </c>
      <c r="L339" s="125">
        <v>11.143176733780761</v>
      </c>
      <c r="M339" s="125">
        <v>8.7930648769574944</v>
      </c>
      <c r="N339" s="216">
        <v>2.3501118568232662</v>
      </c>
      <c r="O339" s="215">
        <v>10.636654576488159</v>
      </c>
      <c r="P339" s="125">
        <v>9.9479411137187963</v>
      </c>
      <c r="Q339" s="125">
        <v>14.211382547471731</v>
      </c>
      <c r="R339" s="125">
        <v>15.694100704075101</v>
      </c>
      <c r="S339" s="125">
        <v>13.802698954555153</v>
      </c>
      <c r="T339" s="216">
        <v>1.8914017495199489</v>
      </c>
      <c r="U339" s="215">
        <v>8.2278978388998034</v>
      </c>
      <c r="V339" s="125">
        <v>7</v>
      </c>
      <c r="W339" s="125">
        <v>9.2367387033398813</v>
      </c>
      <c r="X339" s="125">
        <v>11.856090373280942</v>
      </c>
      <c r="Y339" s="125">
        <v>9.5992141453831046</v>
      </c>
      <c r="Z339" s="216">
        <v>2.2568762278978389</v>
      </c>
      <c r="AA339" s="125">
        <v>10.919339164237124</v>
      </c>
      <c r="AB339" s="125">
        <v>10.280855199222547</v>
      </c>
      <c r="AC339" s="125">
        <v>14.798530126336249</v>
      </c>
      <c r="AD339" s="125">
        <v>16.149113216715257</v>
      </c>
      <c r="AE339" s="125">
        <v>14.298287172011662</v>
      </c>
      <c r="AF339" s="243">
        <v>1.8508260447035958</v>
      </c>
    </row>
    <row r="340" spans="1:32" s="126" customFormat="1" x14ac:dyDescent="0.2">
      <c r="A340" s="124" t="s">
        <v>160</v>
      </c>
      <c r="B340" s="172" t="s">
        <v>161</v>
      </c>
      <c r="C340" s="215">
        <v>10.369723387519665</v>
      </c>
      <c r="D340" s="125">
        <v>9.8257734661772425</v>
      </c>
      <c r="E340" s="125">
        <v>13.571283429470371</v>
      </c>
      <c r="F340" s="125">
        <v>15.317481646565286</v>
      </c>
      <c r="G340" s="125">
        <v>12.929765338227583</v>
      </c>
      <c r="H340" s="216">
        <v>2.3877163083377031</v>
      </c>
      <c r="I340" s="215">
        <v>8.1323185011709604</v>
      </c>
      <c r="J340" s="125">
        <v>6.9613583138173301</v>
      </c>
      <c r="K340" s="125">
        <v>8.913348946135832</v>
      </c>
      <c r="L340" s="125">
        <v>11.543325526932085</v>
      </c>
      <c r="M340" s="125">
        <v>8.6223653395784545</v>
      </c>
      <c r="N340" s="216">
        <v>2.9209601873536299</v>
      </c>
      <c r="O340" s="215">
        <v>10.651793622674933</v>
      </c>
      <c r="P340" s="125">
        <v>10.186891054030115</v>
      </c>
      <c r="Q340" s="125">
        <v>14.158510481251845</v>
      </c>
      <c r="R340" s="125">
        <v>15.793290522586359</v>
      </c>
      <c r="S340" s="125">
        <v>13.472800413345142</v>
      </c>
      <c r="T340" s="216">
        <v>2.3204901092412165</v>
      </c>
      <c r="U340" s="215">
        <v>8.6852260198456452</v>
      </c>
      <c r="V340" s="125">
        <v>7.6587651598676958</v>
      </c>
      <c r="W340" s="125">
        <v>9.9244762954796037</v>
      </c>
      <c r="X340" s="125">
        <v>12.404906284454245</v>
      </c>
      <c r="Y340" s="125">
        <v>9.6210033076074968</v>
      </c>
      <c r="Z340" s="216">
        <v>2.7839029768467474</v>
      </c>
      <c r="AA340" s="125">
        <v>10.895295837633299</v>
      </c>
      <c r="AB340" s="125">
        <v>10.501891984864121</v>
      </c>
      <c r="AC340" s="125">
        <v>14.709107327141384</v>
      </c>
      <c r="AD340" s="125">
        <v>16.226221190230479</v>
      </c>
      <c r="AE340" s="125">
        <v>13.962117303061575</v>
      </c>
      <c r="AF340" s="243">
        <v>2.2641038871689028</v>
      </c>
    </row>
    <row r="341" spans="1:32" s="126" customFormat="1" x14ac:dyDescent="0.2">
      <c r="A341" s="124" t="s">
        <v>178</v>
      </c>
      <c r="B341" s="172" t="s">
        <v>179</v>
      </c>
      <c r="C341" s="215">
        <v>10.709941184908908</v>
      </c>
      <c r="D341" s="125">
        <v>9.8548271410127679</v>
      </c>
      <c r="E341" s="125">
        <v>14.20237412135992</v>
      </c>
      <c r="F341" s="125">
        <v>15.711985367952948</v>
      </c>
      <c r="G341" s="125">
        <v>13.164216037871181</v>
      </c>
      <c r="H341" s="216">
        <v>2.5477693300817674</v>
      </c>
      <c r="I341" s="215">
        <v>8.6401515151515156</v>
      </c>
      <c r="J341" s="125">
        <v>7.3775252525252526</v>
      </c>
      <c r="K341" s="125">
        <v>10.053030303030303</v>
      </c>
      <c r="L341" s="125">
        <v>12.028409090909092</v>
      </c>
      <c r="M341" s="125">
        <v>9.5233585858585865</v>
      </c>
      <c r="N341" s="216">
        <v>2.5050505050505052</v>
      </c>
      <c r="O341" s="215">
        <v>10.975238711765657</v>
      </c>
      <c r="P341" s="125">
        <v>10.172357986729244</v>
      </c>
      <c r="Q341" s="125">
        <v>14.734220747693801</v>
      </c>
      <c r="R341" s="125">
        <v>16.184131736526947</v>
      </c>
      <c r="S341" s="125">
        <v>13.630886874898851</v>
      </c>
      <c r="T341" s="216">
        <v>2.5532448616280949</v>
      </c>
      <c r="U341" s="215">
        <v>9.0385409497591187</v>
      </c>
      <c r="V341" s="125">
        <v>7.8141775636613904</v>
      </c>
      <c r="W341" s="125">
        <v>10.758430832759807</v>
      </c>
      <c r="X341" s="125">
        <v>12.773743977976601</v>
      </c>
      <c r="Y341" s="125">
        <v>10.191844459738473</v>
      </c>
      <c r="Z341" s="216">
        <v>2.5818995182381279</v>
      </c>
      <c r="AA341" s="125">
        <v>11.150054367524465</v>
      </c>
      <c r="AB341" s="125">
        <v>10.392171076476984</v>
      </c>
      <c r="AC341" s="125">
        <v>15.109233417905038</v>
      </c>
      <c r="AD341" s="125">
        <v>16.485683218557448</v>
      </c>
      <c r="AE341" s="125">
        <v>13.946901051105472</v>
      </c>
      <c r="AF341" s="243">
        <v>2.5387821674519753</v>
      </c>
    </row>
    <row r="342" spans="1:32" s="126" customFormat="1" x14ac:dyDescent="0.2">
      <c r="A342" s="124" t="s">
        <v>196</v>
      </c>
      <c r="B342" s="172" t="s">
        <v>197</v>
      </c>
      <c r="C342" s="215">
        <v>10.72357332049121</v>
      </c>
      <c r="D342" s="125">
        <v>9.8107392246568743</v>
      </c>
      <c r="E342" s="125">
        <v>14.03720202263424</v>
      </c>
      <c r="F342" s="125">
        <v>15.548820130026487</v>
      </c>
      <c r="G342" s="125">
        <v>13.870635685046954</v>
      </c>
      <c r="H342" s="216">
        <v>1.6781844449795329</v>
      </c>
      <c r="I342" s="215">
        <v>8.8274428274428267</v>
      </c>
      <c r="J342" s="125">
        <v>7.6756756756756754</v>
      </c>
      <c r="K342" s="125">
        <v>10.307692307692308</v>
      </c>
      <c r="L342" s="125">
        <v>12.226611226611226</v>
      </c>
      <c r="M342" s="125">
        <v>10.321205821205821</v>
      </c>
      <c r="N342" s="216">
        <v>1.9054054054054055</v>
      </c>
      <c r="O342" s="215">
        <v>10.971949891067538</v>
      </c>
      <c r="P342" s="125">
        <v>10.09041394335512</v>
      </c>
      <c r="Q342" s="125">
        <v>14.525735294117647</v>
      </c>
      <c r="R342" s="125">
        <v>15.98400054466231</v>
      </c>
      <c r="S342" s="125">
        <v>14.335580065359476</v>
      </c>
      <c r="T342" s="216">
        <v>1.6484204793028323</v>
      </c>
      <c r="U342" s="215">
        <v>9.1147959183673475</v>
      </c>
      <c r="V342" s="125">
        <v>7.9591836734693882</v>
      </c>
      <c r="W342" s="125">
        <v>10.715561224489797</v>
      </c>
      <c r="X342" s="125">
        <v>12.604591836734693</v>
      </c>
      <c r="Y342" s="125">
        <v>10.827168367346939</v>
      </c>
      <c r="Z342" s="216">
        <v>1.7774234693877551</v>
      </c>
      <c r="AA342" s="125">
        <v>11.097951914514693</v>
      </c>
      <c r="AB342" s="125">
        <v>10.241614722469576</v>
      </c>
      <c r="AC342" s="125">
        <v>14.81018106262986</v>
      </c>
      <c r="AD342" s="125">
        <v>16.233971504897596</v>
      </c>
      <c r="AE342" s="125">
        <v>14.578880973582665</v>
      </c>
      <c r="AF342" s="243">
        <v>1.6550905313149302</v>
      </c>
    </row>
    <row r="343" spans="1:32" s="126" customFormat="1" x14ac:dyDescent="0.2">
      <c r="A343" s="124" t="s">
        <v>210</v>
      </c>
      <c r="B343" s="172" t="s">
        <v>211</v>
      </c>
      <c r="C343" s="215">
        <v>10.521360599311601</v>
      </c>
      <c r="D343" s="125">
        <v>9.6391982182628055</v>
      </c>
      <c r="E343" s="125">
        <v>13.555173111965985</v>
      </c>
      <c r="F343" s="125">
        <v>15.539785381656205</v>
      </c>
      <c r="G343" s="125">
        <v>12.916784774245798</v>
      </c>
      <c r="H343" s="216">
        <v>2.6230006074104071</v>
      </c>
      <c r="I343" s="215">
        <v>8.0050420168067227</v>
      </c>
      <c r="J343" s="125">
        <v>6.7126050420168069</v>
      </c>
      <c r="K343" s="125">
        <v>8.5554621848739494</v>
      </c>
      <c r="L343" s="125">
        <v>11.947478991596638</v>
      </c>
      <c r="M343" s="125">
        <v>8.4466386554621842</v>
      </c>
      <c r="N343" s="216">
        <v>3.5008403361344538</v>
      </c>
      <c r="O343" s="215">
        <v>10.866022099447514</v>
      </c>
      <c r="P343" s="125">
        <v>10.040055248618785</v>
      </c>
      <c r="Q343" s="125">
        <v>14.239986187845304</v>
      </c>
      <c r="R343" s="125">
        <v>16.031825506445671</v>
      </c>
      <c r="S343" s="125">
        <v>13.529063075506446</v>
      </c>
      <c r="T343" s="216">
        <v>2.5027624309392267</v>
      </c>
      <c r="U343" s="215">
        <v>8.5233033524121016</v>
      </c>
      <c r="V343" s="125">
        <v>7.2869991823385121</v>
      </c>
      <c r="W343" s="125">
        <v>9.5318887980376132</v>
      </c>
      <c r="X343" s="125">
        <v>12.495707277187245</v>
      </c>
      <c r="Y343" s="125">
        <v>9.2659443990188066</v>
      </c>
      <c r="Z343" s="216">
        <v>3.2297628781684384</v>
      </c>
      <c r="AA343" s="125">
        <v>11.178955866523143</v>
      </c>
      <c r="AB343" s="125">
        <v>10.413347685683531</v>
      </c>
      <c r="AC343" s="125">
        <v>14.879305705059203</v>
      </c>
      <c r="AD343" s="125">
        <v>16.541644241119485</v>
      </c>
      <c r="AE343" s="125">
        <v>14.118339612486544</v>
      </c>
      <c r="AF343" s="243">
        <v>2.4233046286329385</v>
      </c>
    </row>
    <row r="344" spans="1:32" s="126" customFormat="1" x14ac:dyDescent="0.2">
      <c r="A344" s="124" t="s">
        <v>222</v>
      </c>
      <c r="B344" s="172" t="s">
        <v>223</v>
      </c>
      <c r="C344" s="215">
        <v>10.725884849729582</v>
      </c>
      <c r="D344" s="125">
        <v>9.8537002806873417</v>
      </c>
      <c r="E344" s="125">
        <v>13.751180940644897</v>
      </c>
      <c r="F344" s="125">
        <v>16.087817484767577</v>
      </c>
      <c r="G344" s="125">
        <v>13.218919011432874</v>
      </c>
      <c r="H344" s="216">
        <v>2.8688984733347027</v>
      </c>
      <c r="I344" s="215">
        <v>8.8101071975497707</v>
      </c>
      <c r="J344" s="125">
        <v>7.5444104134762631</v>
      </c>
      <c r="K344" s="125">
        <v>9.6784073506891275</v>
      </c>
      <c r="L344" s="125">
        <v>13.222626339969372</v>
      </c>
      <c r="M344" s="125">
        <v>9.6617534456355276</v>
      </c>
      <c r="N344" s="216">
        <v>3.5608728943338437</v>
      </c>
      <c r="O344" s="215">
        <v>10.913991429215848</v>
      </c>
      <c r="P344" s="125">
        <v>10.080445079317345</v>
      </c>
      <c r="Q344" s="125">
        <v>14.151078866250657</v>
      </c>
      <c r="R344" s="125">
        <v>16.369145177054357</v>
      </c>
      <c r="S344" s="125">
        <v>13.568190361626945</v>
      </c>
      <c r="T344" s="216">
        <v>2.8009548154274113</v>
      </c>
      <c r="U344" s="215">
        <v>9.1967060285891851</v>
      </c>
      <c r="V344" s="125">
        <v>7.8881292728402732</v>
      </c>
      <c r="W344" s="125">
        <v>10.277346177750156</v>
      </c>
      <c r="X344" s="125">
        <v>13.783871970167807</v>
      </c>
      <c r="Y344" s="125">
        <v>10.159571162212554</v>
      </c>
      <c r="Z344" s="216">
        <v>3.6243008079552519</v>
      </c>
      <c r="AA344" s="125">
        <v>11.157959434542102</v>
      </c>
      <c r="AB344" s="125">
        <v>10.409078935815261</v>
      </c>
      <c r="AC344" s="125">
        <v>14.732724558784792</v>
      </c>
      <c r="AD344" s="125">
        <v>16.738804987268416</v>
      </c>
      <c r="AE344" s="125">
        <v>14.083347967336904</v>
      </c>
      <c r="AF344" s="243">
        <v>2.6554570199315131</v>
      </c>
    </row>
    <row r="345" spans="1:32" s="126" customFormat="1" x14ac:dyDescent="0.2">
      <c r="A345" s="124" t="s">
        <v>248</v>
      </c>
      <c r="B345" s="172" t="s">
        <v>249</v>
      </c>
      <c r="C345" s="215">
        <v>11.011198120595145</v>
      </c>
      <c r="D345" s="125">
        <v>10.26515270164448</v>
      </c>
      <c r="E345" s="125">
        <v>14.455090054815974</v>
      </c>
      <c r="F345" s="125">
        <v>16.424158183241975</v>
      </c>
      <c r="G345" s="125">
        <v>14.075371965544244</v>
      </c>
      <c r="H345" s="216">
        <v>2.3487862176977292</v>
      </c>
      <c r="I345" s="215">
        <v>8.1832669322709162</v>
      </c>
      <c r="J345" s="125">
        <v>7.0099601593625502</v>
      </c>
      <c r="K345" s="125">
        <v>8.6613545816733062</v>
      </c>
      <c r="L345" s="125">
        <v>12.149402390438247</v>
      </c>
      <c r="M345" s="125">
        <v>9.282868525896415</v>
      </c>
      <c r="N345" s="216">
        <v>2.8665338645418328</v>
      </c>
      <c r="O345" s="215">
        <v>11.252507224205337</v>
      </c>
      <c r="P345" s="125">
        <v>10.542920278769335</v>
      </c>
      <c r="Q345" s="125">
        <v>14.949473057963624</v>
      </c>
      <c r="R345" s="125">
        <v>16.788925718171001</v>
      </c>
      <c r="S345" s="125">
        <v>14.484319224885263</v>
      </c>
      <c r="T345" s="216">
        <v>2.3046064932857386</v>
      </c>
      <c r="U345" s="215">
        <v>8.7940920938314502</v>
      </c>
      <c r="V345" s="125">
        <v>7.6081668114682888</v>
      </c>
      <c r="W345" s="125">
        <v>9.6874456993918336</v>
      </c>
      <c r="X345" s="125">
        <v>13.062119895742832</v>
      </c>
      <c r="Y345" s="125">
        <v>9.9826238053866199</v>
      </c>
      <c r="Z345" s="216">
        <v>3.0794960903562121</v>
      </c>
      <c r="AA345" s="125">
        <v>11.498758119984716</v>
      </c>
      <c r="AB345" s="125">
        <v>10.849445930454719</v>
      </c>
      <c r="AC345" s="125">
        <v>15.503534581581965</v>
      </c>
      <c r="AD345" s="125">
        <v>17.163498280473824</v>
      </c>
      <c r="AE345" s="125">
        <v>14.975401222774169</v>
      </c>
      <c r="AF345" s="243">
        <v>2.1880970576996561</v>
      </c>
    </row>
    <row r="346" spans="1:32" s="126" customFormat="1" x14ac:dyDescent="0.2">
      <c r="A346" s="124" t="s">
        <v>262</v>
      </c>
      <c r="B346" s="172" t="s">
        <v>263</v>
      </c>
      <c r="C346" s="215">
        <v>10.710972073859301</v>
      </c>
      <c r="D346" s="125">
        <v>10.211887685029758</v>
      </c>
      <c r="E346" s="125">
        <v>14.140393712803297</v>
      </c>
      <c r="F346" s="125">
        <v>16.016709903860828</v>
      </c>
      <c r="G346" s="125">
        <v>13.495193041355105</v>
      </c>
      <c r="H346" s="216">
        <v>2.5215168625057225</v>
      </c>
      <c r="I346" s="215">
        <v>8.1460134486071087</v>
      </c>
      <c r="J346" s="125">
        <v>7.2430355427473581</v>
      </c>
      <c r="K346" s="125">
        <v>9.062439961575409</v>
      </c>
      <c r="L346" s="125">
        <v>11.92267050912584</v>
      </c>
      <c r="M346" s="125">
        <v>8.7992315081652261</v>
      </c>
      <c r="N346" s="216">
        <v>3.123439000960615</v>
      </c>
      <c r="O346" s="215">
        <v>10.932283464566929</v>
      </c>
      <c r="P346" s="125">
        <v>10.468048072938251</v>
      </c>
      <c r="Q346" s="125">
        <v>14.578532946539577</v>
      </c>
      <c r="R346" s="125">
        <v>16.369954413593039</v>
      </c>
      <c r="S346" s="125">
        <v>13.900372979693328</v>
      </c>
      <c r="T346" s="216">
        <v>2.4695814338997097</v>
      </c>
      <c r="U346" s="215">
        <v>8.6904860822600742</v>
      </c>
      <c r="V346" s="125">
        <v>7.7764852513502287</v>
      </c>
      <c r="W346" s="125">
        <v>9.8159534690486083</v>
      </c>
      <c r="X346" s="125">
        <v>12.741067719152472</v>
      </c>
      <c r="Y346" s="125">
        <v>9.5954507685916077</v>
      </c>
      <c r="Z346" s="216">
        <v>3.1456169505608642</v>
      </c>
      <c r="AA346" s="125">
        <v>11.165529488737265</v>
      </c>
      <c r="AB346" s="125">
        <v>10.759790634638751</v>
      </c>
      <c r="AC346" s="125">
        <v>15.113281615104215</v>
      </c>
      <c r="AD346" s="125">
        <v>16.753645200486027</v>
      </c>
      <c r="AE346" s="125">
        <v>14.372534816337975</v>
      </c>
      <c r="AF346" s="243">
        <v>2.3811103841480512</v>
      </c>
    </row>
    <row r="347" spans="1:32" s="126" customFormat="1" x14ac:dyDescent="0.2">
      <c r="A347" s="124" t="s">
        <v>286</v>
      </c>
      <c r="B347" s="172" t="s">
        <v>287</v>
      </c>
      <c r="C347" s="215">
        <v>11.137080789661461</v>
      </c>
      <c r="D347" s="125">
        <v>10.544834694362958</v>
      </c>
      <c r="E347" s="125">
        <v>14.817370966463173</v>
      </c>
      <c r="F347" s="125">
        <v>16.530761912312695</v>
      </c>
      <c r="G347" s="125">
        <v>14.389716958693411</v>
      </c>
      <c r="H347" s="216">
        <v>2.1410449536192817</v>
      </c>
      <c r="I347" s="215">
        <v>8.5471910112359559</v>
      </c>
      <c r="J347" s="125">
        <v>7.5426966292134834</v>
      </c>
      <c r="K347" s="125">
        <v>9.5803370786516862</v>
      </c>
      <c r="L347" s="125">
        <v>12.52247191011236</v>
      </c>
      <c r="M347" s="125">
        <v>9.3106741573033709</v>
      </c>
      <c r="N347" s="216">
        <v>3.2117977528089887</v>
      </c>
      <c r="O347" s="215">
        <v>11.333702977053655</v>
      </c>
      <c r="P347" s="125">
        <v>10.772754414399044</v>
      </c>
      <c r="Q347" s="125">
        <v>15.214962040433337</v>
      </c>
      <c r="R347" s="125">
        <v>16.835067815405612</v>
      </c>
      <c r="S347" s="125">
        <v>14.775313486308965</v>
      </c>
      <c r="T347" s="216">
        <v>2.0597543290966476</v>
      </c>
      <c r="U347" s="215">
        <v>9.1084392014519064</v>
      </c>
      <c r="V347" s="125">
        <v>8.0626134301270422</v>
      </c>
      <c r="W347" s="125">
        <v>10.403244101633394</v>
      </c>
      <c r="X347" s="125">
        <v>13.318738656987296</v>
      </c>
      <c r="Y347" s="125">
        <v>10.310117967332124</v>
      </c>
      <c r="Z347" s="216">
        <v>3.0086206896551726</v>
      </c>
      <c r="AA347" s="125">
        <v>11.566625036026515</v>
      </c>
      <c r="AB347" s="125">
        <v>11.07041982899414</v>
      </c>
      <c r="AC347" s="125">
        <v>15.752017484868864</v>
      </c>
      <c r="AD347" s="125">
        <v>17.210875204150256</v>
      </c>
      <c r="AE347" s="125">
        <v>15.253530598520511</v>
      </c>
      <c r="AF347" s="243">
        <v>1.9573446056297434</v>
      </c>
    </row>
    <row r="348" spans="1:32" s="126" customFormat="1" x14ac:dyDescent="0.2">
      <c r="A348" s="124" t="s">
        <v>300</v>
      </c>
      <c r="B348" s="172" t="s">
        <v>301</v>
      </c>
      <c r="C348" s="215">
        <v>10.704274101359076</v>
      </c>
      <c r="D348" s="125">
        <v>9.8998793344341411</v>
      </c>
      <c r="E348" s="125">
        <v>13.810761463228756</v>
      </c>
      <c r="F348" s="125">
        <v>15.943779372539058</v>
      </c>
      <c r="G348" s="125">
        <v>12.191461323510733</v>
      </c>
      <c r="H348" s="216">
        <v>3.7523180490283248</v>
      </c>
      <c r="I348" s="215">
        <v>8.222358722358722</v>
      </c>
      <c r="J348" s="125">
        <v>6.8445945945945947</v>
      </c>
      <c r="K348" s="125">
        <v>8.6944103194103199</v>
      </c>
      <c r="L348" s="125">
        <v>12.093212530712531</v>
      </c>
      <c r="M348" s="125">
        <v>7.4743550368550364</v>
      </c>
      <c r="N348" s="216">
        <v>4.6188574938574938</v>
      </c>
      <c r="O348" s="215">
        <v>10.990473154837796</v>
      </c>
      <c r="P348" s="125">
        <v>10.252195778438873</v>
      </c>
      <c r="Q348" s="125">
        <v>14.400747272984843</v>
      </c>
      <c r="R348" s="125">
        <v>16.387802804929876</v>
      </c>
      <c r="S348" s="125">
        <v>12.735408698115881</v>
      </c>
      <c r="T348" s="216">
        <v>3.6523941068139965</v>
      </c>
      <c r="U348" s="215">
        <v>8.5275852509010264</v>
      </c>
      <c r="V348" s="125">
        <v>7.1982256723038534</v>
      </c>
      <c r="W348" s="125">
        <v>9.1918491821458268</v>
      </c>
      <c r="X348" s="125">
        <v>12.545952314943166</v>
      </c>
      <c r="Y348" s="125">
        <v>7.9698502911006379</v>
      </c>
      <c r="Z348" s="216">
        <v>4.5761020238425285</v>
      </c>
      <c r="AA348" s="125">
        <v>11.351058571546256</v>
      </c>
      <c r="AB348" s="125">
        <v>10.70265260729879</v>
      </c>
      <c r="AC348" s="125">
        <v>15.183231732432654</v>
      </c>
      <c r="AD348" s="125">
        <v>16.953414614053877</v>
      </c>
      <c r="AE348" s="125">
        <v>13.445876925611666</v>
      </c>
      <c r="AF348" s="243">
        <v>3.5075376884422109</v>
      </c>
    </row>
    <row r="349" spans="1:32" s="126" customFormat="1" x14ac:dyDescent="0.2">
      <c r="A349" s="124" t="s">
        <v>326</v>
      </c>
      <c r="B349" s="172" t="s">
        <v>327</v>
      </c>
      <c r="C349" s="215">
        <v>10.545242123922327</v>
      </c>
      <c r="D349" s="125">
        <v>9.8121021674321174</v>
      </c>
      <c r="E349" s="125">
        <v>13.500624446055918</v>
      </c>
      <c r="F349" s="125">
        <v>15.859378776891468</v>
      </c>
      <c r="G349" s="125">
        <v>13.42138022721779</v>
      </c>
      <c r="H349" s="216">
        <v>2.4379985496736767</v>
      </c>
      <c r="I349" s="215">
        <v>8.2454923717059643</v>
      </c>
      <c r="J349" s="125">
        <v>7.1213592233009706</v>
      </c>
      <c r="K349" s="125">
        <v>9.112690707350902</v>
      </c>
      <c r="L349" s="125">
        <v>12.359743411927878</v>
      </c>
      <c r="M349" s="125">
        <v>9.2942094313453545</v>
      </c>
      <c r="N349" s="216">
        <v>3.0655339805825244</v>
      </c>
      <c r="O349" s="215">
        <v>10.847570425745282</v>
      </c>
      <c r="P349" s="125">
        <v>10.165830978211323</v>
      </c>
      <c r="Q349" s="125">
        <v>14.077468319810375</v>
      </c>
      <c r="R349" s="125">
        <v>16.319445710639073</v>
      </c>
      <c r="S349" s="125">
        <v>13.963943841735801</v>
      </c>
      <c r="T349" s="216">
        <v>2.3555018689032727</v>
      </c>
      <c r="U349" s="215">
        <v>8.6768251841929001</v>
      </c>
      <c r="V349" s="125">
        <v>7.5776959142665774</v>
      </c>
      <c r="W349" s="125">
        <v>9.7796383121232413</v>
      </c>
      <c r="X349" s="125">
        <v>12.96056597454789</v>
      </c>
      <c r="Y349" s="125">
        <v>9.9942230408573334</v>
      </c>
      <c r="Z349" s="216">
        <v>2.966342933690556</v>
      </c>
      <c r="AA349" s="125">
        <v>11.137188328912467</v>
      </c>
      <c r="AB349" s="125">
        <v>10.52</v>
      </c>
      <c r="AC349" s="125">
        <v>14.679496021220158</v>
      </c>
      <c r="AD349" s="125">
        <v>16.777771883289123</v>
      </c>
      <c r="AE349" s="125">
        <v>14.507161803713528</v>
      </c>
      <c r="AF349" s="243">
        <v>2.2706100795755968</v>
      </c>
    </row>
    <row r="350" spans="1:32" s="126" customFormat="1" x14ac:dyDescent="0.2">
      <c r="A350" s="124" t="s">
        <v>352</v>
      </c>
      <c r="B350" s="172" t="s">
        <v>353</v>
      </c>
      <c r="C350" s="215">
        <v>10.602821718683199</v>
      </c>
      <c r="D350" s="125">
        <v>9.8904090066980199</v>
      </c>
      <c r="E350" s="125">
        <v>13.807610089781958</v>
      </c>
      <c r="F350" s="125">
        <v>15.263752315804474</v>
      </c>
      <c r="G350" s="125">
        <v>12.967543109590993</v>
      </c>
      <c r="H350" s="216">
        <v>2.2962092062134816</v>
      </c>
      <c r="I350" s="215">
        <v>8.1359223300970882</v>
      </c>
      <c r="J350" s="125">
        <v>6.9456310679611653</v>
      </c>
      <c r="K350" s="125">
        <v>9.1087378640776695</v>
      </c>
      <c r="L350" s="125">
        <v>11.144660194174758</v>
      </c>
      <c r="M350" s="125">
        <v>8.877669902912622</v>
      </c>
      <c r="N350" s="216">
        <v>2.266990291262136</v>
      </c>
      <c r="O350" s="215">
        <v>10.798215933558906</v>
      </c>
      <c r="P350" s="125">
        <v>10.123654260227623</v>
      </c>
      <c r="Q350" s="125">
        <v>14.179790833589665</v>
      </c>
      <c r="R350" s="125">
        <v>15.590010765918178</v>
      </c>
      <c r="S350" s="125">
        <v>13.291487234697016</v>
      </c>
      <c r="T350" s="216">
        <v>2.2985235312211629</v>
      </c>
      <c r="U350" s="215">
        <v>8.6637998436278334</v>
      </c>
      <c r="V350" s="125">
        <v>7.5824863174354968</v>
      </c>
      <c r="W350" s="125">
        <v>9.9343236903831116</v>
      </c>
      <c r="X350" s="125">
        <v>11.929241594996091</v>
      </c>
      <c r="Y350" s="125">
        <v>9.4261141516810003</v>
      </c>
      <c r="Z350" s="216">
        <v>2.5031274433150901</v>
      </c>
      <c r="AA350" s="125">
        <v>11.035029627047752</v>
      </c>
      <c r="AB350" s="125">
        <v>10.404844893691182</v>
      </c>
      <c r="AC350" s="125">
        <v>14.670965493203207</v>
      </c>
      <c r="AD350" s="125">
        <v>16.007014639247124</v>
      </c>
      <c r="AE350" s="125">
        <v>13.756927500871384</v>
      </c>
      <c r="AF350" s="243">
        <v>2.2500871383757408</v>
      </c>
    </row>
    <row r="351" spans="1:32" s="126" customFormat="1" x14ac:dyDescent="0.2">
      <c r="A351" s="124" t="s">
        <v>368</v>
      </c>
      <c r="B351" s="172" t="s">
        <v>369</v>
      </c>
      <c r="C351" s="215">
        <v>10.406173946458306</v>
      </c>
      <c r="D351" s="125">
        <v>9.7667477904444731</v>
      </c>
      <c r="E351" s="125">
        <v>13.91571666453183</v>
      </c>
      <c r="F351" s="125">
        <v>15.835308056872037</v>
      </c>
      <c r="G351" s="125">
        <v>12.082522095555271</v>
      </c>
      <c r="H351" s="216">
        <v>3.7527859613167669</v>
      </c>
      <c r="I351" s="215">
        <v>7.9861635220125784</v>
      </c>
      <c r="J351" s="125">
        <v>7.0364779874213834</v>
      </c>
      <c r="K351" s="125">
        <v>9.4358490566037734</v>
      </c>
      <c r="L351" s="125">
        <v>12.071698113207548</v>
      </c>
      <c r="M351" s="125">
        <v>8.1742138364779873</v>
      </c>
      <c r="N351" s="216">
        <v>3.8974842767295597</v>
      </c>
      <c r="O351" s="215">
        <v>10.680547632629777</v>
      </c>
      <c r="P351" s="125">
        <v>10.076297775242441</v>
      </c>
      <c r="Q351" s="125">
        <v>14.423630918425555</v>
      </c>
      <c r="R351" s="125">
        <v>16.262015116942383</v>
      </c>
      <c r="S351" s="125">
        <v>12.525634626354821</v>
      </c>
      <c r="T351" s="216">
        <v>3.7363804905875644</v>
      </c>
      <c r="U351" s="215">
        <v>8.4270399047051825</v>
      </c>
      <c r="V351" s="125">
        <v>7.5306730196545564</v>
      </c>
      <c r="W351" s="125">
        <v>9.9888326384752837</v>
      </c>
      <c r="X351" s="125">
        <v>12.832787373436569</v>
      </c>
      <c r="Y351" s="125">
        <v>8.537671232876713</v>
      </c>
      <c r="Z351" s="216">
        <v>4.2951161405598572</v>
      </c>
      <c r="AA351" s="125">
        <v>10.948433420365536</v>
      </c>
      <c r="AB351" s="125">
        <v>10.379406005221933</v>
      </c>
      <c r="AC351" s="125">
        <v>14.991636749347258</v>
      </c>
      <c r="AD351" s="125">
        <v>16.657963446475197</v>
      </c>
      <c r="AE351" s="125">
        <v>13.053769582245431</v>
      </c>
      <c r="AF351" s="243">
        <v>3.6041938642297651</v>
      </c>
    </row>
    <row r="352" spans="1:32" s="126" customFormat="1" x14ac:dyDescent="0.2">
      <c r="A352" s="124" t="s">
        <v>384</v>
      </c>
      <c r="B352" s="172" t="s">
        <v>385</v>
      </c>
      <c r="C352" s="215">
        <v>10.299101572248565</v>
      </c>
      <c r="D352" s="125">
        <v>9.6628400299475921</v>
      </c>
      <c r="E352" s="125">
        <v>13.428624906413775</v>
      </c>
      <c r="F352" s="125">
        <v>15.568879460943348</v>
      </c>
      <c r="G352" s="125">
        <v>11.821437484402296</v>
      </c>
      <c r="H352" s="216">
        <v>3.7474419765410532</v>
      </c>
      <c r="I352" s="215">
        <v>7.944</v>
      </c>
      <c r="J352" s="125">
        <v>6.8125714285714283</v>
      </c>
      <c r="K352" s="125">
        <v>8.669714285714285</v>
      </c>
      <c r="L352" s="125">
        <v>11.873142857142858</v>
      </c>
      <c r="M352" s="125">
        <v>7.7839999999999998</v>
      </c>
      <c r="N352" s="216">
        <v>4.089142857142857</v>
      </c>
      <c r="O352" s="215">
        <v>10.587757388990054</v>
      </c>
      <c r="P352" s="125">
        <v>10.012186580753607</v>
      </c>
      <c r="Q352" s="125">
        <v>14.011906429471916</v>
      </c>
      <c r="R352" s="125">
        <v>16.021851799971984</v>
      </c>
      <c r="S352" s="125">
        <v>12.316290797030396</v>
      </c>
      <c r="T352" s="216">
        <v>3.7055610029415886</v>
      </c>
      <c r="U352" s="215">
        <v>8.615722924683892</v>
      </c>
      <c r="V352" s="125">
        <v>7.5794392523364484</v>
      </c>
      <c r="W352" s="125">
        <v>9.841671247938427</v>
      </c>
      <c r="X352" s="125">
        <v>12.804288070368335</v>
      </c>
      <c r="Y352" s="125">
        <v>8.7789994502473885</v>
      </c>
      <c r="Z352" s="216">
        <v>4.0252886201209455</v>
      </c>
      <c r="AA352" s="125">
        <v>10.793381759483454</v>
      </c>
      <c r="AB352" s="125">
        <v>10.27457627118644</v>
      </c>
      <c r="AC352" s="125">
        <v>14.481840193704601</v>
      </c>
      <c r="AD352" s="125">
        <v>16.380629539951574</v>
      </c>
      <c r="AE352" s="125">
        <v>12.714769975786925</v>
      </c>
      <c r="AF352" s="243">
        <v>3.665859564164649</v>
      </c>
    </row>
    <row r="353" spans="1:32" s="126" customFormat="1" x14ac:dyDescent="0.2">
      <c r="A353" s="124" t="s">
        <v>400</v>
      </c>
      <c r="B353" s="172" t="s">
        <v>401</v>
      </c>
      <c r="C353" s="215">
        <v>10.22875816993464</v>
      </c>
      <c r="D353" s="125">
        <v>9.4953594771241825</v>
      </c>
      <c r="E353" s="125">
        <v>13.239771241830065</v>
      </c>
      <c r="F353" s="125">
        <v>14.955130718954248</v>
      </c>
      <c r="G353" s="125">
        <v>11.711209150326797</v>
      </c>
      <c r="H353" s="216">
        <v>3.2439215686274512</v>
      </c>
      <c r="I353" s="215">
        <v>8.1452581032412965</v>
      </c>
      <c r="J353" s="125">
        <v>7.0696278511404564</v>
      </c>
      <c r="K353" s="125">
        <v>8.8700480192076832</v>
      </c>
      <c r="L353" s="125">
        <v>11.430072028811525</v>
      </c>
      <c r="M353" s="125">
        <v>8.3382352941176467</v>
      </c>
      <c r="N353" s="216">
        <v>3.0918367346938775</v>
      </c>
      <c r="O353" s="215">
        <v>10.483350447410885</v>
      </c>
      <c r="P353" s="125">
        <v>9.7917705735660849</v>
      </c>
      <c r="Q353" s="125">
        <v>13.773727446090655</v>
      </c>
      <c r="R353" s="125">
        <v>15.385873551415578</v>
      </c>
      <c r="S353" s="125">
        <v>12.12336805046208</v>
      </c>
      <c r="T353" s="216">
        <v>3.2625055009534987</v>
      </c>
      <c r="U353" s="215">
        <v>8.5523186682520809</v>
      </c>
      <c r="V353" s="125">
        <v>7.4340071343638527</v>
      </c>
      <c r="W353" s="125">
        <v>9.6248513674197387</v>
      </c>
      <c r="X353" s="125">
        <v>12.094381688466111</v>
      </c>
      <c r="Y353" s="125">
        <v>8.693965517241379</v>
      </c>
      <c r="Z353" s="216">
        <v>3.4004161712247325</v>
      </c>
      <c r="AA353" s="125">
        <v>10.701239946380698</v>
      </c>
      <c r="AB353" s="125">
        <v>10.076323726541554</v>
      </c>
      <c r="AC353" s="125">
        <v>14.258587466487935</v>
      </c>
      <c r="AD353" s="125">
        <v>15.761394101876675</v>
      </c>
      <c r="AE353" s="125">
        <v>12.561578418230564</v>
      </c>
      <c r="AF353" s="243">
        <v>3.1998156836461127</v>
      </c>
    </row>
    <row r="354" spans="1:32" s="126" customFormat="1" x14ac:dyDescent="0.2">
      <c r="A354" s="124" t="s">
        <v>416</v>
      </c>
      <c r="B354" s="172" t="s">
        <v>417</v>
      </c>
      <c r="C354" s="215">
        <v>10.746444731738849</v>
      </c>
      <c r="D354" s="125">
        <v>10.275048480930835</v>
      </c>
      <c r="E354" s="125">
        <v>14.566338073691014</v>
      </c>
      <c r="F354" s="125">
        <v>16.186005171299289</v>
      </c>
      <c r="G354" s="125">
        <v>13.632999353587589</v>
      </c>
      <c r="H354" s="216">
        <v>2.5530058177116999</v>
      </c>
      <c r="I354" s="215">
        <v>8.3052884615384617</v>
      </c>
      <c r="J354" s="125">
        <v>7.2860576923076925</v>
      </c>
      <c r="K354" s="125">
        <v>9.548677884615385</v>
      </c>
      <c r="L354" s="125">
        <v>12.051682692307692</v>
      </c>
      <c r="M354" s="125">
        <v>9.1045673076923084</v>
      </c>
      <c r="N354" s="216">
        <v>2.9471153846153846</v>
      </c>
      <c r="O354" s="215">
        <v>10.922383922383922</v>
      </c>
      <c r="P354" s="125">
        <v>10.490471240471241</v>
      </c>
      <c r="Q354" s="125">
        <v>14.927971240471241</v>
      </c>
      <c r="R354" s="125">
        <v>16.483974358974358</v>
      </c>
      <c r="S354" s="125">
        <v>13.959372834372834</v>
      </c>
      <c r="T354" s="216">
        <v>2.5246015246015245</v>
      </c>
      <c r="U354" s="215">
        <v>8.6862925482980682</v>
      </c>
      <c r="V354" s="125">
        <v>7.7755289788408462</v>
      </c>
      <c r="W354" s="125">
        <v>10.120745170193192</v>
      </c>
      <c r="X354" s="125">
        <v>12.736430542778288</v>
      </c>
      <c r="Y354" s="125">
        <v>9.7230910763569458</v>
      </c>
      <c r="Z354" s="216">
        <v>3.0133394664213431</v>
      </c>
      <c r="AA354" s="125">
        <v>11.185453832581846</v>
      </c>
      <c r="AB354" s="125">
        <v>10.80768476769261</v>
      </c>
      <c r="AC354" s="125">
        <v>15.513673789453048</v>
      </c>
      <c r="AD354" s="125">
        <v>16.921093903156244</v>
      </c>
      <c r="AE354" s="125">
        <v>14.466183101352676</v>
      </c>
      <c r="AF354" s="243">
        <v>2.4549108018035679</v>
      </c>
    </row>
    <row r="355" spans="1:32" s="126" customFormat="1" x14ac:dyDescent="0.2">
      <c r="A355" s="124" t="s">
        <v>432</v>
      </c>
      <c r="B355" s="172" t="s">
        <v>433</v>
      </c>
      <c r="C355" s="215">
        <v>10.4903564453125</v>
      </c>
      <c r="D355" s="125">
        <v>9.98333740234375</v>
      </c>
      <c r="E355" s="125">
        <v>13.959625244140625</v>
      </c>
      <c r="F355" s="125">
        <v>16.3087158203125</v>
      </c>
      <c r="G355" s="125">
        <v>12.09375</v>
      </c>
      <c r="H355" s="216">
        <v>4.2149658203125</v>
      </c>
      <c r="I355" s="215">
        <v>8.3380566801619427</v>
      </c>
      <c r="J355" s="125">
        <v>7.3127530364372468</v>
      </c>
      <c r="K355" s="125">
        <v>9.434716599190283</v>
      </c>
      <c r="L355" s="125">
        <v>13.149797570850202</v>
      </c>
      <c r="M355" s="125">
        <v>8.0091093117408914</v>
      </c>
      <c r="N355" s="216">
        <v>5.1406882591093117</v>
      </c>
      <c r="O355" s="215">
        <v>10.785535813436979</v>
      </c>
      <c r="P355" s="125">
        <v>10.349597445863409</v>
      </c>
      <c r="Q355" s="125">
        <v>14.580198500832871</v>
      </c>
      <c r="R355" s="125">
        <v>16.741948917268186</v>
      </c>
      <c r="S355" s="125">
        <v>12.653942254303164</v>
      </c>
      <c r="T355" s="216">
        <v>4.0880066629650198</v>
      </c>
      <c r="U355" s="215">
        <v>8.8476095617529875</v>
      </c>
      <c r="V355" s="125">
        <v>7.8660358565737054</v>
      </c>
      <c r="W355" s="125">
        <v>10.253237051792828</v>
      </c>
      <c r="X355" s="125">
        <v>13.916459163346614</v>
      </c>
      <c r="Y355" s="125">
        <v>8.604955179282868</v>
      </c>
      <c r="Z355" s="216">
        <v>5.3115039840637452</v>
      </c>
      <c r="AA355" s="125">
        <v>11.023771021992237</v>
      </c>
      <c r="AB355" s="125">
        <v>10.670844113842174</v>
      </c>
      <c r="AC355" s="125">
        <v>15.163122574385511</v>
      </c>
      <c r="AD355" s="125">
        <v>17.085502910737386</v>
      </c>
      <c r="AE355" s="125">
        <v>13.226592820181112</v>
      </c>
      <c r="AF355" s="243">
        <v>3.8589100905562743</v>
      </c>
    </row>
    <row r="356" spans="1:32" s="126" customFormat="1" x14ac:dyDescent="0.2">
      <c r="A356" s="124" t="s">
        <v>448</v>
      </c>
      <c r="B356" s="172" t="s">
        <v>449</v>
      </c>
      <c r="C356" s="215">
        <v>10.746443514644351</v>
      </c>
      <c r="D356" s="125">
        <v>10.012217573221758</v>
      </c>
      <c r="E356" s="125">
        <v>14.065271966527197</v>
      </c>
      <c r="F356" s="125">
        <v>15.533305439330544</v>
      </c>
      <c r="G356" s="125">
        <v>13.756485355648536</v>
      </c>
      <c r="H356" s="216">
        <v>1.7768200836820083</v>
      </c>
      <c r="I356" s="215">
        <v>8.3870246085011182</v>
      </c>
      <c r="J356" s="125">
        <v>7.174496644295302</v>
      </c>
      <c r="K356" s="125">
        <v>9.267337807606264</v>
      </c>
      <c r="L356" s="125">
        <v>11.798098434004475</v>
      </c>
      <c r="M356" s="125">
        <v>8.7365771812080535</v>
      </c>
      <c r="N356" s="216">
        <v>3.0615212527964206</v>
      </c>
      <c r="O356" s="215">
        <v>10.937228654124457</v>
      </c>
      <c r="P356" s="125">
        <v>10.241678726483357</v>
      </c>
      <c r="Q356" s="125">
        <v>14.453238060781477</v>
      </c>
      <c r="R356" s="125">
        <v>15.835338277858176</v>
      </c>
      <c r="S356" s="125">
        <v>14.1624005065123</v>
      </c>
      <c r="T356" s="216">
        <v>1.6729377713458755</v>
      </c>
      <c r="U356" s="215">
        <v>8.8112676056338035</v>
      </c>
      <c r="V356" s="125">
        <v>7.5521126760563382</v>
      </c>
      <c r="W356" s="125">
        <v>9.828638497652582</v>
      </c>
      <c r="X356" s="125">
        <v>12.273004694835681</v>
      </c>
      <c r="Y356" s="125">
        <v>9.7279342723004696</v>
      </c>
      <c r="Z356" s="216">
        <v>2.5450704225352112</v>
      </c>
      <c r="AA356" s="125">
        <v>11.166191446028513</v>
      </c>
      <c r="AB356" s="125">
        <v>10.545824847250509</v>
      </c>
      <c r="AC356" s="125">
        <v>14.984215885947046</v>
      </c>
      <c r="AD356" s="125">
        <v>16.240478615071282</v>
      </c>
      <c r="AE356" s="125">
        <v>14.630295315682281</v>
      </c>
      <c r="AF356" s="243">
        <v>1.610183299389002</v>
      </c>
    </row>
    <row r="357" spans="1:32" s="126" customFormat="1" x14ac:dyDescent="0.2">
      <c r="A357" s="124" t="s">
        <v>460</v>
      </c>
      <c r="B357" s="172" t="s">
        <v>461</v>
      </c>
      <c r="C357" s="215">
        <v>10.616433021806854</v>
      </c>
      <c r="D357" s="125">
        <v>9.8004283489096569</v>
      </c>
      <c r="E357" s="125">
        <v>13.892426012461058</v>
      </c>
      <c r="F357" s="125">
        <v>15.934871495327103</v>
      </c>
      <c r="G357" s="125">
        <v>12.148948598130842</v>
      </c>
      <c r="H357" s="216">
        <v>3.7859228971962615</v>
      </c>
      <c r="I357" s="215">
        <v>8.0929203539823007</v>
      </c>
      <c r="J357" s="125">
        <v>7.081858407079646</v>
      </c>
      <c r="K357" s="125">
        <v>9.4513274336283182</v>
      </c>
      <c r="L357" s="125">
        <v>11.932522123893806</v>
      </c>
      <c r="M357" s="125">
        <v>8.0608407079646014</v>
      </c>
      <c r="N357" s="216">
        <v>3.8716814159292037</v>
      </c>
      <c r="O357" s="215">
        <v>10.859948761742102</v>
      </c>
      <c r="P357" s="125">
        <v>10.062766865926559</v>
      </c>
      <c r="Q357" s="125">
        <v>14.320986336464561</v>
      </c>
      <c r="R357" s="125">
        <v>16.321093082835183</v>
      </c>
      <c r="S357" s="125">
        <v>12.543445772843723</v>
      </c>
      <c r="T357" s="216">
        <v>3.7776473099914605</v>
      </c>
      <c r="U357" s="215">
        <v>8.8484288354898339</v>
      </c>
      <c r="V357" s="125">
        <v>7.6589648798521255</v>
      </c>
      <c r="W357" s="125">
        <v>10.487523105360443</v>
      </c>
      <c r="X357" s="125">
        <v>12.939001848428836</v>
      </c>
      <c r="Y357" s="125">
        <v>9.0799445471349358</v>
      </c>
      <c r="Z357" s="216">
        <v>3.8590573012939</v>
      </c>
      <c r="AA357" s="125">
        <v>11.088307844104587</v>
      </c>
      <c r="AB357" s="125">
        <v>10.371978293043908</v>
      </c>
      <c r="AC357" s="125">
        <v>14.801184015786877</v>
      </c>
      <c r="AD357" s="125">
        <v>16.734459792797239</v>
      </c>
      <c r="AE357" s="125">
        <v>12.968056240749876</v>
      </c>
      <c r="AF357" s="243">
        <v>3.7664035520473607</v>
      </c>
    </row>
    <row r="358" spans="1:32" s="126" customFormat="1" x14ac:dyDescent="0.2">
      <c r="A358" s="124" t="s">
        <v>472</v>
      </c>
      <c r="B358" s="172" t="s">
        <v>473</v>
      </c>
      <c r="C358" s="215">
        <v>10.368259035457758</v>
      </c>
      <c r="D358" s="125">
        <v>9.4786797400524456</v>
      </c>
      <c r="E358" s="125">
        <v>13.467392543609623</v>
      </c>
      <c r="F358" s="125">
        <v>15.574392885645878</v>
      </c>
      <c r="G358" s="125">
        <v>12.548854178542925</v>
      </c>
      <c r="H358" s="216">
        <v>3.0255387071029527</v>
      </c>
      <c r="I358" s="215">
        <v>8.3690337601862623</v>
      </c>
      <c r="J358" s="125">
        <v>7.147846332945285</v>
      </c>
      <c r="K358" s="125">
        <v>9.6213620488940634</v>
      </c>
      <c r="L358" s="125">
        <v>12.428987194412107</v>
      </c>
      <c r="M358" s="125">
        <v>9.0168800931315491</v>
      </c>
      <c r="N358" s="216">
        <v>3.4121071012805588</v>
      </c>
      <c r="O358" s="215">
        <v>10.585313447927199</v>
      </c>
      <c r="P358" s="125">
        <v>9.7317366026289189</v>
      </c>
      <c r="Q358" s="125">
        <v>13.884953235591507</v>
      </c>
      <c r="R358" s="125">
        <v>15.915887259858442</v>
      </c>
      <c r="S358" s="125">
        <v>12.932317997977755</v>
      </c>
      <c r="T358" s="216">
        <v>2.9835692618806875</v>
      </c>
      <c r="U358" s="215">
        <v>8.6605459057071954</v>
      </c>
      <c r="V358" s="125">
        <v>7.3642679900744419</v>
      </c>
      <c r="W358" s="125">
        <v>9.9637717121588096</v>
      </c>
      <c r="X358" s="125">
        <v>12.765012406947891</v>
      </c>
      <c r="Y358" s="125">
        <v>9.3650124069478906</v>
      </c>
      <c r="Z358" s="216">
        <v>3.4</v>
      </c>
      <c r="AA358" s="125">
        <v>10.877590290112492</v>
      </c>
      <c r="AB358" s="125">
        <v>10.109310242747188</v>
      </c>
      <c r="AC358" s="125">
        <v>14.512359384251036</v>
      </c>
      <c r="AD358" s="125">
        <v>16.412300177619894</v>
      </c>
      <c r="AE358" s="125">
        <v>13.498445825932505</v>
      </c>
      <c r="AF358" s="243">
        <v>2.9138543516873892</v>
      </c>
    </row>
    <row r="359" spans="1:32" s="126" customFormat="1" x14ac:dyDescent="0.2">
      <c r="A359" s="124" t="s">
        <v>490</v>
      </c>
      <c r="B359" s="172" t="s">
        <v>491</v>
      </c>
      <c r="C359" s="215">
        <v>10.351634534786253</v>
      </c>
      <c r="D359" s="125">
        <v>9.5539955294775076</v>
      </c>
      <c r="E359" s="125">
        <v>13.346849678681195</v>
      </c>
      <c r="F359" s="125">
        <v>15.322157027102543</v>
      </c>
      <c r="G359" s="125">
        <v>12.783179659122659</v>
      </c>
      <c r="H359" s="216">
        <v>2.5389773679798826</v>
      </c>
      <c r="I359" s="215">
        <v>8.2974504249291776</v>
      </c>
      <c r="J359" s="125">
        <v>7.1798866855524075</v>
      </c>
      <c r="K359" s="125">
        <v>9.2273371104815869</v>
      </c>
      <c r="L359" s="125">
        <v>11.975212464589235</v>
      </c>
      <c r="M359" s="125">
        <v>9.4575070821529739</v>
      </c>
      <c r="N359" s="216">
        <v>2.5177053824362607</v>
      </c>
      <c r="O359" s="215">
        <v>10.576410415375078</v>
      </c>
      <c r="P359" s="125">
        <v>9.8137786732796037</v>
      </c>
      <c r="Q359" s="125">
        <v>13.797620892746435</v>
      </c>
      <c r="R359" s="125">
        <v>15.688391196528208</v>
      </c>
      <c r="S359" s="125">
        <v>13.147086174829511</v>
      </c>
      <c r="T359" s="216">
        <v>2.5413050216986979</v>
      </c>
      <c r="U359" s="215">
        <v>8.645942408376964</v>
      </c>
      <c r="V359" s="125">
        <v>7.5818062827225132</v>
      </c>
      <c r="W359" s="125">
        <v>9.8583115183246068</v>
      </c>
      <c r="X359" s="125">
        <v>12.537630890052355</v>
      </c>
      <c r="Y359" s="125">
        <v>9.9394633507853403</v>
      </c>
      <c r="Z359" s="216">
        <v>2.5981675392670156</v>
      </c>
      <c r="AA359" s="125">
        <v>10.814564831261102</v>
      </c>
      <c r="AB359" s="125">
        <v>10.089253996447603</v>
      </c>
      <c r="AC359" s="125">
        <v>14.293650088809947</v>
      </c>
      <c r="AD359" s="125">
        <v>16.077886323268206</v>
      </c>
      <c r="AE359" s="125">
        <v>13.554973357015985</v>
      </c>
      <c r="AF359" s="243">
        <v>2.5229129662522203</v>
      </c>
    </row>
    <row r="360" spans="1:32" s="126" customFormat="1" x14ac:dyDescent="0.2">
      <c r="A360" s="124" t="s">
        <v>506</v>
      </c>
      <c r="B360" s="172" t="s">
        <v>507</v>
      </c>
      <c r="C360" s="215">
        <v>11.036399735274653</v>
      </c>
      <c r="D360" s="125">
        <v>10.56944313132268</v>
      </c>
      <c r="E360" s="125">
        <v>15.042899688002269</v>
      </c>
      <c r="F360" s="125">
        <v>16.576321263118086</v>
      </c>
      <c r="G360" s="125">
        <v>14.774108915571523</v>
      </c>
      <c r="H360" s="216">
        <v>1.8022123475465632</v>
      </c>
      <c r="I360" s="215">
        <v>8.2110778443113777</v>
      </c>
      <c r="J360" s="125">
        <v>7.3517964071856285</v>
      </c>
      <c r="K360" s="125">
        <v>9.3922155688622748</v>
      </c>
      <c r="L360" s="125">
        <v>12.14558383233533</v>
      </c>
      <c r="M360" s="125">
        <v>9.5916916167664663</v>
      </c>
      <c r="N360" s="216">
        <v>2.5538922155688621</v>
      </c>
      <c r="O360" s="215">
        <v>11.226864466646482</v>
      </c>
      <c r="P360" s="125">
        <v>10.786355838126955</v>
      </c>
      <c r="Q360" s="125">
        <v>15.423831870017157</v>
      </c>
      <c r="R360" s="125">
        <v>16.875012614794631</v>
      </c>
      <c r="S360" s="125">
        <v>15.123473609849631</v>
      </c>
      <c r="T360" s="216">
        <v>1.7515390049449995</v>
      </c>
      <c r="U360" s="215">
        <v>8.8237410071942453</v>
      </c>
      <c r="V360" s="125">
        <v>7.968225419664269</v>
      </c>
      <c r="W360" s="125">
        <v>10.366306954436451</v>
      </c>
      <c r="X360" s="125">
        <v>12.996252997601918</v>
      </c>
      <c r="Y360" s="125">
        <v>10.541217026378897</v>
      </c>
      <c r="Z360" s="216">
        <v>2.4550359712230216</v>
      </c>
      <c r="AA360" s="125">
        <v>11.450667863957795</v>
      </c>
      <c r="AB360" s="125">
        <v>11.056459759793468</v>
      </c>
      <c r="AC360" s="125">
        <v>15.918481311033785</v>
      </c>
      <c r="AD360" s="125">
        <v>17.246604557189357</v>
      </c>
      <c r="AE360" s="125">
        <v>15.566618026714558</v>
      </c>
      <c r="AF360" s="243">
        <v>1.6799865304748007</v>
      </c>
    </row>
    <row r="361" spans="1:32" s="126" customFormat="1" x14ac:dyDescent="0.2">
      <c r="A361" s="124" t="s">
        <v>530</v>
      </c>
      <c r="B361" s="172" t="s">
        <v>531</v>
      </c>
      <c r="C361" s="215">
        <v>10.895788722341186</v>
      </c>
      <c r="D361" s="125">
        <v>10.340292648108495</v>
      </c>
      <c r="E361" s="125">
        <v>14.654800142755175</v>
      </c>
      <c r="F361" s="125">
        <v>16.229835831548893</v>
      </c>
      <c r="G361" s="125">
        <v>13.575035688793719</v>
      </c>
      <c r="H361" s="216">
        <v>2.6548001427551751</v>
      </c>
      <c r="I361" s="215">
        <v>8.3084112149532707</v>
      </c>
      <c r="J361" s="125">
        <v>7.1752336448598131</v>
      </c>
      <c r="K361" s="125">
        <v>9.3644859813084107</v>
      </c>
      <c r="L361" s="125">
        <v>12.210280373831775</v>
      </c>
      <c r="M361" s="125">
        <v>8.7558411214953278</v>
      </c>
      <c r="N361" s="216">
        <v>3.4544392523364484</v>
      </c>
      <c r="O361" s="215">
        <v>11.109737248840803</v>
      </c>
      <c r="P361" s="125">
        <v>10.602009273570324</v>
      </c>
      <c r="Q361" s="125">
        <v>15.092252704791346</v>
      </c>
      <c r="R361" s="125">
        <v>16.562210200927357</v>
      </c>
      <c r="S361" s="125">
        <v>13.973531684698608</v>
      </c>
      <c r="T361" s="216">
        <v>2.588678516228748</v>
      </c>
      <c r="U361" s="215">
        <v>8.9293785310734464</v>
      </c>
      <c r="V361" s="125">
        <v>7.8568738229755182</v>
      </c>
      <c r="W361" s="125">
        <v>10.375706214689265</v>
      </c>
      <c r="X361" s="125">
        <v>13.009887005649718</v>
      </c>
      <c r="Y361" s="125">
        <v>9.5560263653483997</v>
      </c>
      <c r="Z361" s="216">
        <v>3.4538606403013183</v>
      </c>
      <c r="AA361" s="125">
        <v>11.355570233377367</v>
      </c>
      <c r="AB361" s="125">
        <v>10.920959929546456</v>
      </c>
      <c r="AC361" s="125">
        <v>15.655328049317481</v>
      </c>
      <c r="AD361" s="125">
        <v>16.98271686481726</v>
      </c>
      <c r="AE361" s="125">
        <v>14.5147512109203</v>
      </c>
      <c r="AF361" s="243">
        <v>2.4679656538969619</v>
      </c>
    </row>
    <row r="362" spans="1:32" s="126" customFormat="1" x14ac:dyDescent="0.2">
      <c r="A362" s="124" t="s">
        <v>542</v>
      </c>
      <c r="B362" s="172" t="s">
        <v>543</v>
      </c>
      <c r="C362" s="215">
        <v>10.793175659029318</v>
      </c>
      <c r="D362" s="125">
        <v>9.8775560482877562</v>
      </c>
      <c r="E362" s="125">
        <v>14.30010470559251</v>
      </c>
      <c r="F362" s="125">
        <v>15.799088445429909</v>
      </c>
      <c r="G362" s="125">
        <v>14.027654594727766</v>
      </c>
      <c r="H362" s="216">
        <v>1.7714338507021434</v>
      </c>
      <c r="I362" s="215">
        <v>8.5630397236614861</v>
      </c>
      <c r="J362" s="125">
        <v>7.2366148531951637</v>
      </c>
      <c r="K362" s="125">
        <v>9.9546632124352339</v>
      </c>
      <c r="L362" s="125">
        <v>11.893782383419689</v>
      </c>
      <c r="M362" s="125">
        <v>9.9982728842832476</v>
      </c>
      <c r="N362" s="216">
        <v>1.8955094991364421</v>
      </c>
      <c r="O362" s="215">
        <v>10.964451518769067</v>
      </c>
      <c r="P362" s="125">
        <v>10.080382013529645</v>
      </c>
      <c r="Q362" s="125">
        <v>14.633837378962728</v>
      </c>
      <c r="R362" s="125">
        <v>16.09901843745855</v>
      </c>
      <c r="S362" s="125">
        <v>14.337113675553788</v>
      </c>
      <c r="T362" s="216">
        <v>1.7619047619047619</v>
      </c>
      <c r="U362" s="215">
        <v>8.9908192090395485</v>
      </c>
      <c r="V362" s="125">
        <v>7.5508474576271185</v>
      </c>
      <c r="W362" s="125">
        <v>10.313559322033898</v>
      </c>
      <c r="X362" s="125">
        <v>12.569032485875706</v>
      </c>
      <c r="Y362" s="125">
        <v>10.588100282485875</v>
      </c>
      <c r="Z362" s="216">
        <v>1.9809322033898304</v>
      </c>
      <c r="AA362" s="125">
        <v>11.173977917039689</v>
      </c>
      <c r="AB362" s="125">
        <v>10.369143539242017</v>
      </c>
      <c r="AC362" s="125">
        <v>15.142382870784841</v>
      </c>
      <c r="AD362" s="125">
        <v>16.481535362578335</v>
      </c>
      <c r="AE362" s="125">
        <v>14.75436436884512</v>
      </c>
      <c r="AF362" s="243">
        <v>1.727170993733214</v>
      </c>
    </row>
    <row r="363" spans="1:32" s="126" customFormat="1" x14ac:dyDescent="0.2">
      <c r="A363" s="124" t="s">
        <v>558</v>
      </c>
      <c r="B363" s="172" t="s">
        <v>559</v>
      </c>
      <c r="C363" s="215">
        <v>10.562209510189488</v>
      </c>
      <c r="D363" s="125">
        <v>9.8992670718627096</v>
      </c>
      <c r="E363" s="125">
        <v>14.179790847336433</v>
      </c>
      <c r="F363" s="125">
        <v>15.67219342152306</v>
      </c>
      <c r="G363" s="125">
        <v>13.290087593850554</v>
      </c>
      <c r="H363" s="216">
        <v>2.3821058276725062</v>
      </c>
      <c r="I363" s="215">
        <v>8.1296296296296298</v>
      </c>
      <c r="J363" s="125">
        <v>7.0437710437710441</v>
      </c>
      <c r="K363" s="125">
        <v>9.3030303030303028</v>
      </c>
      <c r="L363" s="125">
        <v>11.804713804713804</v>
      </c>
      <c r="M363" s="125">
        <v>9.058080808080808</v>
      </c>
      <c r="N363" s="216">
        <v>2.7466329966329965</v>
      </c>
      <c r="O363" s="215">
        <v>10.8512</v>
      </c>
      <c r="P363" s="125">
        <v>10.2385</v>
      </c>
      <c r="Q363" s="125">
        <v>14.75915</v>
      </c>
      <c r="R363" s="125">
        <v>16.13165</v>
      </c>
      <c r="S363" s="125">
        <v>13.79285</v>
      </c>
      <c r="T363" s="216">
        <v>2.3388</v>
      </c>
      <c r="U363" s="215">
        <v>8.5799011532125213</v>
      </c>
      <c r="V363" s="125">
        <v>7.454695222405272</v>
      </c>
      <c r="W363" s="125">
        <v>10.102965403624383</v>
      </c>
      <c r="X363" s="125">
        <v>12.389621087314662</v>
      </c>
      <c r="Y363" s="125">
        <v>9.6350906095551903</v>
      </c>
      <c r="Z363" s="216">
        <v>2.7545304777594728</v>
      </c>
      <c r="AA363" s="125">
        <v>11.111643835616439</v>
      </c>
      <c r="AB363" s="125">
        <v>10.576826484018264</v>
      </c>
      <c r="AC363" s="125">
        <v>15.309760273972604</v>
      </c>
      <c r="AD363" s="125">
        <v>16.582020547945206</v>
      </c>
      <c r="AE363" s="125">
        <v>14.303139269406392</v>
      </c>
      <c r="AF363" s="243">
        <v>2.2788812785388126</v>
      </c>
    </row>
    <row r="364" spans="1:32" s="103" customFormat="1" x14ac:dyDescent="0.2">
      <c r="A364" s="127" t="s">
        <v>718</v>
      </c>
      <c r="B364" s="173" t="s">
        <v>719</v>
      </c>
      <c r="C364" s="217">
        <v>10.330763920846756</v>
      </c>
      <c r="D364" s="128">
        <v>9.4522549470777726</v>
      </c>
      <c r="E364" s="128">
        <v>13.075826430434116</v>
      </c>
      <c r="F364" s="128">
        <v>15.880320984813622</v>
      </c>
      <c r="G364" s="128">
        <v>11.782357340082834</v>
      </c>
      <c r="H364" s="218">
        <v>4.097963644730787</v>
      </c>
      <c r="I364" s="217">
        <v>8.41026805997274</v>
      </c>
      <c r="J364" s="128">
        <v>7.144025442980463</v>
      </c>
      <c r="K364" s="128">
        <v>9.0764993184915941</v>
      </c>
      <c r="L364" s="128">
        <v>13.14584279872785</v>
      </c>
      <c r="M364" s="128">
        <v>8.167423898228078</v>
      </c>
      <c r="N364" s="218">
        <v>4.978418900499773</v>
      </c>
      <c r="O364" s="217">
        <v>10.720817569438037</v>
      </c>
      <c r="P364" s="128">
        <v>9.9210574882347515</v>
      </c>
      <c r="Q364" s="128">
        <v>13.888091722801514</v>
      </c>
      <c r="R364" s="128">
        <v>16.435694841745871</v>
      </c>
      <c r="S364" s="128">
        <v>12.516552090061825</v>
      </c>
      <c r="T364" s="218">
        <v>3.9191427516840456</v>
      </c>
      <c r="U364" s="217">
        <v>8.7941418656628638</v>
      </c>
      <c r="V364" s="128">
        <v>7.5711092812610286</v>
      </c>
      <c r="W364" s="128">
        <v>9.761704505352311</v>
      </c>
      <c r="X364" s="128">
        <v>13.674155981649218</v>
      </c>
      <c r="Y364" s="128">
        <v>8.7609692977296785</v>
      </c>
      <c r="Z364" s="218">
        <v>4.9131866839195393</v>
      </c>
      <c r="AA364" s="128">
        <v>11.07402560455192</v>
      </c>
      <c r="AB364" s="128">
        <v>10.362162162162162</v>
      </c>
      <c r="AC364" s="128">
        <v>14.678862019914652</v>
      </c>
      <c r="AD364" s="128">
        <v>16.947439544807967</v>
      </c>
      <c r="AE364" s="128">
        <v>13.243798008534851</v>
      </c>
      <c r="AF364" s="244">
        <v>3.7036415362731154</v>
      </c>
    </row>
    <row r="365" spans="1:32" s="103" customFormat="1" x14ac:dyDescent="0.2">
      <c r="A365" s="127" t="s">
        <v>722</v>
      </c>
      <c r="B365" s="173" t="s">
        <v>723</v>
      </c>
      <c r="C365" s="217">
        <v>10.443901319254088</v>
      </c>
      <c r="D365" s="128">
        <v>9.6584927825863858</v>
      </c>
      <c r="E365" s="128">
        <v>13.470445062586926</v>
      </c>
      <c r="F365" s="128">
        <v>15.817782248808351</v>
      </c>
      <c r="G365" s="128">
        <v>13.14877054160984</v>
      </c>
      <c r="H365" s="218">
        <v>2.6690117071985093</v>
      </c>
      <c r="I365" s="217">
        <v>8.4033256677870156</v>
      </c>
      <c r="J365" s="128">
        <v>7.2640191049000533</v>
      </c>
      <c r="K365" s="128">
        <v>9.4699938085972057</v>
      </c>
      <c r="L365" s="128">
        <v>12.816071112683531</v>
      </c>
      <c r="M365" s="128">
        <v>9.4204404740845575</v>
      </c>
      <c r="N365" s="218">
        <v>3.3956306385989738</v>
      </c>
      <c r="O365" s="217">
        <v>10.811556787939635</v>
      </c>
      <c r="P365" s="128">
        <v>10.089910917754299</v>
      </c>
      <c r="Q365" s="128">
        <v>14.191216076237829</v>
      </c>
      <c r="R365" s="128">
        <v>16.358607830950902</v>
      </c>
      <c r="S365" s="128">
        <v>13.820512820512821</v>
      </c>
      <c r="T365" s="218">
        <v>2.5380950104380808</v>
      </c>
      <c r="U365" s="217">
        <v>8.8307918018939233</v>
      </c>
      <c r="V365" s="128">
        <v>7.7340950517938918</v>
      </c>
      <c r="W365" s="128">
        <v>10.14834615213622</v>
      </c>
      <c r="X365" s="128">
        <v>13.451885030898502</v>
      </c>
      <c r="Y365" s="128">
        <v>10.040979415818255</v>
      </c>
      <c r="Z365" s="218">
        <v>3.4109056150802473</v>
      </c>
      <c r="AA365" s="128">
        <v>11.147564192071988</v>
      </c>
      <c r="AB365" s="128">
        <v>10.49794430222636</v>
      </c>
      <c r="AC365" s="128">
        <v>14.919595066325343</v>
      </c>
      <c r="AD365" s="128">
        <v>16.849822550616711</v>
      </c>
      <c r="AE365" s="128">
        <v>14.504436234582267</v>
      </c>
      <c r="AF365" s="244">
        <v>2.3453863160344426</v>
      </c>
    </row>
    <row r="366" spans="1:32" s="103" customFormat="1" x14ac:dyDescent="0.2">
      <c r="A366" s="127" t="s">
        <v>724</v>
      </c>
      <c r="B366" s="173" t="s">
        <v>725</v>
      </c>
      <c r="C366" s="217">
        <v>10.27261647300319</v>
      </c>
      <c r="D366" s="128">
        <v>9.5548733550822913</v>
      </c>
      <c r="E366" s="128">
        <v>13.301391078039661</v>
      </c>
      <c r="F366" s="128">
        <v>15.765454895348411</v>
      </c>
      <c r="G366" s="128">
        <v>11.769496169495254</v>
      </c>
      <c r="H366" s="218">
        <v>3.9959587258531579</v>
      </c>
      <c r="I366" s="217">
        <v>8.257513148009016</v>
      </c>
      <c r="J366" s="128">
        <v>7.1612822439268724</v>
      </c>
      <c r="K366" s="128">
        <v>9.3405960430753812</v>
      </c>
      <c r="L366" s="128">
        <v>12.758890558477335</v>
      </c>
      <c r="M366" s="128">
        <v>8.0622965189080897</v>
      </c>
      <c r="N366" s="218">
        <v>4.6965940395692458</v>
      </c>
      <c r="O366" s="217">
        <v>10.618129508759877</v>
      </c>
      <c r="P366" s="128">
        <v>9.965282548952251</v>
      </c>
      <c r="Q366" s="128">
        <v>13.980515716248712</v>
      </c>
      <c r="R366" s="128">
        <v>16.280965518722088</v>
      </c>
      <c r="S366" s="128">
        <v>12.405138912744761</v>
      </c>
      <c r="T366" s="218">
        <v>3.8758266059773274</v>
      </c>
      <c r="U366" s="217">
        <v>8.6372088655146513</v>
      </c>
      <c r="V366" s="128">
        <v>7.588623841723015</v>
      </c>
      <c r="W366" s="128">
        <v>9.9608220636113192</v>
      </c>
      <c r="X366" s="128">
        <v>13.324802779864763</v>
      </c>
      <c r="Y366" s="128">
        <v>8.6607970197846225</v>
      </c>
      <c r="Z366" s="218">
        <v>4.6640057600801406</v>
      </c>
      <c r="AA366" s="128">
        <v>10.949494687742938</v>
      </c>
      <c r="AB366" s="128">
        <v>10.368683596786733</v>
      </c>
      <c r="AC366" s="128">
        <v>14.684017880279866</v>
      </c>
      <c r="AD366" s="128">
        <v>16.775615444415653</v>
      </c>
      <c r="AE366" s="128">
        <v>13.056154444156517</v>
      </c>
      <c r="AF366" s="244">
        <v>3.7194610002591344</v>
      </c>
    </row>
    <row r="367" spans="1:32" s="103" customFormat="1" x14ac:dyDescent="0.2">
      <c r="A367" s="127" t="s">
        <v>726</v>
      </c>
      <c r="B367" s="173" t="s">
        <v>727</v>
      </c>
      <c r="C367" s="217">
        <v>10.297035208880603</v>
      </c>
      <c r="D367" s="128">
        <v>9.642339632234556</v>
      </c>
      <c r="E367" s="128">
        <v>13.546786289297517</v>
      </c>
      <c r="F367" s="128">
        <v>15.36454537751038</v>
      </c>
      <c r="G367" s="128">
        <v>12.231770612659943</v>
      </c>
      <c r="H367" s="218">
        <v>3.1327747648504363</v>
      </c>
      <c r="I367" s="217">
        <v>8.1564770512138924</v>
      </c>
      <c r="J367" s="128">
        <v>7.0352649300017722</v>
      </c>
      <c r="K367" s="128">
        <v>9.2538543328017013</v>
      </c>
      <c r="L367" s="128">
        <v>11.918394471026049</v>
      </c>
      <c r="M367" s="128">
        <v>8.4502037923090558</v>
      </c>
      <c r="N367" s="218">
        <v>3.4681906787169945</v>
      </c>
      <c r="O367" s="217">
        <v>10.587672337046751</v>
      </c>
      <c r="P367" s="128">
        <v>9.9963186641322395</v>
      </c>
      <c r="Q367" s="128">
        <v>14.129664830008902</v>
      </c>
      <c r="R367" s="128">
        <v>15.832451095979403</v>
      </c>
      <c r="S367" s="128">
        <v>12.745217872524723</v>
      </c>
      <c r="T367" s="218">
        <v>3.0872332234546809</v>
      </c>
      <c r="U367" s="217">
        <v>8.6131578947368421</v>
      </c>
      <c r="V367" s="128">
        <v>7.5507640067911712</v>
      </c>
      <c r="W367" s="128">
        <v>10.018166383701189</v>
      </c>
      <c r="X367" s="128">
        <v>12.644673174872665</v>
      </c>
      <c r="Y367" s="128">
        <v>9.0621179966044139</v>
      </c>
      <c r="Z367" s="218">
        <v>3.5825551782682514</v>
      </c>
      <c r="AA367" s="128">
        <v>10.856996668925023</v>
      </c>
      <c r="AB367" s="128">
        <v>10.337878274616079</v>
      </c>
      <c r="AC367" s="128">
        <v>14.720203816621499</v>
      </c>
      <c r="AD367" s="128">
        <v>16.26901959123758</v>
      </c>
      <c r="AE367" s="128">
        <v>13.285816113369467</v>
      </c>
      <c r="AF367" s="244">
        <v>2.9832034778681118</v>
      </c>
    </row>
    <row r="368" spans="1:32" s="103" customFormat="1" x14ac:dyDescent="0.2">
      <c r="A368" s="127" t="s">
        <v>728</v>
      </c>
      <c r="B368" s="173" t="s">
        <v>729</v>
      </c>
      <c r="C368" s="217">
        <v>10.378136676907747</v>
      </c>
      <c r="D368" s="128">
        <v>9.6120318857427556</v>
      </c>
      <c r="E368" s="128">
        <v>13.50083866146309</v>
      </c>
      <c r="F368" s="128">
        <v>15.7101054554513</v>
      </c>
      <c r="G368" s="128">
        <v>12.381723822967698</v>
      </c>
      <c r="H368" s="218">
        <v>3.3283816324836004</v>
      </c>
      <c r="I368" s="217">
        <v>8.7053119730185493</v>
      </c>
      <c r="J368" s="128">
        <v>7.5540682967959532</v>
      </c>
      <c r="K368" s="128">
        <v>10.037073145025294</v>
      </c>
      <c r="L368" s="128">
        <v>13.205733558178752</v>
      </c>
      <c r="M368" s="128">
        <v>9.3653035413153454</v>
      </c>
      <c r="N368" s="218">
        <v>3.8404300168634062</v>
      </c>
      <c r="O368" s="217">
        <v>10.691022532379206</v>
      </c>
      <c r="P368" s="128">
        <v>9.9969542847004558</v>
      </c>
      <c r="Q368" s="128">
        <v>14.148702860409644</v>
      </c>
      <c r="R368" s="128">
        <v>16.178524257298875</v>
      </c>
      <c r="S368" s="128">
        <v>12.945916375894495</v>
      </c>
      <c r="T368" s="218">
        <v>3.2326078814043804</v>
      </c>
      <c r="U368" s="217">
        <v>9.0326753801013595</v>
      </c>
      <c r="V368" s="128">
        <v>7.9301680448119498</v>
      </c>
      <c r="W368" s="128">
        <v>10.629914643905041</v>
      </c>
      <c r="X368" s="128">
        <v>13.702267271272339</v>
      </c>
      <c r="Y368" s="128">
        <v>9.7878367564683924</v>
      </c>
      <c r="Z368" s="218">
        <v>3.9144305148039478</v>
      </c>
      <c r="AA368" s="128">
        <v>10.986303351820593</v>
      </c>
      <c r="AB368" s="128">
        <v>10.372257053291536</v>
      </c>
      <c r="AC368" s="128">
        <v>14.798535085604051</v>
      </c>
      <c r="AD368" s="128">
        <v>16.617675428020256</v>
      </c>
      <c r="AE368" s="128">
        <v>13.554195804195805</v>
      </c>
      <c r="AF368" s="244">
        <v>3.0634796238244513</v>
      </c>
    </row>
    <row r="369" spans="1:32" s="103" customFormat="1" x14ac:dyDescent="0.2">
      <c r="A369" s="127" t="s">
        <v>732</v>
      </c>
      <c r="B369" s="173" t="s">
        <v>733</v>
      </c>
      <c r="C369" s="217">
        <v>10.660508688317856</v>
      </c>
      <c r="D369" s="128">
        <v>9.9160402233904907</v>
      </c>
      <c r="E369" s="128">
        <v>13.84449876349105</v>
      </c>
      <c r="F369" s="128">
        <v>15.940037504708561</v>
      </c>
      <c r="G369" s="128">
        <v>13.031760264662049</v>
      </c>
      <c r="H369" s="218">
        <v>2.9082772400465124</v>
      </c>
      <c r="I369" s="217">
        <v>8.473480947476828</v>
      </c>
      <c r="J369" s="128">
        <v>7.3051836594576036</v>
      </c>
      <c r="K369" s="128">
        <v>9.346549948506695</v>
      </c>
      <c r="L369" s="128">
        <v>12.535573292138688</v>
      </c>
      <c r="M369" s="128">
        <v>9.0494764847236517</v>
      </c>
      <c r="N369" s="218">
        <v>3.486096807415036</v>
      </c>
      <c r="O369" s="217">
        <v>10.891197291474299</v>
      </c>
      <c r="P369" s="128">
        <v>10.191434468524251</v>
      </c>
      <c r="Q369" s="128">
        <v>14.318944290550938</v>
      </c>
      <c r="R369" s="128">
        <v>16.299141817391778</v>
      </c>
      <c r="S369" s="128">
        <v>13.451813227599443</v>
      </c>
      <c r="T369" s="218">
        <v>2.8473285897923342</v>
      </c>
      <c r="U369" s="217">
        <v>8.9355876412059558</v>
      </c>
      <c r="V369" s="128">
        <v>7.781027904541034</v>
      </c>
      <c r="W369" s="128">
        <v>10.133967980848357</v>
      </c>
      <c r="X369" s="128">
        <v>13.214932295952719</v>
      </c>
      <c r="Y369" s="128">
        <v>9.7572753796663427</v>
      </c>
      <c r="Z369" s="218">
        <v>3.4576569162863771</v>
      </c>
      <c r="AA369" s="128">
        <v>11.143965444938354</v>
      </c>
      <c r="AB369" s="128">
        <v>10.514436383460538</v>
      </c>
      <c r="AC369" s="128">
        <v>14.884477480499875</v>
      </c>
      <c r="AD369" s="128">
        <v>16.703823492409629</v>
      </c>
      <c r="AE369" s="128">
        <v>13.949525077581146</v>
      </c>
      <c r="AF369" s="244">
        <v>2.7542984148284826</v>
      </c>
    </row>
    <row r="370" spans="1:32" s="103" customFormat="1" x14ac:dyDescent="0.2">
      <c r="A370" s="127" t="s">
        <v>736</v>
      </c>
      <c r="B370" s="173" t="s">
        <v>737</v>
      </c>
      <c r="C370" s="217">
        <v>10.890057599162194</v>
      </c>
      <c r="D370" s="128">
        <v>10.242309202775232</v>
      </c>
      <c r="E370" s="128">
        <v>14.527896321508051</v>
      </c>
      <c r="F370" s="128">
        <v>16.235593664092157</v>
      </c>
      <c r="G370" s="128">
        <v>14.151367980102108</v>
      </c>
      <c r="H370" s="218">
        <v>2.0842256839900513</v>
      </c>
      <c r="I370" s="217">
        <v>9.7432330827067677</v>
      </c>
      <c r="J370" s="128">
        <v>8.685748462064252</v>
      </c>
      <c r="K370" s="128">
        <v>11.962987012987012</v>
      </c>
      <c r="L370" s="128">
        <v>14.401127819548872</v>
      </c>
      <c r="M370" s="128">
        <v>11.943574846206426</v>
      </c>
      <c r="N370" s="218">
        <v>2.4575529733424468</v>
      </c>
      <c r="O370" s="217">
        <v>11.161722797927462</v>
      </c>
      <c r="P370" s="128">
        <v>10.611034650259068</v>
      </c>
      <c r="Q370" s="128">
        <v>15.135484132124352</v>
      </c>
      <c r="R370" s="128">
        <v>16.670150582901556</v>
      </c>
      <c r="S370" s="128">
        <v>14.67436042746114</v>
      </c>
      <c r="T370" s="218">
        <v>1.9957901554404145</v>
      </c>
      <c r="U370" s="217">
        <v>10.037131299511209</v>
      </c>
      <c r="V370" s="128">
        <v>9.0582673183886744</v>
      </c>
      <c r="W370" s="128">
        <v>12.529445474464858</v>
      </c>
      <c r="X370" s="128">
        <v>14.813888420697792</v>
      </c>
      <c r="Y370" s="128">
        <v>12.36866677903253</v>
      </c>
      <c r="Z370" s="218">
        <v>2.4452216416652619</v>
      </c>
      <c r="AA370" s="128">
        <v>11.431567683253077</v>
      </c>
      <c r="AB370" s="128">
        <v>10.994039593365436</v>
      </c>
      <c r="AC370" s="128">
        <v>15.796682718031033</v>
      </c>
      <c r="AD370" s="128">
        <v>17.138212948100588</v>
      </c>
      <c r="AE370" s="128">
        <v>15.283178170144462</v>
      </c>
      <c r="AF370" s="244">
        <v>1.8550347779561263</v>
      </c>
    </row>
    <row r="371" spans="1:32" s="103" customFormat="1" x14ac:dyDescent="0.2">
      <c r="A371" s="127" t="s">
        <v>734</v>
      </c>
      <c r="B371" s="173" t="s">
        <v>735</v>
      </c>
      <c r="C371" s="217">
        <v>10.78638259694258</v>
      </c>
      <c r="D371" s="128">
        <v>10.108343819910514</v>
      </c>
      <c r="E371" s="128">
        <v>14.137770320656227</v>
      </c>
      <c r="F371" s="128">
        <v>16.026612602535423</v>
      </c>
      <c r="G371" s="128">
        <v>13.400179436987322</v>
      </c>
      <c r="H371" s="218">
        <v>2.6264331655480984</v>
      </c>
      <c r="I371" s="217">
        <v>8.2792567211386405</v>
      </c>
      <c r="J371" s="128">
        <v>7.103979968371112</v>
      </c>
      <c r="K371" s="128">
        <v>9.0069188191881917</v>
      </c>
      <c r="L371" s="128">
        <v>12.078643911439114</v>
      </c>
      <c r="M371" s="128">
        <v>8.6403861360042171</v>
      </c>
      <c r="N371" s="218">
        <v>3.4382577754348973</v>
      </c>
      <c r="O371" s="217">
        <v>11.029545222148371</v>
      </c>
      <c r="P371" s="128">
        <v>10.399732859553147</v>
      </c>
      <c r="Q371" s="128">
        <v>14.635404417403752</v>
      </c>
      <c r="R371" s="128">
        <v>16.409520553198018</v>
      </c>
      <c r="S371" s="128">
        <v>13.861825118871108</v>
      </c>
      <c r="T371" s="218">
        <v>2.5476954343269083</v>
      </c>
      <c r="U371" s="217">
        <v>8.7885031303357994</v>
      </c>
      <c r="V371" s="128">
        <v>7.6417188389299939</v>
      </c>
      <c r="W371" s="128">
        <v>9.795759817871371</v>
      </c>
      <c r="X371" s="128">
        <v>12.832911212293682</v>
      </c>
      <c r="Y371" s="128">
        <v>9.4516647694934548</v>
      </c>
      <c r="Z371" s="218">
        <v>3.3812464428002276</v>
      </c>
      <c r="AA371" s="128">
        <v>11.300678348521698</v>
      </c>
      <c r="AB371" s="128">
        <v>10.743304421718873</v>
      </c>
      <c r="AC371" s="128">
        <v>15.255494183491077</v>
      </c>
      <c r="AD371" s="128">
        <v>16.848737802912648</v>
      </c>
      <c r="AE371" s="128">
        <v>14.416609282972427</v>
      </c>
      <c r="AF371" s="244">
        <v>2.4321285199402234</v>
      </c>
    </row>
    <row r="372" spans="1:32" s="103" customFormat="1" ht="12" thickBot="1" x14ac:dyDescent="0.25">
      <c r="A372" s="129" t="s">
        <v>730</v>
      </c>
      <c r="B372" s="174" t="s">
        <v>731</v>
      </c>
      <c r="C372" s="219">
        <v>10.675368649968524</v>
      </c>
      <c r="D372" s="130">
        <v>9.872455695236642</v>
      </c>
      <c r="E372" s="130">
        <v>13.91202953015013</v>
      </c>
      <c r="F372" s="130">
        <v>15.814492283626791</v>
      </c>
      <c r="G372" s="130">
        <v>13.071631598023693</v>
      </c>
      <c r="H372" s="220">
        <v>2.7428606856030981</v>
      </c>
      <c r="I372" s="219">
        <v>8.3410479540825779</v>
      </c>
      <c r="J372" s="130">
        <v>7.140899833364192</v>
      </c>
      <c r="K372" s="130">
        <v>9.3188761340492494</v>
      </c>
      <c r="L372" s="130">
        <v>12.048370672097759</v>
      </c>
      <c r="M372" s="130">
        <v>8.91765413812257</v>
      </c>
      <c r="N372" s="220">
        <v>3.1307165339751899</v>
      </c>
      <c r="O372" s="219">
        <v>10.943502764780945</v>
      </c>
      <c r="P372" s="130">
        <v>10.186218630370055</v>
      </c>
      <c r="Q372" s="130">
        <v>14.439626754572522</v>
      </c>
      <c r="R372" s="130">
        <v>16.247091663122077</v>
      </c>
      <c r="S372" s="130">
        <v>13.548782433007231</v>
      </c>
      <c r="T372" s="220">
        <v>2.6983092301148446</v>
      </c>
      <c r="U372" s="219">
        <v>8.8576606842896304</v>
      </c>
      <c r="V372" s="130">
        <v>7.6968437803907701</v>
      </c>
      <c r="W372" s="130">
        <v>10.129807267261958</v>
      </c>
      <c r="X372" s="130">
        <v>12.818605781982141</v>
      </c>
      <c r="Y372" s="130">
        <v>9.6611484395720986</v>
      </c>
      <c r="Z372" s="220">
        <v>3.1574573424100434</v>
      </c>
      <c r="AA372" s="130">
        <v>11.175492580880565</v>
      </c>
      <c r="AB372" s="130">
        <v>10.471053271710046</v>
      </c>
      <c r="AC372" s="130">
        <v>14.952669666747751</v>
      </c>
      <c r="AD372" s="130">
        <v>16.638780102164922</v>
      </c>
      <c r="AE372" s="130">
        <v>14.009991486256386</v>
      </c>
      <c r="AF372" s="245">
        <v>2.6287886159085381</v>
      </c>
    </row>
    <row r="373" spans="1:32" x14ac:dyDescent="0.2">
      <c r="AF373" s="142" t="s">
        <v>1241</v>
      </c>
    </row>
    <row r="374" spans="1:32" x14ac:dyDescent="0.2">
      <c r="A374" s="324" t="s">
        <v>1192</v>
      </c>
    </row>
    <row r="375" spans="1:32" x14ac:dyDescent="0.2">
      <c r="A375" s="102"/>
    </row>
    <row r="376" spans="1:32" x14ac:dyDescent="0.2">
      <c r="A376" s="102"/>
    </row>
    <row r="377" spans="1:32" x14ac:dyDescent="0.2">
      <c r="A377" s="102"/>
    </row>
    <row r="378" spans="1:32" x14ac:dyDescent="0.2">
      <c r="A378" s="102"/>
    </row>
    <row r="379" spans="1:32" x14ac:dyDescent="0.2">
      <c r="A379" s="102"/>
    </row>
    <row r="380" spans="1:32" x14ac:dyDescent="0.2">
      <c r="A380" s="102"/>
    </row>
  </sheetData>
  <mergeCells count="9">
    <mergeCell ref="B6:B8"/>
    <mergeCell ref="A6:A8"/>
    <mergeCell ref="C6:H7"/>
    <mergeCell ref="I6:T6"/>
    <mergeCell ref="U6:AF6"/>
    <mergeCell ref="I7:N7"/>
    <mergeCell ref="O7:T7"/>
    <mergeCell ref="U7:Z7"/>
    <mergeCell ref="AA7:AF7"/>
  </mergeCells>
  <hyperlinks>
    <hyperlink ref="A374" location="'Seconday Attainment Footnotes'!A1" display="See Footnotes Tab for further information"/>
  </hyperlinks>
  <pageMargins left="0.70866141732283472" right="0.70866141732283472" top="0.74803149606299213" bottom="0.74803149606299213" header="0.31496062992125984" footer="0.31496062992125984"/>
  <pageSetup paperSize="9" scale="5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378"/>
  <sheetViews>
    <sheetView zoomScaleNormal="100" workbookViewId="0">
      <pane xSplit="2" ySplit="9" topLeftCell="C10" activePane="bottomRight" state="frozen"/>
      <selection pane="topRight"/>
      <selection pane="bottomLeft"/>
      <selection pane="bottomRight"/>
    </sheetView>
  </sheetViews>
  <sheetFormatPr defaultColWidth="8.7109375" defaultRowHeight="11.25" x14ac:dyDescent="0.2"/>
  <cols>
    <col min="1" max="1" width="11.85546875" style="120" bestFit="1" customWidth="1"/>
    <col min="2" max="2" width="21.140625" style="120" bestFit="1" customWidth="1"/>
    <col min="3" max="17" width="9.5703125" style="120" customWidth="1"/>
    <col min="18" max="16384" width="8.7109375" style="120"/>
  </cols>
  <sheetData>
    <row r="1" spans="1:17" s="117" customFormat="1" ht="14.25" x14ac:dyDescent="0.2">
      <c r="A1" s="105" t="s">
        <v>1231</v>
      </c>
    </row>
    <row r="2" spans="1:17" s="117" customFormat="1" ht="14.25" x14ac:dyDescent="0.2">
      <c r="A2" s="105" t="s">
        <v>1210</v>
      </c>
    </row>
    <row r="3" spans="1:17" s="117" customFormat="1" ht="14.25" x14ac:dyDescent="0.2">
      <c r="A3" s="118" t="s">
        <v>1212</v>
      </c>
    </row>
    <row r="4" spans="1:17" s="117" customFormat="1" ht="14.25" x14ac:dyDescent="0.2">
      <c r="A4" s="149" t="s">
        <v>1217</v>
      </c>
    </row>
    <row r="5" spans="1:17" s="117" customFormat="1" ht="13.5" thickBot="1" x14ac:dyDescent="0.25">
      <c r="A5" s="119"/>
    </row>
    <row r="6" spans="1:17" s="144" customFormat="1" ht="16.149999999999999" customHeight="1" x14ac:dyDescent="0.25">
      <c r="A6" s="384" t="s">
        <v>1121</v>
      </c>
      <c r="B6" s="381" t="s">
        <v>1122</v>
      </c>
      <c r="C6" s="381" t="s">
        <v>1179</v>
      </c>
      <c r="D6" s="381"/>
      <c r="E6" s="381"/>
      <c r="F6" s="389" t="s">
        <v>1181</v>
      </c>
      <c r="G6" s="389"/>
      <c r="H6" s="389"/>
      <c r="I6" s="389"/>
      <c r="J6" s="389"/>
      <c r="K6" s="389"/>
      <c r="L6" s="381" t="s">
        <v>1182</v>
      </c>
      <c r="M6" s="381"/>
      <c r="N6" s="381"/>
      <c r="O6" s="381"/>
      <c r="P6" s="381"/>
      <c r="Q6" s="387"/>
    </row>
    <row r="7" spans="1:17" s="144" customFormat="1" ht="35.25" customHeight="1" x14ac:dyDescent="0.25">
      <c r="A7" s="385"/>
      <c r="B7" s="382"/>
      <c r="C7" s="382"/>
      <c r="D7" s="382"/>
      <c r="E7" s="382"/>
      <c r="F7" s="390" t="s">
        <v>1180</v>
      </c>
      <c r="G7" s="390"/>
      <c r="H7" s="390"/>
      <c r="I7" s="390" t="s">
        <v>1225</v>
      </c>
      <c r="J7" s="390"/>
      <c r="K7" s="390"/>
      <c r="L7" s="382" t="s">
        <v>1191</v>
      </c>
      <c r="M7" s="382"/>
      <c r="N7" s="382"/>
      <c r="O7" s="382" t="s">
        <v>1230</v>
      </c>
      <c r="P7" s="382"/>
      <c r="Q7" s="388"/>
    </row>
    <row r="8" spans="1:17" s="144" customFormat="1" ht="45.75" customHeight="1" thickBot="1" x14ac:dyDescent="0.3">
      <c r="A8" s="386"/>
      <c r="B8" s="383"/>
      <c r="C8" s="109" t="s">
        <v>1233</v>
      </c>
      <c r="D8" s="109" t="s">
        <v>1234</v>
      </c>
      <c r="E8" s="109" t="s">
        <v>1235</v>
      </c>
      <c r="F8" s="109" t="s">
        <v>1233</v>
      </c>
      <c r="G8" s="109" t="s">
        <v>1234</v>
      </c>
      <c r="H8" s="109" t="s">
        <v>1235</v>
      </c>
      <c r="I8" s="109" t="s">
        <v>1233</v>
      </c>
      <c r="J8" s="109" t="s">
        <v>1234</v>
      </c>
      <c r="K8" s="109" t="s">
        <v>1235</v>
      </c>
      <c r="L8" s="109" t="s">
        <v>1233</v>
      </c>
      <c r="M8" s="109" t="s">
        <v>1234</v>
      </c>
      <c r="N8" s="109" t="s">
        <v>1235</v>
      </c>
      <c r="O8" s="109" t="s">
        <v>1233</v>
      </c>
      <c r="P8" s="109" t="s">
        <v>1234</v>
      </c>
      <c r="Q8" s="111" t="s">
        <v>1235</v>
      </c>
    </row>
    <row r="9" spans="1:17" x14ac:dyDescent="0.2">
      <c r="A9" s="113" t="s">
        <v>720</v>
      </c>
      <c r="B9" s="175" t="s">
        <v>1123</v>
      </c>
      <c r="C9" s="181">
        <v>-0.03</v>
      </c>
      <c r="D9" s="182">
        <v>-0.03</v>
      </c>
      <c r="E9" s="183">
        <v>-0.03</v>
      </c>
      <c r="F9" s="181">
        <v>-0.46</v>
      </c>
      <c r="G9" s="182">
        <v>-0.47</v>
      </c>
      <c r="H9" s="183">
        <v>-0.45</v>
      </c>
      <c r="I9" s="181">
        <v>0.04</v>
      </c>
      <c r="J9" s="182">
        <v>0.03</v>
      </c>
      <c r="K9" s="183">
        <v>0.04</v>
      </c>
      <c r="L9" s="181">
        <v>-0.38</v>
      </c>
      <c r="M9" s="182">
        <v>-0.38</v>
      </c>
      <c r="N9" s="183">
        <v>-0.37</v>
      </c>
      <c r="O9" s="181">
        <v>0.1</v>
      </c>
      <c r="P9" s="182">
        <v>0.1</v>
      </c>
      <c r="Q9" s="246">
        <v>0.11</v>
      </c>
    </row>
    <row r="10" spans="1:17" x14ac:dyDescent="0.2">
      <c r="A10" s="134" t="s">
        <v>26</v>
      </c>
      <c r="B10" s="176" t="s">
        <v>27</v>
      </c>
      <c r="C10" s="184">
        <v>-0.38</v>
      </c>
      <c r="D10" s="145">
        <v>-0.43</v>
      </c>
      <c r="E10" s="185">
        <v>-0.32</v>
      </c>
      <c r="F10" s="184">
        <v>-0.72</v>
      </c>
      <c r="G10" s="145">
        <v>-0.85</v>
      </c>
      <c r="H10" s="185">
        <v>-0.6</v>
      </c>
      <c r="I10" s="184">
        <v>-0.28000000000000003</v>
      </c>
      <c r="J10" s="145">
        <v>-0.35</v>
      </c>
      <c r="K10" s="185">
        <v>-0.22</v>
      </c>
      <c r="L10" s="184">
        <v>-0.66</v>
      </c>
      <c r="M10" s="145">
        <v>-0.75</v>
      </c>
      <c r="N10" s="185">
        <v>-0.56999999999999995</v>
      </c>
      <c r="O10" s="184">
        <v>-0.16</v>
      </c>
      <c r="P10" s="145">
        <v>-0.24</v>
      </c>
      <c r="Q10" s="247">
        <v>-0.09</v>
      </c>
    </row>
    <row r="11" spans="1:17" x14ac:dyDescent="0.2">
      <c r="A11" s="134" t="s">
        <v>38</v>
      </c>
      <c r="B11" s="176" t="s">
        <v>39</v>
      </c>
      <c r="C11" s="184">
        <v>-0.17</v>
      </c>
      <c r="D11" s="145">
        <v>-0.22</v>
      </c>
      <c r="E11" s="185">
        <v>-0.13</v>
      </c>
      <c r="F11" s="184">
        <v>-0.73</v>
      </c>
      <c r="G11" s="145">
        <v>-0.83</v>
      </c>
      <c r="H11" s="185">
        <v>-0.63</v>
      </c>
      <c r="I11" s="184">
        <v>-7.0000000000000007E-2</v>
      </c>
      <c r="J11" s="145">
        <v>-0.11</v>
      </c>
      <c r="K11" s="185">
        <v>-0.02</v>
      </c>
      <c r="L11" s="184">
        <v>-0.63</v>
      </c>
      <c r="M11" s="145">
        <v>-0.7</v>
      </c>
      <c r="N11" s="185">
        <v>-0.55000000000000004</v>
      </c>
      <c r="O11" s="184">
        <v>0.04</v>
      </c>
      <c r="P11" s="145">
        <v>-0.01</v>
      </c>
      <c r="Q11" s="247">
        <v>0.09</v>
      </c>
    </row>
    <row r="12" spans="1:17" x14ac:dyDescent="0.2">
      <c r="A12" s="134" t="s">
        <v>394</v>
      </c>
      <c r="B12" s="176" t="s">
        <v>395</v>
      </c>
      <c r="C12" s="184">
        <v>-0.13</v>
      </c>
      <c r="D12" s="145">
        <v>-0.19</v>
      </c>
      <c r="E12" s="185">
        <v>-0.06</v>
      </c>
      <c r="F12" s="184">
        <v>-0.59</v>
      </c>
      <c r="G12" s="145">
        <v>-0.75</v>
      </c>
      <c r="H12" s="185">
        <v>-0.42</v>
      </c>
      <c r="I12" s="184">
        <v>-0.03</v>
      </c>
      <c r="J12" s="145">
        <v>-0.11</v>
      </c>
      <c r="K12" s="185">
        <v>0.04</v>
      </c>
      <c r="L12" s="184">
        <v>-0.48</v>
      </c>
      <c r="M12" s="145">
        <v>-0.59</v>
      </c>
      <c r="N12" s="185">
        <v>-0.36</v>
      </c>
      <c r="O12" s="184">
        <v>0.04</v>
      </c>
      <c r="P12" s="145">
        <v>-0.04</v>
      </c>
      <c r="Q12" s="247">
        <v>0.12</v>
      </c>
    </row>
    <row r="13" spans="1:17" x14ac:dyDescent="0.2">
      <c r="A13" s="134" t="s">
        <v>426</v>
      </c>
      <c r="B13" s="176" t="s">
        <v>427</v>
      </c>
      <c r="C13" s="184">
        <v>-0.23</v>
      </c>
      <c r="D13" s="145">
        <v>-0.28999999999999998</v>
      </c>
      <c r="E13" s="185">
        <v>-0.16</v>
      </c>
      <c r="F13" s="184">
        <v>-0.88</v>
      </c>
      <c r="G13" s="145">
        <v>-1.05</v>
      </c>
      <c r="H13" s="185">
        <v>-0.71</v>
      </c>
      <c r="I13" s="184">
        <v>-0.12</v>
      </c>
      <c r="J13" s="145">
        <v>-0.19</v>
      </c>
      <c r="K13" s="185">
        <v>-0.05</v>
      </c>
      <c r="L13" s="184">
        <v>-0.75</v>
      </c>
      <c r="M13" s="145">
        <v>-0.87</v>
      </c>
      <c r="N13" s="185">
        <v>-0.63</v>
      </c>
      <c r="O13" s="184">
        <v>0.01</v>
      </c>
      <c r="P13" s="145">
        <v>-7.0000000000000007E-2</v>
      </c>
      <c r="Q13" s="247">
        <v>0.09</v>
      </c>
    </row>
    <row r="14" spans="1:17" x14ac:dyDescent="0.2">
      <c r="A14" s="134" t="s">
        <v>468</v>
      </c>
      <c r="B14" s="176" t="s">
        <v>469</v>
      </c>
      <c r="C14" s="184">
        <v>0.08</v>
      </c>
      <c r="D14" s="145">
        <v>-0.06</v>
      </c>
      <c r="E14" s="185">
        <v>0.23</v>
      </c>
      <c r="F14" s="184">
        <v>-0.47</v>
      </c>
      <c r="G14" s="145">
        <v>-0.91</v>
      </c>
      <c r="H14" s="185">
        <v>-0.02</v>
      </c>
      <c r="I14" s="184">
        <v>0.15</v>
      </c>
      <c r="J14" s="145">
        <v>-0.01</v>
      </c>
      <c r="K14" s="185">
        <v>0.3</v>
      </c>
      <c r="L14" s="184">
        <v>-0.3</v>
      </c>
      <c r="M14" s="145">
        <v>-0.56999999999999995</v>
      </c>
      <c r="N14" s="185">
        <v>-0.03</v>
      </c>
      <c r="O14" s="184">
        <v>0.24</v>
      </c>
      <c r="P14" s="145">
        <v>7.0000000000000007E-2</v>
      </c>
      <c r="Q14" s="247">
        <v>0.41</v>
      </c>
    </row>
    <row r="15" spans="1:17" x14ac:dyDescent="0.2">
      <c r="A15" s="134" t="s">
        <v>584</v>
      </c>
      <c r="B15" s="176" t="s">
        <v>585</v>
      </c>
      <c r="C15" s="184">
        <v>-0.34</v>
      </c>
      <c r="D15" s="145">
        <v>-0.38</v>
      </c>
      <c r="E15" s="185">
        <v>-0.3</v>
      </c>
      <c r="F15" s="184">
        <v>-0.79</v>
      </c>
      <c r="G15" s="145">
        <v>-0.88</v>
      </c>
      <c r="H15" s="185">
        <v>-0.71</v>
      </c>
      <c r="I15" s="184">
        <v>-0.23</v>
      </c>
      <c r="J15" s="145">
        <v>-0.27</v>
      </c>
      <c r="K15" s="185">
        <v>-0.18</v>
      </c>
      <c r="L15" s="184">
        <v>-0.7</v>
      </c>
      <c r="M15" s="145">
        <v>-0.76</v>
      </c>
      <c r="N15" s="185">
        <v>-0.63</v>
      </c>
      <c r="O15" s="184">
        <v>-0.14000000000000001</v>
      </c>
      <c r="P15" s="145">
        <v>-0.19</v>
      </c>
      <c r="Q15" s="247">
        <v>-0.1</v>
      </c>
    </row>
    <row r="16" spans="1:17" x14ac:dyDescent="0.2">
      <c r="A16" s="134" t="s">
        <v>50</v>
      </c>
      <c r="B16" s="176" t="s">
        <v>51</v>
      </c>
      <c r="C16" s="184">
        <v>-7.0000000000000007E-2</v>
      </c>
      <c r="D16" s="145">
        <v>-0.12</v>
      </c>
      <c r="E16" s="185">
        <v>-0.03</v>
      </c>
      <c r="F16" s="184">
        <v>-0.45</v>
      </c>
      <c r="G16" s="145">
        <v>-0.56000000000000005</v>
      </c>
      <c r="H16" s="185">
        <v>-0.34</v>
      </c>
      <c r="I16" s="184">
        <v>0.01</v>
      </c>
      <c r="J16" s="145">
        <v>-0.04</v>
      </c>
      <c r="K16" s="185">
        <v>0.06</v>
      </c>
      <c r="L16" s="184">
        <v>-0.3</v>
      </c>
      <c r="M16" s="145">
        <v>-0.37</v>
      </c>
      <c r="N16" s="185">
        <v>-0.23</v>
      </c>
      <c r="O16" s="184">
        <v>0.06</v>
      </c>
      <c r="P16" s="145">
        <v>0</v>
      </c>
      <c r="Q16" s="247">
        <v>0.11</v>
      </c>
    </row>
    <row r="17" spans="1:17" x14ac:dyDescent="0.2">
      <c r="A17" s="134" t="s">
        <v>136</v>
      </c>
      <c r="B17" s="176" t="s">
        <v>137</v>
      </c>
      <c r="C17" s="184">
        <v>0.03</v>
      </c>
      <c r="D17" s="145">
        <v>-0.04</v>
      </c>
      <c r="E17" s="185">
        <v>0.11</v>
      </c>
      <c r="F17" s="184">
        <v>-0.37</v>
      </c>
      <c r="G17" s="145">
        <v>-0.66</v>
      </c>
      <c r="H17" s="185">
        <v>-0.08</v>
      </c>
      <c r="I17" s="184">
        <v>0.06</v>
      </c>
      <c r="J17" s="145">
        <v>-0.01</v>
      </c>
      <c r="K17" s="185">
        <v>0.14000000000000001</v>
      </c>
      <c r="L17" s="184">
        <v>-0.33</v>
      </c>
      <c r="M17" s="145">
        <v>-0.52</v>
      </c>
      <c r="N17" s="185">
        <v>-0.15</v>
      </c>
      <c r="O17" s="184">
        <v>0.1</v>
      </c>
      <c r="P17" s="145">
        <v>0.02</v>
      </c>
      <c r="Q17" s="247">
        <v>0.19</v>
      </c>
    </row>
    <row r="18" spans="1:17" x14ac:dyDescent="0.2">
      <c r="A18" s="134" t="s">
        <v>138</v>
      </c>
      <c r="B18" s="176" t="s">
        <v>139</v>
      </c>
      <c r="C18" s="184">
        <v>-0.14000000000000001</v>
      </c>
      <c r="D18" s="145">
        <v>-0.22</v>
      </c>
      <c r="E18" s="185">
        <v>-7.0000000000000007E-2</v>
      </c>
      <c r="F18" s="184">
        <v>-0.56999999999999995</v>
      </c>
      <c r="G18" s="145">
        <v>-0.75</v>
      </c>
      <c r="H18" s="185">
        <v>-0.39</v>
      </c>
      <c r="I18" s="184">
        <v>-0.06</v>
      </c>
      <c r="J18" s="145">
        <v>-0.14000000000000001</v>
      </c>
      <c r="K18" s="185">
        <v>0.01</v>
      </c>
      <c r="L18" s="184">
        <v>-0.54</v>
      </c>
      <c r="M18" s="145">
        <v>-0.67</v>
      </c>
      <c r="N18" s="185">
        <v>-0.41</v>
      </c>
      <c r="O18" s="184">
        <v>0.04</v>
      </c>
      <c r="P18" s="145">
        <v>-0.05</v>
      </c>
      <c r="Q18" s="247">
        <v>0.12</v>
      </c>
    </row>
    <row r="19" spans="1:17" x14ac:dyDescent="0.2">
      <c r="A19" s="134" t="s">
        <v>212</v>
      </c>
      <c r="B19" s="176" t="s">
        <v>213</v>
      </c>
      <c r="C19" s="184">
        <v>-0.14000000000000001</v>
      </c>
      <c r="D19" s="145">
        <v>-0.21</v>
      </c>
      <c r="E19" s="185">
        <v>-0.06</v>
      </c>
      <c r="F19" s="184">
        <v>-0.7</v>
      </c>
      <c r="G19" s="145">
        <v>-0.85</v>
      </c>
      <c r="H19" s="185">
        <v>-0.54</v>
      </c>
      <c r="I19" s="184">
        <v>0.03</v>
      </c>
      <c r="J19" s="145">
        <v>-0.06</v>
      </c>
      <c r="K19" s="185">
        <v>0.11</v>
      </c>
      <c r="L19" s="184">
        <v>-0.55000000000000004</v>
      </c>
      <c r="M19" s="145">
        <v>-0.66</v>
      </c>
      <c r="N19" s="185">
        <v>-0.43</v>
      </c>
      <c r="O19" s="184">
        <v>0.13</v>
      </c>
      <c r="P19" s="145">
        <v>0.04</v>
      </c>
      <c r="Q19" s="247">
        <v>0.23</v>
      </c>
    </row>
    <row r="20" spans="1:17" x14ac:dyDescent="0.2">
      <c r="A20" s="134" t="s">
        <v>494</v>
      </c>
      <c r="B20" s="176" t="s">
        <v>495</v>
      </c>
      <c r="C20" s="184">
        <v>-7.0000000000000007E-2</v>
      </c>
      <c r="D20" s="145">
        <v>-0.13</v>
      </c>
      <c r="E20" s="185">
        <v>-0.02</v>
      </c>
      <c r="F20" s="184">
        <v>-0.46</v>
      </c>
      <c r="G20" s="145">
        <v>-0.6</v>
      </c>
      <c r="H20" s="185">
        <v>-0.32</v>
      </c>
      <c r="I20" s="184">
        <v>0</v>
      </c>
      <c r="J20" s="145">
        <v>-0.06</v>
      </c>
      <c r="K20" s="185">
        <v>0.06</v>
      </c>
      <c r="L20" s="184">
        <v>-0.44</v>
      </c>
      <c r="M20" s="145">
        <v>-0.54</v>
      </c>
      <c r="N20" s="185">
        <v>-0.34</v>
      </c>
      <c r="O20" s="184">
        <v>0.08</v>
      </c>
      <c r="P20" s="145">
        <v>0.02</v>
      </c>
      <c r="Q20" s="247">
        <v>0.15</v>
      </c>
    </row>
    <row r="21" spans="1:17" x14ac:dyDescent="0.2">
      <c r="A21" s="134" t="s">
        <v>610</v>
      </c>
      <c r="B21" s="176" t="s">
        <v>611</v>
      </c>
      <c r="C21" s="184">
        <v>-0.21</v>
      </c>
      <c r="D21" s="145">
        <v>-0.25</v>
      </c>
      <c r="E21" s="185">
        <v>-0.17</v>
      </c>
      <c r="F21" s="184">
        <v>-0.72</v>
      </c>
      <c r="G21" s="145">
        <v>-0.82</v>
      </c>
      <c r="H21" s="185">
        <v>-0.62</v>
      </c>
      <c r="I21" s="184">
        <v>-0.12</v>
      </c>
      <c r="J21" s="145">
        <v>-0.17</v>
      </c>
      <c r="K21" s="185">
        <v>-0.08</v>
      </c>
      <c r="L21" s="184">
        <v>-0.62</v>
      </c>
      <c r="M21" s="145">
        <v>-0.69</v>
      </c>
      <c r="N21" s="185">
        <v>-0.55000000000000004</v>
      </c>
      <c r="O21" s="184">
        <v>-0.02</v>
      </c>
      <c r="P21" s="145">
        <v>-0.06</v>
      </c>
      <c r="Q21" s="247">
        <v>0.03</v>
      </c>
    </row>
    <row r="22" spans="1:17" x14ac:dyDescent="0.2">
      <c r="A22" s="134" t="s">
        <v>638</v>
      </c>
      <c r="B22" s="176" t="s">
        <v>639</v>
      </c>
      <c r="C22" s="184">
        <v>-0.15</v>
      </c>
      <c r="D22" s="145">
        <v>-0.18</v>
      </c>
      <c r="E22" s="185">
        <v>-0.12</v>
      </c>
      <c r="F22" s="184">
        <v>-0.49</v>
      </c>
      <c r="G22" s="145">
        <v>-0.56000000000000005</v>
      </c>
      <c r="H22" s="185">
        <v>-0.43</v>
      </c>
      <c r="I22" s="184">
        <v>-0.06</v>
      </c>
      <c r="J22" s="145">
        <v>-0.09</v>
      </c>
      <c r="K22" s="185">
        <v>-0.03</v>
      </c>
      <c r="L22" s="184">
        <v>-0.46</v>
      </c>
      <c r="M22" s="145">
        <v>-0.51</v>
      </c>
      <c r="N22" s="185">
        <v>-0.41</v>
      </c>
      <c r="O22" s="184">
        <v>0.04</v>
      </c>
      <c r="P22" s="145">
        <v>0.01</v>
      </c>
      <c r="Q22" s="247">
        <v>0.08</v>
      </c>
    </row>
    <row r="23" spans="1:17" x14ac:dyDescent="0.2">
      <c r="A23" s="114" t="s">
        <v>1124</v>
      </c>
      <c r="B23" s="177" t="s">
        <v>1125</v>
      </c>
      <c r="C23" s="186">
        <v>-5.4866860465116282E-2</v>
      </c>
      <c r="D23" s="112">
        <v>-0.10498795416151424</v>
      </c>
      <c r="E23" s="187">
        <v>-0.10498795416151424</v>
      </c>
      <c r="F23" s="186">
        <v>-0.48921761658031093</v>
      </c>
      <c r="G23" s="112">
        <v>-0.63884328659046752</v>
      </c>
      <c r="H23" s="187">
        <v>-0.63884328659046752</v>
      </c>
      <c r="I23" s="186">
        <v>3.1434184675836165E-5</v>
      </c>
      <c r="J23" s="112">
        <v>-5.3162883682770619E-2</v>
      </c>
      <c r="K23" s="187">
        <v>-5.3162883682770619E-2</v>
      </c>
      <c r="L23" s="186">
        <v>-0.45113902439024389</v>
      </c>
      <c r="M23" s="112">
        <v>-0.55379703273045988</v>
      </c>
      <c r="N23" s="187">
        <v>-0.55379703273045988</v>
      </c>
      <c r="O23" s="186">
        <v>6.9157251908396944E-2</v>
      </c>
      <c r="P23" s="112">
        <v>1.1725890038811963E-2</v>
      </c>
      <c r="Q23" s="248">
        <v>1.1725890038811963E-2</v>
      </c>
    </row>
    <row r="24" spans="1:17" x14ac:dyDescent="0.2">
      <c r="A24" s="134" t="s">
        <v>10</v>
      </c>
      <c r="B24" s="176" t="s">
        <v>11</v>
      </c>
      <c r="C24" s="184">
        <v>-0.33</v>
      </c>
      <c r="D24" s="145">
        <v>-0.39</v>
      </c>
      <c r="E24" s="185">
        <v>-0.27</v>
      </c>
      <c r="F24" s="184">
        <v>-0.74</v>
      </c>
      <c r="G24" s="145">
        <v>-0.88</v>
      </c>
      <c r="H24" s="185">
        <v>-0.6</v>
      </c>
      <c r="I24" s="184">
        <v>-0.22</v>
      </c>
      <c r="J24" s="145">
        <v>-0.28999999999999998</v>
      </c>
      <c r="K24" s="185">
        <v>-0.15</v>
      </c>
      <c r="L24" s="184">
        <v>-0.68</v>
      </c>
      <c r="M24" s="145">
        <v>-0.79</v>
      </c>
      <c r="N24" s="185">
        <v>-0.57999999999999996</v>
      </c>
      <c r="O24" s="184">
        <v>-0.11</v>
      </c>
      <c r="P24" s="145">
        <v>-0.19</v>
      </c>
      <c r="Q24" s="247">
        <v>-0.02</v>
      </c>
    </row>
    <row r="25" spans="1:17" x14ac:dyDescent="0.2">
      <c r="A25" s="134" t="s">
        <v>12</v>
      </c>
      <c r="B25" s="176" t="s">
        <v>13</v>
      </c>
      <c r="C25" s="184">
        <v>-0.12</v>
      </c>
      <c r="D25" s="145">
        <v>-0.18</v>
      </c>
      <c r="E25" s="185">
        <v>-0.06</v>
      </c>
      <c r="F25" s="184">
        <v>-0.45</v>
      </c>
      <c r="G25" s="145">
        <v>-0.55000000000000004</v>
      </c>
      <c r="H25" s="185">
        <v>-0.34</v>
      </c>
      <c r="I25" s="184">
        <v>0</v>
      </c>
      <c r="J25" s="145">
        <v>-0.06</v>
      </c>
      <c r="K25" s="185">
        <v>7.0000000000000007E-2</v>
      </c>
      <c r="L25" s="184">
        <v>-0.31</v>
      </c>
      <c r="M25" s="145">
        <v>-0.39</v>
      </c>
      <c r="N25" s="185">
        <v>-0.23</v>
      </c>
      <c r="O25" s="184">
        <v>0.04</v>
      </c>
      <c r="P25" s="145">
        <v>-0.03</v>
      </c>
      <c r="Q25" s="247">
        <v>0.12</v>
      </c>
    </row>
    <row r="26" spans="1:17" x14ac:dyDescent="0.2">
      <c r="A26" s="134" t="s">
        <v>14</v>
      </c>
      <c r="B26" s="176" t="s">
        <v>15</v>
      </c>
      <c r="C26" s="184">
        <v>-0.3</v>
      </c>
      <c r="D26" s="145">
        <v>-0.35</v>
      </c>
      <c r="E26" s="185">
        <v>-0.24</v>
      </c>
      <c r="F26" s="184">
        <v>-0.75</v>
      </c>
      <c r="G26" s="145">
        <v>-0.88</v>
      </c>
      <c r="H26" s="185">
        <v>-0.62</v>
      </c>
      <c r="I26" s="184">
        <v>-0.21</v>
      </c>
      <c r="J26" s="145">
        <v>-0.26</v>
      </c>
      <c r="K26" s="185">
        <v>-0.15</v>
      </c>
      <c r="L26" s="184">
        <v>-0.65</v>
      </c>
      <c r="M26" s="145">
        <v>-0.74</v>
      </c>
      <c r="N26" s="185">
        <v>-0.56000000000000005</v>
      </c>
      <c r="O26" s="184">
        <v>-0.14000000000000001</v>
      </c>
      <c r="P26" s="145">
        <v>-0.2</v>
      </c>
      <c r="Q26" s="247">
        <v>-7.0000000000000007E-2</v>
      </c>
    </row>
    <row r="27" spans="1:17" x14ac:dyDescent="0.2">
      <c r="A27" s="134" t="s">
        <v>16</v>
      </c>
      <c r="B27" s="176" t="s">
        <v>17</v>
      </c>
      <c r="C27" s="184">
        <v>-0.17</v>
      </c>
      <c r="D27" s="145">
        <v>-0.22</v>
      </c>
      <c r="E27" s="185">
        <v>-0.12</v>
      </c>
      <c r="F27" s="184">
        <v>-0.67</v>
      </c>
      <c r="G27" s="145">
        <v>-0.79</v>
      </c>
      <c r="H27" s="185">
        <v>-0.56000000000000005</v>
      </c>
      <c r="I27" s="184">
        <v>-7.0000000000000007E-2</v>
      </c>
      <c r="J27" s="145">
        <v>-0.12</v>
      </c>
      <c r="K27" s="185">
        <v>-0.02</v>
      </c>
      <c r="L27" s="184">
        <v>-0.63</v>
      </c>
      <c r="M27" s="145">
        <v>-0.72</v>
      </c>
      <c r="N27" s="185">
        <v>-0.55000000000000004</v>
      </c>
      <c r="O27" s="184">
        <v>0.02</v>
      </c>
      <c r="P27" s="145">
        <v>-0.03</v>
      </c>
      <c r="Q27" s="247">
        <v>0.08</v>
      </c>
    </row>
    <row r="28" spans="1:17" x14ac:dyDescent="0.2">
      <c r="A28" s="134" t="s">
        <v>18</v>
      </c>
      <c r="B28" s="176" t="s">
        <v>19</v>
      </c>
      <c r="C28" s="184">
        <v>-0.39</v>
      </c>
      <c r="D28" s="145">
        <v>-0.45</v>
      </c>
      <c r="E28" s="185">
        <v>-0.33</v>
      </c>
      <c r="F28" s="184">
        <v>-1.04</v>
      </c>
      <c r="G28" s="145">
        <v>-1.2</v>
      </c>
      <c r="H28" s="185">
        <v>-0.87</v>
      </c>
      <c r="I28" s="184">
        <v>-0.28999999999999998</v>
      </c>
      <c r="J28" s="145">
        <v>-0.35</v>
      </c>
      <c r="K28" s="185">
        <v>-0.22</v>
      </c>
      <c r="L28" s="184">
        <v>-0.85</v>
      </c>
      <c r="M28" s="145">
        <v>-0.97</v>
      </c>
      <c r="N28" s="185">
        <v>-0.74</v>
      </c>
      <c r="O28" s="184">
        <v>-0.19</v>
      </c>
      <c r="P28" s="145">
        <v>-0.27</v>
      </c>
      <c r="Q28" s="247">
        <v>-0.12</v>
      </c>
    </row>
    <row r="29" spans="1:17" x14ac:dyDescent="0.2">
      <c r="A29" s="134" t="s">
        <v>20</v>
      </c>
      <c r="B29" s="176" t="s">
        <v>21</v>
      </c>
      <c r="C29" s="184">
        <v>-0.19</v>
      </c>
      <c r="D29" s="145">
        <v>-0.24</v>
      </c>
      <c r="E29" s="185">
        <v>-0.13</v>
      </c>
      <c r="F29" s="184">
        <v>-0.51</v>
      </c>
      <c r="G29" s="145">
        <v>-0.62</v>
      </c>
      <c r="H29" s="185">
        <v>-0.4</v>
      </c>
      <c r="I29" s="184">
        <v>-0.06</v>
      </c>
      <c r="J29" s="145">
        <v>-0.13</v>
      </c>
      <c r="K29" s="185">
        <v>0.01</v>
      </c>
      <c r="L29" s="184">
        <v>-0.45</v>
      </c>
      <c r="M29" s="145">
        <v>-0.54</v>
      </c>
      <c r="N29" s="185">
        <v>-0.36</v>
      </c>
      <c r="O29" s="184">
        <v>0</v>
      </c>
      <c r="P29" s="145">
        <v>-7.0000000000000007E-2</v>
      </c>
      <c r="Q29" s="247">
        <v>0.08</v>
      </c>
    </row>
    <row r="30" spans="1:17" x14ac:dyDescent="0.2">
      <c r="A30" s="134" t="s">
        <v>22</v>
      </c>
      <c r="B30" s="176" t="s">
        <v>23</v>
      </c>
      <c r="C30" s="184">
        <v>-0.16</v>
      </c>
      <c r="D30" s="145">
        <v>-0.2</v>
      </c>
      <c r="E30" s="185">
        <v>-0.11</v>
      </c>
      <c r="F30" s="184">
        <v>-0.8</v>
      </c>
      <c r="G30" s="145">
        <v>-0.94</v>
      </c>
      <c r="H30" s="185">
        <v>-0.66</v>
      </c>
      <c r="I30" s="184">
        <v>-0.09</v>
      </c>
      <c r="J30" s="145">
        <v>-0.13</v>
      </c>
      <c r="K30" s="185">
        <v>-0.04</v>
      </c>
      <c r="L30" s="184">
        <v>-0.68</v>
      </c>
      <c r="M30" s="145">
        <v>-0.77</v>
      </c>
      <c r="N30" s="185">
        <v>-0.57999999999999996</v>
      </c>
      <c r="O30" s="184">
        <v>-0.02</v>
      </c>
      <c r="P30" s="145">
        <v>-7.0000000000000007E-2</v>
      </c>
      <c r="Q30" s="247">
        <v>0.03</v>
      </c>
    </row>
    <row r="31" spans="1:17" x14ac:dyDescent="0.2">
      <c r="A31" s="134" t="s">
        <v>24</v>
      </c>
      <c r="B31" s="176" t="s">
        <v>25</v>
      </c>
      <c r="C31" s="184">
        <v>0.11</v>
      </c>
      <c r="D31" s="145">
        <v>0.06</v>
      </c>
      <c r="E31" s="185">
        <v>0.16</v>
      </c>
      <c r="F31" s="184">
        <v>-0.27</v>
      </c>
      <c r="G31" s="145">
        <v>-0.41</v>
      </c>
      <c r="H31" s="185">
        <v>-0.13</v>
      </c>
      <c r="I31" s="184">
        <v>0.17</v>
      </c>
      <c r="J31" s="145">
        <v>0.11</v>
      </c>
      <c r="K31" s="185">
        <v>0.22</v>
      </c>
      <c r="L31" s="184">
        <v>-0.23</v>
      </c>
      <c r="M31" s="145">
        <v>-0.32</v>
      </c>
      <c r="N31" s="185">
        <v>-0.14000000000000001</v>
      </c>
      <c r="O31" s="184">
        <v>0.25</v>
      </c>
      <c r="P31" s="145">
        <v>0.19</v>
      </c>
      <c r="Q31" s="247">
        <v>0.31</v>
      </c>
    </row>
    <row r="32" spans="1:17" x14ac:dyDescent="0.2">
      <c r="A32" s="134" t="s">
        <v>28</v>
      </c>
      <c r="B32" s="176" t="s">
        <v>29</v>
      </c>
      <c r="C32" s="184">
        <v>0.03</v>
      </c>
      <c r="D32" s="145">
        <v>-0.02</v>
      </c>
      <c r="E32" s="185">
        <v>7.0000000000000007E-2</v>
      </c>
      <c r="F32" s="184">
        <v>-0.3</v>
      </c>
      <c r="G32" s="145">
        <v>-0.4</v>
      </c>
      <c r="H32" s="185">
        <v>-0.21</v>
      </c>
      <c r="I32" s="184">
        <v>0.12</v>
      </c>
      <c r="J32" s="145">
        <v>7.0000000000000007E-2</v>
      </c>
      <c r="K32" s="185">
        <v>0.17</v>
      </c>
      <c r="L32" s="184">
        <v>-0.17</v>
      </c>
      <c r="M32" s="145">
        <v>-0.24</v>
      </c>
      <c r="N32" s="185">
        <v>-0.1</v>
      </c>
      <c r="O32" s="184">
        <v>0.17</v>
      </c>
      <c r="P32" s="145">
        <v>0.11</v>
      </c>
      <c r="Q32" s="247">
        <v>0.23</v>
      </c>
    </row>
    <row r="33" spans="1:17" x14ac:dyDescent="0.2">
      <c r="A33" s="134" t="s">
        <v>30</v>
      </c>
      <c r="B33" s="176" t="s">
        <v>31</v>
      </c>
      <c r="C33" s="184">
        <v>0.1</v>
      </c>
      <c r="D33" s="145">
        <v>0.06</v>
      </c>
      <c r="E33" s="185">
        <v>0.13</v>
      </c>
      <c r="F33" s="184">
        <v>-0.27</v>
      </c>
      <c r="G33" s="145">
        <v>-0.38</v>
      </c>
      <c r="H33" s="185">
        <v>-0.15</v>
      </c>
      <c r="I33" s="184">
        <v>0.14000000000000001</v>
      </c>
      <c r="J33" s="145">
        <v>0.1</v>
      </c>
      <c r="K33" s="185">
        <v>0.18</v>
      </c>
      <c r="L33" s="184">
        <v>-0.21</v>
      </c>
      <c r="M33" s="145">
        <v>-0.28999999999999998</v>
      </c>
      <c r="N33" s="185">
        <v>-0.13</v>
      </c>
      <c r="O33" s="184">
        <v>0.17</v>
      </c>
      <c r="P33" s="145">
        <v>0.13</v>
      </c>
      <c r="Q33" s="247">
        <v>0.21</v>
      </c>
    </row>
    <row r="34" spans="1:17" x14ac:dyDescent="0.2">
      <c r="A34" s="134" t="s">
        <v>32</v>
      </c>
      <c r="B34" s="176" t="s">
        <v>33</v>
      </c>
      <c r="C34" s="184">
        <v>-0.06</v>
      </c>
      <c r="D34" s="145">
        <v>-0.11</v>
      </c>
      <c r="E34" s="185">
        <v>-0.01</v>
      </c>
      <c r="F34" s="184">
        <v>-0.44</v>
      </c>
      <c r="G34" s="145">
        <v>-0.57999999999999996</v>
      </c>
      <c r="H34" s="185">
        <v>-0.31</v>
      </c>
      <c r="I34" s="184">
        <v>0</v>
      </c>
      <c r="J34" s="145">
        <v>-0.05</v>
      </c>
      <c r="K34" s="185">
        <v>0.06</v>
      </c>
      <c r="L34" s="184">
        <v>-0.39</v>
      </c>
      <c r="M34" s="145">
        <v>-0.48</v>
      </c>
      <c r="N34" s="185">
        <v>-0.3</v>
      </c>
      <c r="O34" s="184">
        <v>0.1</v>
      </c>
      <c r="P34" s="145">
        <v>0.04</v>
      </c>
      <c r="Q34" s="247">
        <v>0.17</v>
      </c>
    </row>
    <row r="35" spans="1:17" x14ac:dyDescent="0.2">
      <c r="A35" s="134" t="s">
        <v>34</v>
      </c>
      <c r="B35" s="176" t="s">
        <v>35</v>
      </c>
      <c r="C35" s="184">
        <v>0.08</v>
      </c>
      <c r="D35" s="145">
        <v>0.03</v>
      </c>
      <c r="E35" s="185">
        <v>0.13</v>
      </c>
      <c r="F35" s="184">
        <v>-0.4</v>
      </c>
      <c r="G35" s="145">
        <v>-0.55000000000000004</v>
      </c>
      <c r="H35" s="185">
        <v>-0.26</v>
      </c>
      <c r="I35" s="184">
        <v>0.15</v>
      </c>
      <c r="J35" s="145">
        <v>0.09</v>
      </c>
      <c r="K35" s="185">
        <v>0.2</v>
      </c>
      <c r="L35" s="184">
        <v>-0.21</v>
      </c>
      <c r="M35" s="145">
        <v>-0.3</v>
      </c>
      <c r="N35" s="185">
        <v>-0.11</v>
      </c>
      <c r="O35" s="184">
        <v>0.19</v>
      </c>
      <c r="P35" s="145">
        <v>0.13</v>
      </c>
      <c r="Q35" s="247">
        <v>0.25</v>
      </c>
    </row>
    <row r="36" spans="1:17" x14ac:dyDescent="0.2">
      <c r="A36" s="134" t="s">
        <v>36</v>
      </c>
      <c r="B36" s="176" t="s">
        <v>37</v>
      </c>
      <c r="C36" s="184">
        <v>0.05</v>
      </c>
      <c r="D36" s="145">
        <v>-0.01</v>
      </c>
      <c r="E36" s="185">
        <v>0.1</v>
      </c>
      <c r="F36" s="184">
        <v>-0.44</v>
      </c>
      <c r="G36" s="145">
        <v>-0.65</v>
      </c>
      <c r="H36" s="185">
        <v>-0.23</v>
      </c>
      <c r="I36" s="184">
        <v>0.08</v>
      </c>
      <c r="J36" s="145">
        <v>0.03</v>
      </c>
      <c r="K36" s="185">
        <v>0.14000000000000001</v>
      </c>
      <c r="L36" s="184">
        <v>-0.45</v>
      </c>
      <c r="M36" s="145">
        <v>-0.56999999999999995</v>
      </c>
      <c r="N36" s="185">
        <v>-0.32</v>
      </c>
      <c r="O36" s="184">
        <v>0.15</v>
      </c>
      <c r="P36" s="145">
        <v>0.09</v>
      </c>
      <c r="Q36" s="247">
        <v>0.21</v>
      </c>
    </row>
    <row r="37" spans="1:17" x14ac:dyDescent="0.2">
      <c r="A37" s="134" t="s">
        <v>40</v>
      </c>
      <c r="B37" s="176" t="s">
        <v>41</v>
      </c>
      <c r="C37" s="184">
        <v>-0.14000000000000001</v>
      </c>
      <c r="D37" s="145">
        <v>-0.17</v>
      </c>
      <c r="E37" s="185">
        <v>-0.1</v>
      </c>
      <c r="F37" s="184">
        <v>-0.69</v>
      </c>
      <c r="G37" s="145">
        <v>-0.78</v>
      </c>
      <c r="H37" s="185">
        <v>-0.61</v>
      </c>
      <c r="I37" s="184">
        <v>0</v>
      </c>
      <c r="J37" s="145">
        <v>-0.04</v>
      </c>
      <c r="K37" s="185">
        <v>0.05</v>
      </c>
      <c r="L37" s="184">
        <v>-0.49</v>
      </c>
      <c r="M37" s="145">
        <v>-0.55000000000000004</v>
      </c>
      <c r="N37" s="185">
        <v>-0.43</v>
      </c>
      <c r="O37" s="184">
        <v>0.1</v>
      </c>
      <c r="P37" s="145">
        <v>0.05</v>
      </c>
      <c r="Q37" s="247">
        <v>0.15</v>
      </c>
    </row>
    <row r="38" spans="1:17" x14ac:dyDescent="0.2">
      <c r="A38" s="134" t="s">
        <v>42</v>
      </c>
      <c r="B38" s="176" t="s">
        <v>43</v>
      </c>
      <c r="C38" s="184">
        <v>0.28999999999999998</v>
      </c>
      <c r="D38" s="145">
        <v>0.19</v>
      </c>
      <c r="E38" s="185">
        <v>0.38</v>
      </c>
      <c r="F38" s="184">
        <v>0.21</v>
      </c>
      <c r="G38" s="145">
        <v>-0.19</v>
      </c>
      <c r="H38" s="185">
        <v>0.61</v>
      </c>
      <c r="I38" s="184">
        <v>0.28999999999999998</v>
      </c>
      <c r="J38" s="145">
        <v>0.19</v>
      </c>
      <c r="K38" s="185">
        <v>0.39</v>
      </c>
      <c r="L38" s="184">
        <v>0.26</v>
      </c>
      <c r="M38" s="145">
        <v>-0.01</v>
      </c>
      <c r="N38" s="185">
        <v>0.52</v>
      </c>
      <c r="O38" s="184">
        <v>0.28999999999999998</v>
      </c>
      <c r="P38" s="145">
        <v>0.19</v>
      </c>
      <c r="Q38" s="247">
        <v>0.4</v>
      </c>
    </row>
    <row r="39" spans="1:17" x14ac:dyDescent="0.2">
      <c r="A39" s="134" t="s">
        <v>44</v>
      </c>
      <c r="B39" s="176" t="s">
        <v>45</v>
      </c>
      <c r="C39" s="184">
        <v>-0.37</v>
      </c>
      <c r="D39" s="145">
        <v>-0.41</v>
      </c>
      <c r="E39" s="185">
        <v>-0.32</v>
      </c>
      <c r="F39" s="184">
        <v>-0.77</v>
      </c>
      <c r="G39" s="145">
        <v>-0.87</v>
      </c>
      <c r="H39" s="185">
        <v>-0.68</v>
      </c>
      <c r="I39" s="184">
        <v>-0.24</v>
      </c>
      <c r="J39" s="145">
        <v>-0.28999999999999998</v>
      </c>
      <c r="K39" s="185">
        <v>-0.19</v>
      </c>
      <c r="L39" s="184">
        <v>-0.66</v>
      </c>
      <c r="M39" s="145">
        <v>-0.72</v>
      </c>
      <c r="N39" s="185">
        <v>-0.59</v>
      </c>
      <c r="O39" s="184">
        <v>-0.11</v>
      </c>
      <c r="P39" s="145">
        <v>-0.17</v>
      </c>
      <c r="Q39" s="247">
        <v>-0.05</v>
      </c>
    </row>
    <row r="40" spans="1:17" x14ac:dyDescent="0.2">
      <c r="A40" s="134" t="s">
        <v>46</v>
      </c>
      <c r="B40" s="176" t="s">
        <v>47</v>
      </c>
      <c r="C40" s="184">
        <v>-0.03</v>
      </c>
      <c r="D40" s="145">
        <v>-0.08</v>
      </c>
      <c r="E40" s="185">
        <v>0.03</v>
      </c>
      <c r="F40" s="184">
        <v>-0.48</v>
      </c>
      <c r="G40" s="145">
        <v>-0.7</v>
      </c>
      <c r="H40" s="185">
        <v>-0.27</v>
      </c>
      <c r="I40" s="184">
        <v>0</v>
      </c>
      <c r="J40" s="145">
        <v>-0.05</v>
      </c>
      <c r="K40" s="185">
        <v>0.06</v>
      </c>
      <c r="L40" s="184">
        <v>-0.45</v>
      </c>
      <c r="M40" s="145">
        <v>-0.56999999999999995</v>
      </c>
      <c r="N40" s="185">
        <v>-0.33</v>
      </c>
      <c r="O40" s="184">
        <v>7.0000000000000007E-2</v>
      </c>
      <c r="P40" s="145">
        <v>0.01</v>
      </c>
      <c r="Q40" s="247">
        <v>0.12</v>
      </c>
    </row>
    <row r="41" spans="1:17" x14ac:dyDescent="0.2">
      <c r="A41" s="134" t="s">
        <v>48</v>
      </c>
      <c r="B41" s="176" t="s">
        <v>49</v>
      </c>
      <c r="C41" s="184">
        <v>-0.15</v>
      </c>
      <c r="D41" s="145">
        <v>-0.19</v>
      </c>
      <c r="E41" s="185">
        <v>-0.1</v>
      </c>
      <c r="F41" s="184">
        <v>-0.65</v>
      </c>
      <c r="G41" s="145">
        <v>-0.77</v>
      </c>
      <c r="H41" s="185">
        <v>-0.53</v>
      </c>
      <c r="I41" s="184">
        <v>-0.06</v>
      </c>
      <c r="J41" s="145">
        <v>-0.11</v>
      </c>
      <c r="K41" s="185">
        <v>-0.01</v>
      </c>
      <c r="L41" s="184">
        <v>-0.57999999999999996</v>
      </c>
      <c r="M41" s="145">
        <v>-0.66</v>
      </c>
      <c r="N41" s="185">
        <v>-0.49</v>
      </c>
      <c r="O41" s="184">
        <v>0.05</v>
      </c>
      <c r="P41" s="145">
        <v>-0.01</v>
      </c>
      <c r="Q41" s="247">
        <v>0.11</v>
      </c>
    </row>
    <row r="42" spans="1:17" x14ac:dyDescent="0.2">
      <c r="A42" s="134" t="s">
        <v>52</v>
      </c>
      <c r="B42" s="176" t="s">
        <v>53</v>
      </c>
      <c r="C42" s="184">
        <v>-0.02</v>
      </c>
      <c r="D42" s="145">
        <v>-7.0000000000000007E-2</v>
      </c>
      <c r="E42" s="185">
        <v>0.03</v>
      </c>
      <c r="F42" s="184">
        <v>-0.83</v>
      </c>
      <c r="G42" s="145">
        <v>-0.99</v>
      </c>
      <c r="H42" s="185">
        <v>-0.66</v>
      </c>
      <c r="I42" s="184">
        <v>0.05</v>
      </c>
      <c r="J42" s="145">
        <v>0</v>
      </c>
      <c r="K42" s="185">
        <v>0.1</v>
      </c>
      <c r="L42" s="184">
        <v>-0.63</v>
      </c>
      <c r="M42" s="145">
        <v>-0.74</v>
      </c>
      <c r="N42" s="185">
        <v>-0.52</v>
      </c>
      <c r="O42" s="184">
        <v>0.12</v>
      </c>
      <c r="P42" s="145">
        <v>7.0000000000000007E-2</v>
      </c>
      <c r="Q42" s="247">
        <v>0.18</v>
      </c>
    </row>
    <row r="43" spans="1:17" x14ac:dyDescent="0.2">
      <c r="A43" s="134" t="s">
        <v>54</v>
      </c>
      <c r="B43" s="176" t="s">
        <v>55</v>
      </c>
      <c r="C43" s="184">
        <v>-0.18</v>
      </c>
      <c r="D43" s="145">
        <v>-0.22</v>
      </c>
      <c r="E43" s="185">
        <v>-0.14000000000000001</v>
      </c>
      <c r="F43" s="184">
        <v>-0.65</v>
      </c>
      <c r="G43" s="145">
        <v>-0.74</v>
      </c>
      <c r="H43" s="185">
        <v>-0.56000000000000005</v>
      </c>
      <c r="I43" s="184">
        <v>-0.08</v>
      </c>
      <c r="J43" s="145">
        <v>-0.12</v>
      </c>
      <c r="K43" s="185">
        <v>-0.04</v>
      </c>
      <c r="L43" s="184">
        <v>-0.56999999999999995</v>
      </c>
      <c r="M43" s="145">
        <v>-0.64</v>
      </c>
      <c r="N43" s="185">
        <v>-0.51</v>
      </c>
      <c r="O43" s="184">
        <v>0.03</v>
      </c>
      <c r="P43" s="145">
        <v>-0.02</v>
      </c>
      <c r="Q43" s="247">
        <v>0.08</v>
      </c>
    </row>
    <row r="44" spans="1:17" x14ac:dyDescent="0.2">
      <c r="A44" s="134" t="s">
        <v>56</v>
      </c>
      <c r="B44" s="176" t="s">
        <v>57</v>
      </c>
      <c r="C44" s="184">
        <v>-0.12</v>
      </c>
      <c r="D44" s="145">
        <v>-0.16</v>
      </c>
      <c r="E44" s="185">
        <v>-7.0000000000000007E-2</v>
      </c>
      <c r="F44" s="184">
        <v>-0.66</v>
      </c>
      <c r="G44" s="145">
        <v>-0.81</v>
      </c>
      <c r="H44" s="185">
        <v>-0.5</v>
      </c>
      <c r="I44" s="184">
        <v>-0.06</v>
      </c>
      <c r="J44" s="145">
        <v>-0.11</v>
      </c>
      <c r="K44" s="185">
        <v>-0.02</v>
      </c>
      <c r="L44" s="184">
        <v>-0.66</v>
      </c>
      <c r="M44" s="145">
        <v>-0.76</v>
      </c>
      <c r="N44" s="185">
        <v>-0.56000000000000005</v>
      </c>
      <c r="O44" s="184">
        <v>0.03</v>
      </c>
      <c r="P44" s="145">
        <v>-0.03</v>
      </c>
      <c r="Q44" s="247">
        <v>0.08</v>
      </c>
    </row>
    <row r="45" spans="1:17" x14ac:dyDescent="0.2">
      <c r="A45" s="134" t="s">
        <v>58</v>
      </c>
      <c r="B45" s="176" t="s">
        <v>59</v>
      </c>
      <c r="C45" s="184">
        <v>-0.23</v>
      </c>
      <c r="D45" s="145">
        <v>-0.27</v>
      </c>
      <c r="E45" s="185">
        <v>-0.19</v>
      </c>
      <c r="F45" s="184">
        <v>-0.9</v>
      </c>
      <c r="G45" s="145">
        <v>-1.04</v>
      </c>
      <c r="H45" s="185">
        <v>-0.75</v>
      </c>
      <c r="I45" s="184">
        <v>-0.17</v>
      </c>
      <c r="J45" s="145">
        <v>-0.22</v>
      </c>
      <c r="K45" s="185">
        <v>-0.13</v>
      </c>
      <c r="L45" s="184">
        <v>-0.82</v>
      </c>
      <c r="M45" s="145">
        <v>-0.92</v>
      </c>
      <c r="N45" s="185">
        <v>-0.73</v>
      </c>
      <c r="O45" s="184">
        <v>-0.11</v>
      </c>
      <c r="P45" s="145">
        <v>-0.15</v>
      </c>
      <c r="Q45" s="247">
        <v>-0.06</v>
      </c>
    </row>
    <row r="46" spans="1:17" x14ac:dyDescent="0.2">
      <c r="A46" s="134" t="s">
        <v>60</v>
      </c>
      <c r="B46" s="176" t="s">
        <v>61</v>
      </c>
      <c r="C46" s="184">
        <v>-0.14000000000000001</v>
      </c>
      <c r="D46" s="145">
        <v>-0.18</v>
      </c>
      <c r="E46" s="185">
        <v>-0.1</v>
      </c>
      <c r="F46" s="184">
        <v>-0.67</v>
      </c>
      <c r="G46" s="145">
        <v>-0.78</v>
      </c>
      <c r="H46" s="185">
        <v>-0.56999999999999995</v>
      </c>
      <c r="I46" s="184">
        <v>-0.04</v>
      </c>
      <c r="J46" s="145">
        <v>-0.09</v>
      </c>
      <c r="K46" s="185">
        <v>0</v>
      </c>
      <c r="L46" s="184">
        <v>-0.53</v>
      </c>
      <c r="M46" s="145">
        <v>-0.61</v>
      </c>
      <c r="N46" s="185">
        <v>-0.46</v>
      </c>
      <c r="O46" s="184">
        <v>0.03</v>
      </c>
      <c r="P46" s="145">
        <v>-0.02</v>
      </c>
      <c r="Q46" s="247">
        <v>7.0000000000000007E-2</v>
      </c>
    </row>
    <row r="47" spans="1:17" x14ac:dyDescent="0.2">
      <c r="A47" s="134" t="s">
        <v>62</v>
      </c>
      <c r="B47" s="176" t="s">
        <v>63</v>
      </c>
      <c r="C47" s="184">
        <v>-0.09</v>
      </c>
      <c r="D47" s="145">
        <v>-0.14000000000000001</v>
      </c>
      <c r="E47" s="185">
        <v>-0.03</v>
      </c>
      <c r="F47" s="184">
        <v>-0.52</v>
      </c>
      <c r="G47" s="145">
        <v>-0.65</v>
      </c>
      <c r="H47" s="185">
        <v>-0.38</v>
      </c>
      <c r="I47" s="184">
        <v>-0.01</v>
      </c>
      <c r="J47" s="145">
        <v>-7.0000000000000007E-2</v>
      </c>
      <c r="K47" s="185">
        <v>0.05</v>
      </c>
      <c r="L47" s="184">
        <v>-0.35</v>
      </c>
      <c r="M47" s="145">
        <v>-0.45</v>
      </c>
      <c r="N47" s="185">
        <v>-0.25</v>
      </c>
      <c r="O47" s="184">
        <v>0.01</v>
      </c>
      <c r="P47" s="145">
        <v>-0.05</v>
      </c>
      <c r="Q47" s="247">
        <v>0.08</v>
      </c>
    </row>
    <row r="48" spans="1:17" x14ac:dyDescent="0.2">
      <c r="A48" s="134" t="s">
        <v>64</v>
      </c>
      <c r="B48" s="176" t="s">
        <v>65</v>
      </c>
      <c r="C48" s="184">
        <v>-0.01</v>
      </c>
      <c r="D48" s="145">
        <v>-7.0000000000000007E-2</v>
      </c>
      <c r="E48" s="185">
        <v>0.04</v>
      </c>
      <c r="F48" s="184">
        <v>-0.92</v>
      </c>
      <c r="G48" s="145">
        <v>-1.08</v>
      </c>
      <c r="H48" s="185">
        <v>-0.77</v>
      </c>
      <c r="I48" s="184">
        <v>0.11</v>
      </c>
      <c r="J48" s="145">
        <v>0.05</v>
      </c>
      <c r="K48" s="185">
        <v>0.17</v>
      </c>
      <c r="L48" s="184">
        <v>-0.54</v>
      </c>
      <c r="M48" s="145">
        <v>-0.65</v>
      </c>
      <c r="N48" s="185">
        <v>-0.43</v>
      </c>
      <c r="O48" s="184">
        <v>0.17</v>
      </c>
      <c r="P48" s="145">
        <v>0.1</v>
      </c>
      <c r="Q48" s="247">
        <v>0.23</v>
      </c>
    </row>
    <row r="49" spans="1:17" x14ac:dyDescent="0.2">
      <c r="A49" s="134" t="s">
        <v>66</v>
      </c>
      <c r="B49" s="176" t="s">
        <v>67</v>
      </c>
      <c r="C49" s="184">
        <v>0.04</v>
      </c>
      <c r="D49" s="145">
        <v>-0.01</v>
      </c>
      <c r="E49" s="185">
        <v>0.1</v>
      </c>
      <c r="F49" s="184" t="s">
        <v>1169</v>
      </c>
      <c r="G49" s="145" t="s">
        <v>1169</v>
      </c>
      <c r="H49" s="185" t="s">
        <v>1169</v>
      </c>
      <c r="I49" s="184" t="s">
        <v>1169</v>
      </c>
      <c r="J49" s="145" t="s">
        <v>1169</v>
      </c>
      <c r="K49" s="185" t="s">
        <v>1169</v>
      </c>
      <c r="L49" s="184">
        <v>-0.19</v>
      </c>
      <c r="M49" s="145">
        <v>-0.33</v>
      </c>
      <c r="N49" s="185">
        <v>-0.06</v>
      </c>
      <c r="O49" s="184">
        <v>0.09</v>
      </c>
      <c r="P49" s="145">
        <v>0.03</v>
      </c>
      <c r="Q49" s="247">
        <v>0.15</v>
      </c>
    </row>
    <row r="50" spans="1:17" x14ac:dyDescent="0.2">
      <c r="A50" s="134" t="s">
        <v>68</v>
      </c>
      <c r="B50" s="176" t="s">
        <v>69</v>
      </c>
      <c r="C50" s="184">
        <v>-0.17</v>
      </c>
      <c r="D50" s="145">
        <v>-0.22</v>
      </c>
      <c r="E50" s="185">
        <v>-0.13</v>
      </c>
      <c r="F50" s="184">
        <v>-0.64</v>
      </c>
      <c r="G50" s="145">
        <v>-0.79</v>
      </c>
      <c r="H50" s="185">
        <v>-0.49</v>
      </c>
      <c r="I50" s="184">
        <v>-0.12</v>
      </c>
      <c r="J50" s="145">
        <v>-0.17</v>
      </c>
      <c r="K50" s="185">
        <v>-7.0000000000000007E-2</v>
      </c>
      <c r="L50" s="184">
        <v>-0.56999999999999995</v>
      </c>
      <c r="M50" s="145">
        <v>-0.67</v>
      </c>
      <c r="N50" s="185">
        <v>-0.47</v>
      </c>
      <c r="O50" s="184">
        <v>-0.06</v>
      </c>
      <c r="P50" s="145">
        <v>-0.12</v>
      </c>
      <c r="Q50" s="247">
        <v>-0.01</v>
      </c>
    </row>
    <row r="51" spans="1:17" x14ac:dyDescent="0.2">
      <c r="A51" s="134" t="s">
        <v>70</v>
      </c>
      <c r="B51" s="176" t="s">
        <v>71</v>
      </c>
      <c r="C51" s="184">
        <v>-0.03</v>
      </c>
      <c r="D51" s="145">
        <v>-7.0000000000000007E-2</v>
      </c>
      <c r="E51" s="185">
        <v>0.02</v>
      </c>
      <c r="F51" s="184">
        <v>-0.45</v>
      </c>
      <c r="G51" s="145">
        <v>-0.57999999999999996</v>
      </c>
      <c r="H51" s="185">
        <v>-0.33</v>
      </c>
      <c r="I51" s="184">
        <v>0.04</v>
      </c>
      <c r="J51" s="145">
        <v>-0.01</v>
      </c>
      <c r="K51" s="185">
        <v>0.09</v>
      </c>
      <c r="L51" s="184">
        <v>-0.36</v>
      </c>
      <c r="M51" s="145">
        <v>-0.44</v>
      </c>
      <c r="N51" s="185">
        <v>-0.27</v>
      </c>
      <c r="O51" s="184">
        <v>0.1</v>
      </c>
      <c r="P51" s="145">
        <v>0.05</v>
      </c>
      <c r="Q51" s="247">
        <v>0.16</v>
      </c>
    </row>
    <row r="52" spans="1:17" x14ac:dyDescent="0.2">
      <c r="A52" s="134" t="s">
        <v>72</v>
      </c>
      <c r="B52" s="176" t="s">
        <v>73</v>
      </c>
      <c r="C52" s="184">
        <v>0.01</v>
      </c>
      <c r="D52" s="145">
        <v>-0.04</v>
      </c>
      <c r="E52" s="185">
        <v>0.05</v>
      </c>
      <c r="F52" s="184">
        <v>-0.3</v>
      </c>
      <c r="G52" s="145">
        <v>-0.4</v>
      </c>
      <c r="H52" s="185">
        <v>-0.2</v>
      </c>
      <c r="I52" s="184">
        <v>7.0000000000000007E-2</v>
      </c>
      <c r="J52" s="145">
        <v>0.03</v>
      </c>
      <c r="K52" s="185">
        <v>0.12</v>
      </c>
      <c r="L52" s="184">
        <v>-0.22</v>
      </c>
      <c r="M52" s="145">
        <v>-0.28999999999999998</v>
      </c>
      <c r="N52" s="185">
        <v>-0.15</v>
      </c>
      <c r="O52" s="184">
        <v>0.15</v>
      </c>
      <c r="P52" s="145">
        <v>0.09</v>
      </c>
      <c r="Q52" s="247">
        <v>0.21</v>
      </c>
    </row>
    <row r="53" spans="1:17" x14ac:dyDescent="0.2">
      <c r="A53" s="134" t="s">
        <v>74</v>
      </c>
      <c r="B53" s="176" t="s">
        <v>75</v>
      </c>
      <c r="C53" s="184">
        <v>-0.01</v>
      </c>
      <c r="D53" s="145">
        <v>-0.05</v>
      </c>
      <c r="E53" s="185">
        <v>0.04</v>
      </c>
      <c r="F53" s="184">
        <v>-0.48</v>
      </c>
      <c r="G53" s="145">
        <v>-0.64</v>
      </c>
      <c r="H53" s="185">
        <v>-0.32</v>
      </c>
      <c r="I53" s="184">
        <v>0.04</v>
      </c>
      <c r="J53" s="145">
        <v>-0.01</v>
      </c>
      <c r="K53" s="185">
        <v>0.09</v>
      </c>
      <c r="L53" s="184">
        <v>-0.54</v>
      </c>
      <c r="M53" s="145">
        <v>-0.63</v>
      </c>
      <c r="N53" s="185">
        <v>-0.44</v>
      </c>
      <c r="O53" s="184">
        <v>0.17</v>
      </c>
      <c r="P53" s="145">
        <v>0.12</v>
      </c>
      <c r="Q53" s="247">
        <v>0.23</v>
      </c>
    </row>
    <row r="54" spans="1:17" x14ac:dyDescent="0.2">
      <c r="A54" s="134" t="s">
        <v>76</v>
      </c>
      <c r="B54" s="176" t="s">
        <v>77</v>
      </c>
      <c r="C54" s="184">
        <v>-0.01</v>
      </c>
      <c r="D54" s="145">
        <v>-0.06</v>
      </c>
      <c r="E54" s="185">
        <v>0.04</v>
      </c>
      <c r="F54" s="184">
        <v>-0.57999999999999996</v>
      </c>
      <c r="G54" s="145">
        <v>-0.72</v>
      </c>
      <c r="H54" s="185">
        <v>-0.44</v>
      </c>
      <c r="I54" s="184">
        <v>7.0000000000000007E-2</v>
      </c>
      <c r="J54" s="145">
        <v>0.02</v>
      </c>
      <c r="K54" s="185">
        <v>0.13</v>
      </c>
      <c r="L54" s="184">
        <v>-0.45</v>
      </c>
      <c r="M54" s="145">
        <v>-0.55000000000000004</v>
      </c>
      <c r="N54" s="185">
        <v>-0.35</v>
      </c>
      <c r="O54" s="184">
        <v>0.14000000000000001</v>
      </c>
      <c r="P54" s="145">
        <v>0.08</v>
      </c>
      <c r="Q54" s="247">
        <v>0.2</v>
      </c>
    </row>
    <row r="55" spans="1:17" x14ac:dyDescent="0.2">
      <c r="A55" s="134" t="s">
        <v>78</v>
      </c>
      <c r="B55" s="176" t="s">
        <v>79</v>
      </c>
      <c r="C55" s="184">
        <v>0.05</v>
      </c>
      <c r="D55" s="145">
        <v>0.01</v>
      </c>
      <c r="E55" s="185">
        <v>0.08</v>
      </c>
      <c r="F55" s="184">
        <v>-0.47</v>
      </c>
      <c r="G55" s="145">
        <v>-0.59</v>
      </c>
      <c r="H55" s="185">
        <v>-0.34</v>
      </c>
      <c r="I55" s="184">
        <v>0.1</v>
      </c>
      <c r="J55" s="145">
        <v>0.06</v>
      </c>
      <c r="K55" s="185">
        <v>0.14000000000000001</v>
      </c>
      <c r="L55" s="184">
        <v>-0.35</v>
      </c>
      <c r="M55" s="145">
        <v>-0.43</v>
      </c>
      <c r="N55" s="185">
        <v>-0.27</v>
      </c>
      <c r="O55" s="184">
        <v>0.17</v>
      </c>
      <c r="P55" s="145">
        <v>0.13</v>
      </c>
      <c r="Q55" s="247">
        <v>0.22</v>
      </c>
    </row>
    <row r="56" spans="1:17" x14ac:dyDescent="0.2">
      <c r="A56" s="134" t="s">
        <v>80</v>
      </c>
      <c r="B56" s="176" t="s">
        <v>81</v>
      </c>
      <c r="C56" s="184">
        <v>0.09</v>
      </c>
      <c r="D56" s="145">
        <v>0.03</v>
      </c>
      <c r="E56" s="185">
        <v>0.16</v>
      </c>
      <c r="F56" s="184">
        <v>-0.22</v>
      </c>
      <c r="G56" s="145">
        <v>-0.49</v>
      </c>
      <c r="H56" s="185">
        <v>0.05</v>
      </c>
      <c r="I56" s="184">
        <v>0.11</v>
      </c>
      <c r="J56" s="145">
        <v>0.04</v>
      </c>
      <c r="K56" s="185">
        <v>0.18</v>
      </c>
      <c r="L56" s="184">
        <v>-0.22</v>
      </c>
      <c r="M56" s="145">
        <v>-0.38</v>
      </c>
      <c r="N56" s="185">
        <v>-0.06</v>
      </c>
      <c r="O56" s="184">
        <v>0.15</v>
      </c>
      <c r="P56" s="145">
        <v>0.08</v>
      </c>
      <c r="Q56" s="247">
        <v>0.22</v>
      </c>
    </row>
    <row r="57" spans="1:17" x14ac:dyDescent="0.2">
      <c r="A57" s="134" t="s">
        <v>82</v>
      </c>
      <c r="B57" s="176" t="s">
        <v>83</v>
      </c>
      <c r="C57" s="184">
        <v>7.0000000000000007E-2</v>
      </c>
      <c r="D57" s="145">
        <v>0.02</v>
      </c>
      <c r="E57" s="185">
        <v>0.11</v>
      </c>
      <c r="F57" s="184">
        <v>-0.61</v>
      </c>
      <c r="G57" s="145">
        <v>-0.8</v>
      </c>
      <c r="H57" s="185">
        <v>-0.41</v>
      </c>
      <c r="I57" s="184">
        <v>0.11</v>
      </c>
      <c r="J57" s="145">
        <v>0.06</v>
      </c>
      <c r="K57" s="185">
        <v>0.16</v>
      </c>
      <c r="L57" s="184">
        <v>-0.42</v>
      </c>
      <c r="M57" s="145">
        <v>-0.55000000000000004</v>
      </c>
      <c r="N57" s="185">
        <v>-0.3</v>
      </c>
      <c r="O57" s="184">
        <v>0.15</v>
      </c>
      <c r="P57" s="145">
        <v>0.1</v>
      </c>
      <c r="Q57" s="247">
        <v>0.21</v>
      </c>
    </row>
    <row r="58" spans="1:17" x14ac:dyDescent="0.2">
      <c r="A58" s="134" t="s">
        <v>84</v>
      </c>
      <c r="B58" s="176" t="s">
        <v>85</v>
      </c>
      <c r="C58" s="184">
        <v>-0.11</v>
      </c>
      <c r="D58" s="145">
        <v>-0.17</v>
      </c>
      <c r="E58" s="185">
        <v>-0.04</v>
      </c>
      <c r="F58" s="184">
        <v>-0.71</v>
      </c>
      <c r="G58" s="145">
        <v>-0.88</v>
      </c>
      <c r="H58" s="185">
        <v>-0.54</v>
      </c>
      <c r="I58" s="184">
        <v>-0.01</v>
      </c>
      <c r="J58" s="145">
        <v>-0.08</v>
      </c>
      <c r="K58" s="185">
        <v>0.06</v>
      </c>
      <c r="L58" s="184">
        <v>-0.61</v>
      </c>
      <c r="M58" s="145">
        <v>-0.73</v>
      </c>
      <c r="N58" s="185">
        <v>-0.49</v>
      </c>
      <c r="O58" s="184">
        <v>0.1</v>
      </c>
      <c r="P58" s="145">
        <v>0.02</v>
      </c>
      <c r="Q58" s="247">
        <v>0.17</v>
      </c>
    </row>
    <row r="59" spans="1:17" x14ac:dyDescent="0.2">
      <c r="A59" s="134" t="s">
        <v>86</v>
      </c>
      <c r="B59" s="176" t="s">
        <v>87</v>
      </c>
      <c r="C59" s="184">
        <v>0.24</v>
      </c>
      <c r="D59" s="145">
        <v>0.19</v>
      </c>
      <c r="E59" s="185">
        <v>0.28999999999999998</v>
      </c>
      <c r="F59" s="184">
        <v>0.01</v>
      </c>
      <c r="G59" s="145">
        <v>-0.17</v>
      </c>
      <c r="H59" s="185">
        <v>0.19</v>
      </c>
      <c r="I59" s="184">
        <v>0.26</v>
      </c>
      <c r="J59" s="145">
        <v>0.21</v>
      </c>
      <c r="K59" s="185">
        <v>0.32</v>
      </c>
      <c r="L59" s="184">
        <v>0.08</v>
      </c>
      <c r="M59" s="145">
        <v>-0.03</v>
      </c>
      <c r="N59" s="185">
        <v>0.19</v>
      </c>
      <c r="O59" s="184">
        <v>0.28999999999999998</v>
      </c>
      <c r="P59" s="145">
        <v>0.23</v>
      </c>
      <c r="Q59" s="247">
        <v>0.36</v>
      </c>
    </row>
    <row r="60" spans="1:17" x14ac:dyDescent="0.2">
      <c r="A60" s="134" t="s">
        <v>88</v>
      </c>
      <c r="B60" s="176" t="s">
        <v>89</v>
      </c>
      <c r="C60" s="184">
        <v>0.16</v>
      </c>
      <c r="D60" s="145">
        <v>0.1</v>
      </c>
      <c r="E60" s="185">
        <v>0.22</v>
      </c>
      <c r="F60" s="184">
        <v>-0.28000000000000003</v>
      </c>
      <c r="G60" s="145">
        <v>-0.51</v>
      </c>
      <c r="H60" s="185">
        <v>-0.06</v>
      </c>
      <c r="I60" s="184">
        <v>0.19</v>
      </c>
      <c r="J60" s="145">
        <v>0.13</v>
      </c>
      <c r="K60" s="185">
        <v>0.25</v>
      </c>
      <c r="L60" s="184">
        <v>-0.12</v>
      </c>
      <c r="M60" s="145">
        <v>-0.26</v>
      </c>
      <c r="N60" s="185">
        <v>0.01</v>
      </c>
      <c r="O60" s="184">
        <v>0.22</v>
      </c>
      <c r="P60" s="145">
        <v>0.16</v>
      </c>
      <c r="Q60" s="247">
        <v>0.28000000000000003</v>
      </c>
    </row>
    <row r="61" spans="1:17" x14ac:dyDescent="0.2">
      <c r="A61" s="134" t="s">
        <v>90</v>
      </c>
      <c r="B61" s="176" t="s">
        <v>91</v>
      </c>
      <c r="C61" s="184">
        <v>0.19</v>
      </c>
      <c r="D61" s="145">
        <v>0.14000000000000001</v>
      </c>
      <c r="E61" s="185">
        <v>0.24</v>
      </c>
      <c r="F61" s="184">
        <v>-0.63</v>
      </c>
      <c r="G61" s="145">
        <v>-0.83</v>
      </c>
      <c r="H61" s="185">
        <v>-0.42</v>
      </c>
      <c r="I61" s="184">
        <v>0.25</v>
      </c>
      <c r="J61" s="145">
        <v>0.19</v>
      </c>
      <c r="K61" s="185">
        <v>0.3</v>
      </c>
      <c r="L61" s="184">
        <v>-0.46</v>
      </c>
      <c r="M61" s="145">
        <v>-0.6</v>
      </c>
      <c r="N61" s="185">
        <v>-0.32</v>
      </c>
      <c r="O61" s="184">
        <v>0.3</v>
      </c>
      <c r="P61" s="145">
        <v>0.24</v>
      </c>
      <c r="Q61" s="247">
        <v>0.36</v>
      </c>
    </row>
    <row r="62" spans="1:17" x14ac:dyDescent="0.2">
      <c r="A62" s="134" t="s">
        <v>92</v>
      </c>
      <c r="B62" s="176" t="s">
        <v>93</v>
      </c>
      <c r="C62" s="184">
        <v>-0.12</v>
      </c>
      <c r="D62" s="145">
        <v>-0.16</v>
      </c>
      <c r="E62" s="185">
        <v>-0.08</v>
      </c>
      <c r="F62" s="184">
        <v>-0.69</v>
      </c>
      <c r="G62" s="145">
        <v>-0.81</v>
      </c>
      <c r="H62" s="185">
        <v>-0.56000000000000005</v>
      </c>
      <c r="I62" s="184">
        <v>-0.05</v>
      </c>
      <c r="J62" s="145">
        <v>-0.09</v>
      </c>
      <c r="K62" s="185">
        <v>0</v>
      </c>
      <c r="L62" s="184">
        <v>-0.53</v>
      </c>
      <c r="M62" s="145">
        <v>-0.61</v>
      </c>
      <c r="N62" s="185">
        <v>-0.46</v>
      </c>
      <c r="O62" s="184">
        <v>0.03</v>
      </c>
      <c r="P62" s="145">
        <v>-0.01</v>
      </c>
      <c r="Q62" s="247">
        <v>0.08</v>
      </c>
    </row>
    <row r="63" spans="1:17" x14ac:dyDescent="0.2">
      <c r="A63" s="134" t="s">
        <v>94</v>
      </c>
      <c r="B63" s="176" t="s">
        <v>95</v>
      </c>
      <c r="C63" s="184">
        <v>0.02</v>
      </c>
      <c r="D63" s="145">
        <v>-0.02</v>
      </c>
      <c r="E63" s="185">
        <v>7.0000000000000007E-2</v>
      </c>
      <c r="F63" s="184">
        <v>-0.6</v>
      </c>
      <c r="G63" s="145">
        <v>-0.72</v>
      </c>
      <c r="H63" s="185">
        <v>-0.47</v>
      </c>
      <c r="I63" s="184">
        <v>0.12</v>
      </c>
      <c r="J63" s="145">
        <v>7.0000000000000007E-2</v>
      </c>
      <c r="K63" s="185">
        <v>0.17</v>
      </c>
      <c r="L63" s="184">
        <v>-0.44</v>
      </c>
      <c r="M63" s="145">
        <v>-0.53</v>
      </c>
      <c r="N63" s="185">
        <v>-0.36</v>
      </c>
      <c r="O63" s="184">
        <v>0.2</v>
      </c>
      <c r="P63" s="145">
        <v>0.15</v>
      </c>
      <c r="Q63" s="247">
        <v>0.26</v>
      </c>
    </row>
    <row r="64" spans="1:17" x14ac:dyDescent="0.2">
      <c r="A64" s="134" t="s">
        <v>96</v>
      </c>
      <c r="B64" s="176" t="s">
        <v>97</v>
      </c>
      <c r="C64" s="184">
        <v>-0.17</v>
      </c>
      <c r="D64" s="145">
        <v>-0.22</v>
      </c>
      <c r="E64" s="185">
        <v>-0.12</v>
      </c>
      <c r="F64" s="184">
        <v>-0.45</v>
      </c>
      <c r="G64" s="145">
        <v>-0.56999999999999995</v>
      </c>
      <c r="H64" s="185">
        <v>-0.32</v>
      </c>
      <c r="I64" s="184">
        <v>-0.12</v>
      </c>
      <c r="J64" s="145">
        <v>-0.17</v>
      </c>
      <c r="K64" s="185">
        <v>-0.06</v>
      </c>
      <c r="L64" s="184">
        <v>-0.39</v>
      </c>
      <c r="M64" s="145">
        <v>-0.48</v>
      </c>
      <c r="N64" s="185">
        <v>-0.31</v>
      </c>
      <c r="O64" s="184">
        <v>-0.05</v>
      </c>
      <c r="P64" s="145">
        <v>-0.12</v>
      </c>
      <c r="Q64" s="247">
        <v>0.01</v>
      </c>
    </row>
    <row r="65" spans="1:17" x14ac:dyDescent="0.2">
      <c r="A65" s="134" t="s">
        <v>98</v>
      </c>
      <c r="B65" s="176" t="s">
        <v>99</v>
      </c>
      <c r="C65" s="184">
        <v>-0.11</v>
      </c>
      <c r="D65" s="145">
        <v>-0.16</v>
      </c>
      <c r="E65" s="185">
        <v>-0.06</v>
      </c>
      <c r="F65" s="184">
        <v>-0.57999999999999996</v>
      </c>
      <c r="G65" s="145">
        <v>-0.69</v>
      </c>
      <c r="H65" s="185">
        <v>-0.46</v>
      </c>
      <c r="I65" s="184">
        <v>-0.01</v>
      </c>
      <c r="J65" s="145">
        <v>-7.0000000000000007E-2</v>
      </c>
      <c r="K65" s="185">
        <v>0.04</v>
      </c>
      <c r="L65" s="184">
        <v>-0.43</v>
      </c>
      <c r="M65" s="145">
        <v>-0.51</v>
      </c>
      <c r="N65" s="185">
        <v>-0.35</v>
      </c>
      <c r="O65" s="184">
        <v>0.08</v>
      </c>
      <c r="P65" s="145">
        <v>0.02</v>
      </c>
      <c r="Q65" s="247">
        <v>0.14000000000000001</v>
      </c>
    </row>
    <row r="66" spans="1:17" x14ac:dyDescent="0.2">
      <c r="A66" s="134" t="s">
        <v>100</v>
      </c>
      <c r="B66" s="176" t="s">
        <v>101</v>
      </c>
      <c r="C66" s="184">
        <v>-0.33</v>
      </c>
      <c r="D66" s="145">
        <v>-0.39</v>
      </c>
      <c r="E66" s="185">
        <v>-0.27</v>
      </c>
      <c r="F66" s="184">
        <v>-0.97</v>
      </c>
      <c r="G66" s="145">
        <v>-1.1299999999999999</v>
      </c>
      <c r="H66" s="185">
        <v>-0.8</v>
      </c>
      <c r="I66" s="184">
        <v>-0.24</v>
      </c>
      <c r="J66" s="145">
        <v>-0.3</v>
      </c>
      <c r="K66" s="185">
        <v>-0.18</v>
      </c>
      <c r="L66" s="184">
        <v>-0.82</v>
      </c>
      <c r="M66" s="145">
        <v>-0.93</v>
      </c>
      <c r="N66" s="185">
        <v>-0.71</v>
      </c>
      <c r="O66" s="184">
        <v>-0.13</v>
      </c>
      <c r="P66" s="145">
        <v>-0.2</v>
      </c>
      <c r="Q66" s="247">
        <v>-0.06</v>
      </c>
    </row>
    <row r="67" spans="1:17" x14ac:dyDescent="0.2">
      <c r="A67" s="134" t="s">
        <v>102</v>
      </c>
      <c r="B67" s="176" t="s">
        <v>103</v>
      </c>
      <c r="C67" s="184">
        <v>-0.13</v>
      </c>
      <c r="D67" s="145">
        <v>-0.16</v>
      </c>
      <c r="E67" s="185">
        <v>-0.1</v>
      </c>
      <c r="F67" s="184">
        <v>-0.56999999999999995</v>
      </c>
      <c r="G67" s="145">
        <v>-0.65</v>
      </c>
      <c r="H67" s="185">
        <v>-0.5</v>
      </c>
      <c r="I67" s="184">
        <v>-0.04</v>
      </c>
      <c r="J67" s="145">
        <v>-7.0000000000000007E-2</v>
      </c>
      <c r="K67" s="185">
        <v>-0.01</v>
      </c>
      <c r="L67" s="184">
        <v>-0.43</v>
      </c>
      <c r="M67" s="145">
        <v>-0.48</v>
      </c>
      <c r="N67" s="185">
        <v>-0.38</v>
      </c>
      <c r="O67" s="184">
        <v>0.03</v>
      </c>
      <c r="P67" s="145">
        <v>-0.01</v>
      </c>
      <c r="Q67" s="247">
        <v>0.06</v>
      </c>
    </row>
    <row r="68" spans="1:17" x14ac:dyDescent="0.2">
      <c r="A68" s="134" t="s">
        <v>104</v>
      </c>
      <c r="B68" s="176" t="s">
        <v>105</v>
      </c>
      <c r="C68" s="184">
        <v>-0.15</v>
      </c>
      <c r="D68" s="145">
        <v>-0.18</v>
      </c>
      <c r="E68" s="185">
        <v>-0.12</v>
      </c>
      <c r="F68" s="184">
        <v>-0.84</v>
      </c>
      <c r="G68" s="145">
        <v>-0.97</v>
      </c>
      <c r="H68" s="185">
        <v>-0.7</v>
      </c>
      <c r="I68" s="184">
        <v>-0.1</v>
      </c>
      <c r="J68" s="145">
        <v>-0.14000000000000001</v>
      </c>
      <c r="K68" s="185">
        <v>-0.06</v>
      </c>
      <c r="L68" s="184">
        <v>-0.75</v>
      </c>
      <c r="M68" s="145">
        <v>-0.83</v>
      </c>
      <c r="N68" s="185">
        <v>-0.67</v>
      </c>
      <c r="O68" s="184">
        <v>-0.02</v>
      </c>
      <c r="P68" s="145">
        <v>-0.06</v>
      </c>
      <c r="Q68" s="247">
        <v>0.02</v>
      </c>
    </row>
    <row r="69" spans="1:17" x14ac:dyDescent="0.2">
      <c r="A69" s="134" t="s">
        <v>106</v>
      </c>
      <c r="B69" s="176" t="s">
        <v>107</v>
      </c>
      <c r="C69" s="184">
        <v>0.04</v>
      </c>
      <c r="D69" s="145">
        <v>0</v>
      </c>
      <c r="E69" s="185">
        <v>7.0000000000000007E-2</v>
      </c>
      <c r="F69" s="184">
        <v>-0.63</v>
      </c>
      <c r="G69" s="145">
        <v>-0.74</v>
      </c>
      <c r="H69" s="185">
        <v>-0.51</v>
      </c>
      <c r="I69" s="184">
        <v>0.11</v>
      </c>
      <c r="J69" s="145">
        <v>0.08</v>
      </c>
      <c r="K69" s="185">
        <v>0.15</v>
      </c>
      <c r="L69" s="184">
        <v>-0.47</v>
      </c>
      <c r="M69" s="145">
        <v>-0.55000000000000004</v>
      </c>
      <c r="N69" s="185">
        <v>-0.4</v>
      </c>
      <c r="O69" s="184">
        <v>0.19</v>
      </c>
      <c r="P69" s="145">
        <v>0.15</v>
      </c>
      <c r="Q69" s="247">
        <v>0.23</v>
      </c>
    </row>
    <row r="70" spans="1:17" x14ac:dyDescent="0.2">
      <c r="A70" s="134" t="s">
        <v>108</v>
      </c>
      <c r="B70" s="176" t="s">
        <v>109</v>
      </c>
      <c r="C70" s="184">
        <v>-0.05</v>
      </c>
      <c r="D70" s="145">
        <v>-0.09</v>
      </c>
      <c r="E70" s="185">
        <v>-0.01</v>
      </c>
      <c r="F70" s="184">
        <v>-0.5</v>
      </c>
      <c r="G70" s="145">
        <v>-0.63</v>
      </c>
      <c r="H70" s="185">
        <v>-0.36</v>
      </c>
      <c r="I70" s="184">
        <v>-0.01</v>
      </c>
      <c r="J70" s="145">
        <v>-0.05</v>
      </c>
      <c r="K70" s="185">
        <v>0.03</v>
      </c>
      <c r="L70" s="184">
        <v>-0.45</v>
      </c>
      <c r="M70" s="145">
        <v>-0.54</v>
      </c>
      <c r="N70" s="185">
        <v>-0.37</v>
      </c>
      <c r="O70" s="184">
        <v>0.06</v>
      </c>
      <c r="P70" s="145">
        <v>0.01</v>
      </c>
      <c r="Q70" s="247">
        <v>0.1</v>
      </c>
    </row>
    <row r="71" spans="1:17" x14ac:dyDescent="0.2">
      <c r="A71" s="134" t="s">
        <v>110</v>
      </c>
      <c r="B71" s="176" t="s">
        <v>111</v>
      </c>
      <c r="C71" s="184">
        <v>0.03</v>
      </c>
      <c r="D71" s="145">
        <v>0</v>
      </c>
      <c r="E71" s="185">
        <v>0.06</v>
      </c>
      <c r="F71" s="184">
        <v>-0.45</v>
      </c>
      <c r="G71" s="145">
        <v>-0.54</v>
      </c>
      <c r="H71" s="185">
        <v>-0.37</v>
      </c>
      <c r="I71" s="184">
        <v>0.09</v>
      </c>
      <c r="J71" s="145">
        <v>0.06</v>
      </c>
      <c r="K71" s="185">
        <v>0.12</v>
      </c>
      <c r="L71" s="184">
        <v>-0.33</v>
      </c>
      <c r="M71" s="145">
        <v>-0.38</v>
      </c>
      <c r="N71" s="185">
        <v>-0.27</v>
      </c>
      <c r="O71" s="184">
        <v>0.14000000000000001</v>
      </c>
      <c r="P71" s="145">
        <v>0.11</v>
      </c>
      <c r="Q71" s="247">
        <v>0.18</v>
      </c>
    </row>
    <row r="72" spans="1:17" x14ac:dyDescent="0.2">
      <c r="A72" s="134" t="s">
        <v>112</v>
      </c>
      <c r="B72" s="176" t="s">
        <v>113</v>
      </c>
      <c r="C72" s="184">
        <v>0</v>
      </c>
      <c r="D72" s="145">
        <v>-0.44</v>
      </c>
      <c r="E72" s="185">
        <v>0.45</v>
      </c>
      <c r="F72" s="184" t="s">
        <v>1169</v>
      </c>
      <c r="G72" s="145" t="s">
        <v>1169</v>
      </c>
      <c r="H72" s="185" t="s">
        <v>1169</v>
      </c>
      <c r="I72" s="184" t="s">
        <v>1169</v>
      </c>
      <c r="J72" s="145" t="s">
        <v>1169</v>
      </c>
      <c r="K72" s="185" t="s">
        <v>1169</v>
      </c>
      <c r="L72" s="184">
        <v>-0.6</v>
      </c>
      <c r="M72" s="145">
        <v>-1.52</v>
      </c>
      <c r="N72" s="185">
        <v>0.33</v>
      </c>
      <c r="O72" s="184">
        <v>0.18</v>
      </c>
      <c r="P72" s="145">
        <v>-0.33</v>
      </c>
      <c r="Q72" s="247">
        <v>0.68</v>
      </c>
    </row>
    <row r="73" spans="1:17" x14ac:dyDescent="0.2">
      <c r="A73" s="134" t="s">
        <v>114</v>
      </c>
      <c r="B73" s="176" t="s">
        <v>115</v>
      </c>
      <c r="C73" s="184">
        <v>0</v>
      </c>
      <c r="D73" s="145">
        <v>-0.03</v>
      </c>
      <c r="E73" s="185">
        <v>0.03</v>
      </c>
      <c r="F73" s="184">
        <v>-0.66</v>
      </c>
      <c r="G73" s="145">
        <v>-0.78</v>
      </c>
      <c r="H73" s="185">
        <v>-0.54</v>
      </c>
      <c r="I73" s="184">
        <v>0.05</v>
      </c>
      <c r="J73" s="145">
        <v>0.02</v>
      </c>
      <c r="K73" s="185">
        <v>0.08</v>
      </c>
      <c r="L73" s="184">
        <v>-0.59</v>
      </c>
      <c r="M73" s="145">
        <v>-0.66</v>
      </c>
      <c r="N73" s="185">
        <v>-0.51</v>
      </c>
      <c r="O73" s="184">
        <v>0.12</v>
      </c>
      <c r="P73" s="145">
        <v>0.09</v>
      </c>
      <c r="Q73" s="247">
        <v>0.16</v>
      </c>
    </row>
    <row r="74" spans="1:17" x14ac:dyDescent="0.2">
      <c r="A74" s="134" t="s">
        <v>116</v>
      </c>
      <c r="B74" s="176" t="s">
        <v>117</v>
      </c>
      <c r="C74" s="184">
        <v>0.14000000000000001</v>
      </c>
      <c r="D74" s="145">
        <v>0.09</v>
      </c>
      <c r="E74" s="185">
        <v>0.19</v>
      </c>
      <c r="F74" s="184">
        <v>-0.22</v>
      </c>
      <c r="G74" s="145">
        <v>-0.37</v>
      </c>
      <c r="H74" s="185">
        <v>-0.08</v>
      </c>
      <c r="I74" s="184">
        <v>0.18</v>
      </c>
      <c r="J74" s="145">
        <v>0.13</v>
      </c>
      <c r="K74" s="185">
        <v>0.24</v>
      </c>
      <c r="L74" s="184">
        <v>-0.11</v>
      </c>
      <c r="M74" s="145">
        <v>-0.21</v>
      </c>
      <c r="N74" s="185">
        <v>-0.02</v>
      </c>
      <c r="O74" s="184">
        <v>0.23</v>
      </c>
      <c r="P74" s="145">
        <v>0.17</v>
      </c>
      <c r="Q74" s="247">
        <v>0.28000000000000003</v>
      </c>
    </row>
    <row r="75" spans="1:17" x14ac:dyDescent="0.2">
      <c r="A75" s="134" t="s">
        <v>118</v>
      </c>
      <c r="B75" s="176" t="s">
        <v>119</v>
      </c>
      <c r="C75" s="184">
        <v>-7.0000000000000007E-2</v>
      </c>
      <c r="D75" s="145">
        <v>-0.11</v>
      </c>
      <c r="E75" s="185">
        <v>-0.03</v>
      </c>
      <c r="F75" s="184">
        <v>-0.67</v>
      </c>
      <c r="G75" s="145">
        <v>-0.81</v>
      </c>
      <c r="H75" s="185">
        <v>-0.53</v>
      </c>
      <c r="I75" s="184">
        <v>-0.01</v>
      </c>
      <c r="J75" s="145">
        <v>-0.06</v>
      </c>
      <c r="K75" s="185">
        <v>0.03</v>
      </c>
      <c r="L75" s="184">
        <v>-0.52</v>
      </c>
      <c r="M75" s="145">
        <v>-0.62</v>
      </c>
      <c r="N75" s="185">
        <v>-0.42</v>
      </c>
      <c r="O75" s="184">
        <v>0.03</v>
      </c>
      <c r="P75" s="145">
        <v>-0.02</v>
      </c>
      <c r="Q75" s="247">
        <v>0.08</v>
      </c>
    </row>
    <row r="76" spans="1:17" x14ac:dyDescent="0.2">
      <c r="A76" s="134" t="s">
        <v>120</v>
      </c>
      <c r="B76" s="176" t="s">
        <v>121</v>
      </c>
      <c r="C76" s="184">
        <v>-0.14000000000000001</v>
      </c>
      <c r="D76" s="145">
        <v>-0.18</v>
      </c>
      <c r="E76" s="185">
        <v>-0.1</v>
      </c>
      <c r="F76" s="184">
        <v>-0.8</v>
      </c>
      <c r="G76" s="145">
        <v>-0.92</v>
      </c>
      <c r="H76" s="185">
        <v>-0.69</v>
      </c>
      <c r="I76" s="184">
        <v>-0.06</v>
      </c>
      <c r="J76" s="145">
        <v>-0.1</v>
      </c>
      <c r="K76" s="185">
        <v>-0.02</v>
      </c>
      <c r="L76" s="184">
        <v>-0.68</v>
      </c>
      <c r="M76" s="145">
        <v>-0.76</v>
      </c>
      <c r="N76" s="185">
        <v>-0.61</v>
      </c>
      <c r="O76" s="184">
        <v>0.03</v>
      </c>
      <c r="P76" s="145">
        <v>-0.01</v>
      </c>
      <c r="Q76" s="247">
        <v>7.0000000000000007E-2</v>
      </c>
    </row>
    <row r="77" spans="1:17" x14ac:dyDescent="0.2">
      <c r="A77" s="134" t="s">
        <v>122</v>
      </c>
      <c r="B77" s="176" t="s">
        <v>123</v>
      </c>
      <c r="C77" s="184">
        <v>-0.05</v>
      </c>
      <c r="D77" s="145">
        <v>-0.1</v>
      </c>
      <c r="E77" s="185">
        <v>0</v>
      </c>
      <c r="F77" s="184">
        <v>-0.68</v>
      </c>
      <c r="G77" s="145">
        <v>-0.9</v>
      </c>
      <c r="H77" s="185">
        <v>-0.46</v>
      </c>
      <c r="I77" s="184">
        <v>-0.01</v>
      </c>
      <c r="J77" s="145">
        <v>-0.06</v>
      </c>
      <c r="K77" s="185">
        <v>0.03</v>
      </c>
      <c r="L77" s="184">
        <v>-0.75</v>
      </c>
      <c r="M77" s="145">
        <v>-0.88</v>
      </c>
      <c r="N77" s="185">
        <v>-0.62</v>
      </c>
      <c r="O77" s="184">
        <v>0.06</v>
      </c>
      <c r="P77" s="145">
        <v>0.01</v>
      </c>
      <c r="Q77" s="247">
        <v>0.11</v>
      </c>
    </row>
    <row r="78" spans="1:17" x14ac:dyDescent="0.2">
      <c r="A78" s="134" t="s">
        <v>126</v>
      </c>
      <c r="B78" s="176" t="s">
        <v>127</v>
      </c>
      <c r="C78" s="184">
        <v>0.12</v>
      </c>
      <c r="D78" s="145">
        <v>0.06</v>
      </c>
      <c r="E78" s="185">
        <v>0.18</v>
      </c>
      <c r="F78" s="184">
        <v>-0.71</v>
      </c>
      <c r="G78" s="145">
        <v>-0.97</v>
      </c>
      <c r="H78" s="185">
        <v>-0.45</v>
      </c>
      <c r="I78" s="184">
        <v>0.17</v>
      </c>
      <c r="J78" s="145">
        <v>0.1</v>
      </c>
      <c r="K78" s="185">
        <v>0.23</v>
      </c>
      <c r="L78" s="184">
        <v>-0.59</v>
      </c>
      <c r="M78" s="145">
        <v>-0.74</v>
      </c>
      <c r="N78" s="185">
        <v>-0.43</v>
      </c>
      <c r="O78" s="184">
        <v>0.24</v>
      </c>
      <c r="P78" s="145">
        <v>0.18</v>
      </c>
      <c r="Q78" s="247">
        <v>0.3</v>
      </c>
    </row>
    <row r="79" spans="1:17" x14ac:dyDescent="0.2">
      <c r="A79" s="134" t="s">
        <v>128</v>
      </c>
      <c r="B79" s="176" t="s">
        <v>129</v>
      </c>
      <c r="C79" s="184">
        <v>-7.0000000000000007E-2</v>
      </c>
      <c r="D79" s="145">
        <v>-0.16</v>
      </c>
      <c r="E79" s="185">
        <v>0.03</v>
      </c>
      <c r="F79" s="184">
        <v>-0.77</v>
      </c>
      <c r="G79" s="145">
        <v>-1.18</v>
      </c>
      <c r="H79" s="185">
        <v>-0.37</v>
      </c>
      <c r="I79" s="184">
        <v>-0.03</v>
      </c>
      <c r="J79" s="145">
        <v>-0.13</v>
      </c>
      <c r="K79" s="185">
        <v>7.0000000000000007E-2</v>
      </c>
      <c r="L79" s="184">
        <v>-0.75</v>
      </c>
      <c r="M79" s="145">
        <v>-1.01</v>
      </c>
      <c r="N79" s="185">
        <v>-0.5</v>
      </c>
      <c r="O79" s="184">
        <v>0.04</v>
      </c>
      <c r="P79" s="145">
        <v>-0.06</v>
      </c>
      <c r="Q79" s="247">
        <v>0.14000000000000001</v>
      </c>
    </row>
    <row r="80" spans="1:17" x14ac:dyDescent="0.2">
      <c r="A80" s="134" t="s">
        <v>130</v>
      </c>
      <c r="B80" s="176" t="s">
        <v>131</v>
      </c>
      <c r="C80" s="184">
        <v>0.01</v>
      </c>
      <c r="D80" s="145">
        <v>-0.04</v>
      </c>
      <c r="E80" s="185">
        <v>0.06</v>
      </c>
      <c r="F80" s="184">
        <v>-0.72</v>
      </c>
      <c r="G80" s="145">
        <v>-0.93</v>
      </c>
      <c r="H80" s="185">
        <v>-0.5</v>
      </c>
      <c r="I80" s="184">
        <v>0.05</v>
      </c>
      <c r="J80" s="145">
        <v>0</v>
      </c>
      <c r="K80" s="185">
        <v>0.11</v>
      </c>
      <c r="L80" s="184">
        <v>-0.56999999999999995</v>
      </c>
      <c r="M80" s="145">
        <v>-0.7</v>
      </c>
      <c r="N80" s="185">
        <v>-0.45</v>
      </c>
      <c r="O80" s="184">
        <v>0.12</v>
      </c>
      <c r="P80" s="145">
        <v>7.0000000000000007E-2</v>
      </c>
      <c r="Q80" s="247">
        <v>0.18</v>
      </c>
    </row>
    <row r="81" spans="1:17" x14ac:dyDescent="0.2">
      <c r="A81" s="134" t="s">
        <v>132</v>
      </c>
      <c r="B81" s="176" t="s">
        <v>133</v>
      </c>
      <c r="C81" s="184">
        <v>0.21</v>
      </c>
      <c r="D81" s="145">
        <v>0.14000000000000001</v>
      </c>
      <c r="E81" s="185">
        <v>0.28000000000000003</v>
      </c>
      <c r="F81" s="184">
        <v>-0.17</v>
      </c>
      <c r="G81" s="145">
        <v>-0.4</v>
      </c>
      <c r="H81" s="185">
        <v>7.0000000000000007E-2</v>
      </c>
      <c r="I81" s="184">
        <v>0.25</v>
      </c>
      <c r="J81" s="145">
        <v>0.17</v>
      </c>
      <c r="K81" s="185">
        <v>0.33</v>
      </c>
      <c r="L81" s="184">
        <v>-0.26</v>
      </c>
      <c r="M81" s="145">
        <v>-0.41</v>
      </c>
      <c r="N81" s="185">
        <v>-0.1</v>
      </c>
      <c r="O81" s="184">
        <v>0.34</v>
      </c>
      <c r="P81" s="145">
        <v>0.26</v>
      </c>
      <c r="Q81" s="247">
        <v>0.42</v>
      </c>
    </row>
    <row r="82" spans="1:17" x14ac:dyDescent="0.2">
      <c r="A82" s="134" t="s">
        <v>140</v>
      </c>
      <c r="B82" s="176" t="s">
        <v>141</v>
      </c>
      <c r="C82" s="184">
        <v>-0.01</v>
      </c>
      <c r="D82" s="145">
        <v>-0.06</v>
      </c>
      <c r="E82" s="185">
        <v>0.05</v>
      </c>
      <c r="F82" s="184">
        <v>-0.82</v>
      </c>
      <c r="G82" s="145">
        <v>-1</v>
      </c>
      <c r="H82" s="185">
        <v>-0.64</v>
      </c>
      <c r="I82" s="184">
        <v>7.0000000000000007E-2</v>
      </c>
      <c r="J82" s="145">
        <v>0.01</v>
      </c>
      <c r="K82" s="185">
        <v>0.12</v>
      </c>
      <c r="L82" s="184">
        <v>-0.6</v>
      </c>
      <c r="M82" s="145">
        <v>-0.72</v>
      </c>
      <c r="N82" s="185">
        <v>-0.47</v>
      </c>
      <c r="O82" s="184">
        <v>0.13</v>
      </c>
      <c r="P82" s="145">
        <v>7.0000000000000007E-2</v>
      </c>
      <c r="Q82" s="247">
        <v>0.19</v>
      </c>
    </row>
    <row r="83" spans="1:17" x14ac:dyDescent="0.2">
      <c r="A83" s="134" t="s">
        <v>142</v>
      </c>
      <c r="B83" s="176" t="s">
        <v>143</v>
      </c>
      <c r="C83" s="184">
        <v>0.36</v>
      </c>
      <c r="D83" s="145">
        <v>0.31</v>
      </c>
      <c r="E83" s="185">
        <v>0.42</v>
      </c>
      <c r="F83" s="184">
        <v>-0.56999999999999995</v>
      </c>
      <c r="G83" s="145">
        <v>-0.8</v>
      </c>
      <c r="H83" s="185">
        <v>-0.33</v>
      </c>
      <c r="I83" s="184">
        <v>0.42</v>
      </c>
      <c r="J83" s="145">
        <v>0.36</v>
      </c>
      <c r="K83" s="185">
        <v>0.48</v>
      </c>
      <c r="L83" s="184">
        <v>-0.35</v>
      </c>
      <c r="M83" s="145">
        <v>-0.5</v>
      </c>
      <c r="N83" s="185">
        <v>-0.21</v>
      </c>
      <c r="O83" s="184">
        <v>0.48</v>
      </c>
      <c r="P83" s="145">
        <v>0.42</v>
      </c>
      <c r="Q83" s="247">
        <v>0.54</v>
      </c>
    </row>
    <row r="84" spans="1:17" x14ac:dyDescent="0.2">
      <c r="A84" s="134" t="s">
        <v>144</v>
      </c>
      <c r="B84" s="176" t="s">
        <v>145</v>
      </c>
      <c r="C84" s="184">
        <v>-0.3</v>
      </c>
      <c r="D84" s="145">
        <v>-0.36</v>
      </c>
      <c r="E84" s="185">
        <v>-0.23</v>
      </c>
      <c r="F84" s="184">
        <v>-1.04</v>
      </c>
      <c r="G84" s="145">
        <v>-1.24</v>
      </c>
      <c r="H84" s="185">
        <v>-0.85</v>
      </c>
      <c r="I84" s="184">
        <v>-0.22</v>
      </c>
      <c r="J84" s="145">
        <v>-0.28000000000000003</v>
      </c>
      <c r="K84" s="185">
        <v>-0.15</v>
      </c>
      <c r="L84" s="184">
        <v>-0.91</v>
      </c>
      <c r="M84" s="145">
        <v>-1.04</v>
      </c>
      <c r="N84" s="185">
        <v>-0.77</v>
      </c>
      <c r="O84" s="184">
        <v>-0.13</v>
      </c>
      <c r="P84" s="145">
        <v>-0.2</v>
      </c>
      <c r="Q84" s="247">
        <v>-0.06</v>
      </c>
    </row>
    <row r="85" spans="1:17" x14ac:dyDescent="0.2">
      <c r="A85" s="134" t="s">
        <v>148</v>
      </c>
      <c r="B85" s="176" t="s">
        <v>149</v>
      </c>
      <c r="C85" s="184">
        <v>-0.46</v>
      </c>
      <c r="D85" s="145">
        <v>-0.54</v>
      </c>
      <c r="E85" s="185">
        <v>-0.38</v>
      </c>
      <c r="F85" s="184">
        <v>-1.05</v>
      </c>
      <c r="G85" s="145">
        <v>-1.26</v>
      </c>
      <c r="H85" s="185">
        <v>-0.85</v>
      </c>
      <c r="I85" s="184">
        <v>-0.36</v>
      </c>
      <c r="J85" s="145">
        <v>-0.45</v>
      </c>
      <c r="K85" s="185">
        <v>-0.28000000000000003</v>
      </c>
      <c r="L85" s="184">
        <v>-1.1000000000000001</v>
      </c>
      <c r="M85" s="145">
        <v>-1.24</v>
      </c>
      <c r="N85" s="185">
        <v>-0.95</v>
      </c>
      <c r="O85" s="184">
        <v>-0.22</v>
      </c>
      <c r="P85" s="145">
        <v>-0.31</v>
      </c>
      <c r="Q85" s="247">
        <v>-0.13</v>
      </c>
    </row>
    <row r="86" spans="1:17" x14ac:dyDescent="0.2">
      <c r="A86" s="134" t="s">
        <v>150</v>
      </c>
      <c r="B86" s="176" t="s">
        <v>151</v>
      </c>
      <c r="C86" s="184">
        <v>-0.1</v>
      </c>
      <c r="D86" s="145">
        <v>-0.17</v>
      </c>
      <c r="E86" s="185">
        <v>-0.04</v>
      </c>
      <c r="F86" s="184">
        <v>-0.73</v>
      </c>
      <c r="G86" s="145">
        <v>-0.95</v>
      </c>
      <c r="H86" s="185">
        <v>-0.52</v>
      </c>
      <c r="I86" s="184">
        <v>-0.04</v>
      </c>
      <c r="J86" s="145">
        <v>-0.11</v>
      </c>
      <c r="K86" s="185">
        <v>0.03</v>
      </c>
      <c r="L86" s="184">
        <v>-0.59</v>
      </c>
      <c r="M86" s="145">
        <v>-0.73</v>
      </c>
      <c r="N86" s="185">
        <v>-0.44</v>
      </c>
      <c r="O86" s="184">
        <v>0.03</v>
      </c>
      <c r="P86" s="145">
        <v>-0.05</v>
      </c>
      <c r="Q86" s="247">
        <v>0.11</v>
      </c>
    </row>
    <row r="87" spans="1:17" x14ac:dyDescent="0.2">
      <c r="A87" s="134" t="s">
        <v>152</v>
      </c>
      <c r="B87" s="176" t="s">
        <v>153</v>
      </c>
      <c r="C87" s="184">
        <v>-0.53</v>
      </c>
      <c r="D87" s="145">
        <v>-0.62</v>
      </c>
      <c r="E87" s="185">
        <v>-0.44</v>
      </c>
      <c r="F87" s="184">
        <v>-1.1499999999999999</v>
      </c>
      <c r="G87" s="145">
        <v>-1.39</v>
      </c>
      <c r="H87" s="185">
        <v>-0.9</v>
      </c>
      <c r="I87" s="184">
        <v>-0.44</v>
      </c>
      <c r="J87" s="145">
        <v>-0.53</v>
      </c>
      <c r="K87" s="185">
        <v>-0.34</v>
      </c>
      <c r="L87" s="184">
        <v>-1.05</v>
      </c>
      <c r="M87" s="145">
        <v>-1.23</v>
      </c>
      <c r="N87" s="185">
        <v>-0.88</v>
      </c>
      <c r="O87" s="184">
        <v>-0.34</v>
      </c>
      <c r="P87" s="145">
        <v>-0.45</v>
      </c>
      <c r="Q87" s="247">
        <v>-0.24</v>
      </c>
    </row>
    <row r="88" spans="1:17" x14ac:dyDescent="0.2">
      <c r="A88" s="134" t="s">
        <v>154</v>
      </c>
      <c r="B88" s="176" t="s">
        <v>155</v>
      </c>
      <c r="C88" s="184">
        <v>-0.1</v>
      </c>
      <c r="D88" s="145">
        <v>-0.19</v>
      </c>
      <c r="E88" s="185">
        <v>-0.01</v>
      </c>
      <c r="F88" s="184">
        <v>-0.42</v>
      </c>
      <c r="G88" s="145">
        <v>-0.89</v>
      </c>
      <c r="H88" s="185">
        <v>0.04</v>
      </c>
      <c r="I88" s="184">
        <v>-0.09</v>
      </c>
      <c r="J88" s="145">
        <v>-0.18</v>
      </c>
      <c r="K88" s="185">
        <v>0</v>
      </c>
      <c r="L88" s="184">
        <v>-0.6</v>
      </c>
      <c r="M88" s="145">
        <v>-0.85</v>
      </c>
      <c r="N88" s="185">
        <v>-0.36</v>
      </c>
      <c r="O88" s="184">
        <v>-0.03</v>
      </c>
      <c r="P88" s="145">
        <v>-0.12</v>
      </c>
      <c r="Q88" s="247">
        <v>7.0000000000000007E-2</v>
      </c>
    </row>
    <row r="89" spans="1:17" x14ac:dyDescent="0.2">
      <c r="A89" s="134" t="s">
        <v>156</v>
      </c>
      <c r="B89" s="176" t="s">
        <v>157</v>
      </c>
      <c r="C89" s="184">
        <v>-0.02</v>
      </c>
      <c r="D89" s="145">
        <v>-0.08</v>
      </c>
      <c r="E89" s="185">
        <v>0.05</v>
      </c>
      <c r="F89" s="184">
        <v>-0.65</v>
      </c>
      <c r="G89" s="145">
        <v>-0.97</v>
      </c>
      <c r="H89" s="185">
        <v>-0.33</v>
      </c>
      <c r="I89" s="184">
        <v>0.01</v>
      </c>
      <c r="J89" s="145">
        <v>-0.06</v>
      </c>
      <c r="K89" s="185">
        <v>7.0000000000000007E-2</v>
      </c>
      <c r="L89" s="184">
        <v>-0.54</v>
      </c>
      <c r="M89" s="145">
        <v>-0.73</v>
      </c>
      <c r="N89" s="185">
        <v>-0.36</v>
      </c>
      <c r="O89" s="184">
        <v>0.06</v>
      </c>
      <c r="P89" s="145">
        <v>-0.01</v>
      </c>
      <c r="Q89" s="247">
        <v>0.12</v>
      </c>
    </row>
    <row r="90" spans="1:17" x14ac:dyDescent="0.2">
      <c r="A90" s="134" t="s">
        <v>158</v>
      </c>
      <c r="B90" s="176" t="s">
        <v>159</v>
      </c>
      <c r="C90" s="184">
        <v>-0.27</v>
      </c>
      <c r="D90" s="145">
        <v>-0.32</v>
      </c>
      <c r="E90" s="185">
        <v>-0.21</v>
      </c>
      <c r="F90" s="184">
        <v>-0.91</v>
      </c>
      <c r="G90" s="145">
        <v>-1.0900000000000001</v>
      </c>
      <c r="H90" s="185">
        <v>-0.74</v>
      </c>
      <c r="I90" s="184">
        <v>-0.19</v>
      </c>
      <c r="J90" s="145">
        <v>-0.25</v>
      </c>
      <c r="K90" s="185">
        <v>-0.13</v>
      </c>
      <c r="L90" s="184">
        <v>-0.8</v>
      </c>
      <c r="M90" s="145">
        <v>-0.92</v>
      </c>
      <c r="N90" s="185">
        <v>-0.69</v>
      </c>
      <c r="O90" s="184">
        <v>-0.1</v>
      </c>
      <c r="P90" s="145">
        <v>-0.16</v>
      </c>
      <c r="Q90" s="247">
        <v>-0.03</v>
      </c>
    </row>
    <row r="91" spans="1:17" x14ac:dyDescent="0.2">
      <c r="A91" s="134" t="s">
        <v>162</v>
      </c>
      <c r="B91" s="176" t="s">
        <v>163</v>
      </c>
      <c r="C91" s="184">
        <v>-0.5</v>
      </c>
      <c r="D91" s="145">
        <v>-0.57999999999999996</v>
      </c>
      <c r="E91" s="185">
        <v>-0.43</v>
      </c>
      <c r="F91" s="184">
        <v>-0.79</v>
      </c>
      <c r="G91" s="145">
        <v>-0.97</v>
      </c>
      <c r="H91" s="185">
        <v>-0.6</v>
      </c>
      <c r="I91" s="184">
        <v>-0.44</v>
      </c>
      <c r="J91" s="145">
        <v>-0.53</v>
      </c>
      <c r="K91" s="185">
        <v>-0.36</v>
      </c>
      <c r="L91" s="184">
        <v>-0.73</v>
      </c>
      <c r="M91" s="145">
        <v>-0.87</v>
      </c>
      <c r="N91" s="185">
        <v>-0.6</v>
      </c>
      <c r="O91" s="184">
        <v>-0.38</v>
      </c>
      <c r="P91" s="145">
        <v>-0.48</v>
      </c>
      <c r="Q91" s="247">
        <v>-0.28999999999999998</v>
      </c>
    </row>
    <row r="92" spans="1:17" x14ac:dyDescent="0.2">
      <c r="A92" s="134" t="s">
        <v>164</v>
      </c>
      <c r="B92" s="176" t="s">
        <v>165</v>
      </c>
      <c r="C92" s="184">
        <v>-7.0000000000000007E-2</v>
      </c>
      <c r="D92" s="145">
        <v>-0.13</v>
      </c>
      <c r="E92" s="185">
        <v>-0.01</v>
      </c>
      <c r="F92" s="184">
        <v>-0.56999999999999995</v>
      </c>
      <c r="G92" s="145">
        <v>-0.72</v>
      </c>
      <c r="H92" s="185">
        <v>-0.41</v>
      </c>
      <c r="I92" s="184">
        <v>0.02</v>
      </c>
      <c r="J92" s="145">
        <v>-0.05</v>
      </c>
      <c r="K92" s="185">
        <v>0.08</v>
      </c>
      <c r="L92" s="184">
        <v>-0.4</v>
      </c>
      <c r="M92" s="145">
        <v>-0.51</v>
      </c>
      <c r="N92" s="185">
        <v>-0.28000000000000003</v>
      </c>
      <c r="O92" s="184">
        <v>0.05</v>
      </c>
      <c r="P92" s="145">
        <v>-0.02</v>
      </c>
      <c r="Q92" s="247">
        <v>0.12</v>
      </c>
    </row>
    <row r="93" spans="1:17" x14ac:dyDescent="0.2">
      <c r="A93" s="134" t="s">
        <v>166</v>
      </c>
      <c r="B93" s="176" t="s">
        <v>167</v>
      </c>
      <c r="C93" s="184">
        <v>-0.05</v>
      </c>
      <c r="D93" s="145">
        <v>-0.12</v>
      </c>
      <c r="E93" s="185">
        <v>0.03</v>
      </c>
      <c r="F93" s="184">
        <v>-0.49</v>
      </c>
      <c r="G93" s="145">
        <v>-0.81</v>
      </c>
      <c r="H93" s="185">
        <v>-0.17</v>
      </c>
      <c r="I93" s="184">
        <v>-0.02</v>
      </c>
      <c r="J93" s="145">
        <v>-0.1</v>
      </c>
      <c r="K93" s="185">
        <v>0.06</v>
      </c>
      <c r="L93" s="184">
        <v>-0.5</v>
      </c>
      <c r="M93" s="145">
        <v>-0.69</v>
      </c>
      <c r="N93" s="185">
        <v>-0.3</v>
      </c>
      <c r="O93" s="184">
        <v>0.03</v>
      </c>
      <c r="P93" s="145">
        <v>-0.05</v>
      </c>
      <c r="Q93" s="247">
        <v>0.12</v>
      </c>
    </row>
    <row r="94" spans="1:17" x14ac:dyDescent="0.2">
      <c r="A94" s="134" t="s">
        <v>168</v>
      </c>
      <c r="B94" s="176" t="s">
        <v>169</v>
      </c>
      <c r="C94" s="184">
        <v>-0.39</v>
      </c>
      <c r="D94" s="145">
        <v>-0.46</v>
      </c>
      <c r="E94" s="185">
        <v>-0.32</v>
      </c>
      <c r="F94" s="184">
        <v>-0.66</v>
      </c>
      <c r="G94" s="145">
        <v>-0.85</v>
      </c>
      <c r="H94" s="185">
        <v>-0.47</v>
      </c>
      <c r="I94" s="184">
        <v>-0.35</v>
      </c>
      <c r="J94" s="145">
        <v>-0.42</v>
      </c>
      <c r="K94" s="185">
        <v>-0.28000000000000003</v>
      </c>
      <c r="L94" s="184">
        <v>-0.77</v>
      </c>
      <c r="M94" s="145">
        <v>-0.9</v>
      </c>
      <c r="N94" s="185">
        <v>-0.64</v>
      </c>
      <c r="O94" s="184">
        <v>-0.26</v>
      </c>
      <c r="P94" s="145">
        <v>-0.33</v>
      </c>
      <c r="Q94" s="247">
        <v>-0.18</v>
      </c>
    </row>
    <row r="95" spans="1:17" x14ac:dyDescent="0.2">
      <c r="A95" s="134" t="s">
        <v>170</v>
      </c>
      <c r="B95" s="176" t="s">
        <v>171</v>
      </c>
      <c r="C95" s="184">
        <v>-0.16</v>
      </c>
      <c r="D95" s="145">
        <v>-0.22</v>
      </c>
      <c r="E95" s="185">
        <v>-0.09</v>
      </c>
      <c r="F95" s="184">
        <v>-0.81</v>
      </c>
      <c r="G95" s="145">
        <v>-1.02</v>
      </c>
      <c r="H95" s="185">
        <v>-0.6</v>
      </c>
      <c r="I95" s="184">
        <v>-0.09</v>
      </c>
      <c r="J95" s="145">
        <v>-0.16</v>
      </c>
      <c r="K95" s="185">
        <v>-0.02</v>
      </c>
      <c r="L95" s="184">
        <v>-0.63</v>
      </c>
      <c r="M95" s="145">
        <v>-0.78</v>
      </c>
      <c r="N95" s="185">
        <v>-0.47</v>
      </c>
      <c r="O95" s="184">
        <v>-0.05</v>
      </c>
      <c r="P95" s="145">
        <v>-0.13</v>
      </c>
      <c r="Q95" s="247">
        <v>0.02</v>
      </c>
    </row>
    <row r="96" spans="1:17" x14ac:dyDescent="0.2">
      <c r="A96" s="134" t="s">
        <v>172</v>
      </c>
      <c r="B96" s="176" t="s">
        <v>173</v>
      </c>
      <c r="C96" s="184">
        <v>-0.17</v>
      </c>
      <c r="D96" s="145">
        <v>-0.25</v>
      </c>
      <c r="E96" s="185">
        <v>-0.09</v>
      </c>
      <c r="F96" s="184">
        <v>-0.84</v>
      </c>
      <c r="G96" s="145">
        <v>-1.08</v>
      </c>
      <c r="H96" s="185">
        <v>-0.59</v>
      </c>
      <c r="I96" s="184">
        <v>-0.1</v>
      </c>
      <c r="J96" s="145">
        <v>-0.18</v>
      </c>
      <c r="K96" s="185">
        <v>-0.02</v>
      </c>
      <c r="L96" s="184">
        <v>-0.65</v>
      </c>
      <c r="M96" s="145">
        <v>-0.82</v>
      </c>
      <c r="N96" s="185">
        <v>-0.48</v>
      </c>
      <c r="O96" s="184">
        <v>-0.04</v>
      </c>
      <c r="P96" s="145">
        <v>-0.13</v>
      </c>
      <c r="Q96" s="247">
        <v>0.04</v>
      </c>
    </row>
    <row r="97" spans="1:17" x14ac:dyDescent="0.2">
      <c r="A97" s="134" t="s">
        <v>174</v>
      </c>
      <c r="B97" s="176" t="s">
        <v>175</v>
      </c>
      <c r="C97" s="184">
        <v>-0.65</v>
      </c>
      <c r="D97" s="145">
        <v>-0.73</v>
      </c>
      <c r="E97" s="185">
        <v>-0.56999999999999995</v>
      </c>
      <c r="F97" s="184">
        <v>-1.1000000000000001</v>
      </c>
      <c r="G97" s="145">
        <v>-1.36</v>
      </c>
      <c r="H97" s="185">
        <v>-0.84</v>
      </c>
      <c r="I97" s="184">
        <v>-0.61</v>
      </c>
      <c r="J97" s="145">
        <v>-0.69</v>
      </c>
      <c r="K97" s="185">
        <v>-0.53</v>
      </c>
      <c r="L97" s="184">
        <v>-1.05</v>
      </c>
      <c r="M97" s="145">
        <v>-1.21</v>
      </c>
      <c r="N97" s="185">
        <v>-0.89</v>
      </c>
      <c r="O97" s="184">
        <v>-0.53</v>
      </c>
      <c r="P97" s="145">
        <v>-0.62</v>
      </c>
      <c r="Q97" s="247">
        <v>-0.45</v>
      </c>
    </row>
    <row r="98" spans="1:17" x14ac:dyDescent="0.2">
      <c r="A98" s="134" t="s">
        <v>176</v>
      </c>
      <c r="B98" s="176" t="s">
        <v>177</v>
      </c>
      <c r="C98" s="184">
        <v>-0.08</v>
      </c>
      <c r="D98" s="145">
        <v>-0.14000000000000001</v>
      </c>
      <c r="E98" s="185">
        <v>-0.03</v>
      </c>
      <c r="F98" s="184">
        <v>-0.7</v>
      </c>
      <c r="G98" s="145">
        <v>-0.88</v>
      </c>
      <c r="H98" s="185">
        <v>-0.51</v>
      </c>
      <c r="I98" s="184">
        <v>-0.02</v>
      </c>
      <c r="J98" s="145">
        <v>-0.08</v>
      </c>
      <c r="K98" s="185">
        <v>0.05</v>
      </c>
      <c r="L98" s="184">
        <v>-0.57999999999999996</v>
      </c>
      <c r="M98" s="145">
        <v>-0.72</v>
      </c>
      <c r="N98" s="185">
        <v>-0.44</v>
      </c>
      <c r="O98" s="184">
        <v>0.02</v>
      </c>
      <c r="P98" s="145">
        <v>-0.04</v>
      </c>
      <c r="Q98" s="247">
        <v>0.09</v>
      </c>
    </row>
    <row r="99" spans="1:17" x14ac:dyDescent="0.2">
      <c r="A99" s="134" t="s">
        <v>180</v>
      </c>
      <c r="B99" s="176" t="s">
        <v>181</v>
      </c>
      <c r="C99" s="184">
        <v>0.02</v>
      </c>
      <c r="D99" s="145">
        <v>-0.04</v>
      </c>
      <c r="E99" s="185">
        <v>0.09</v>
      </c>
      <c r="F99" s="184">
        <v>-0.52</v>
      </c>
      <c r="G99" s="145">
        <v>-0.7</v>
      </c>
      <c r="H99" s="185">
        <v>-0.34</v>
      </c>
      <c r="I99" s="184">
        <v>0.12</v>
      </c>
      <c r="J99" s="145">
        <v>0.04</v>
      </c>
      <c r="K99" s="185">
        <v>0.19</v>
      </c>
      <c r="L99" s="184">
        <v>-0.4</v>
      </c>
      <c r="M99" s="145">
        <v>-0.54</v>
      </c>
      <c r="N99" s="185">
        <v>-0.27</v>
      </c>
      <c r="O99" s="184">
        <v>0.17</v>
      </c>
      <c r="P99" s="145">
        <v>0.09</v>
      </c>
      <c r="Q99" s="247">
        <v>0.25</v>
      </c>
    </row>
    <row r="100" spans="1:17" x14ac:dyDescent="0.2">
      <c r="A100" s="134" t="s">
        <v>182</v>
      </c>
      <c r="B100" s="176" t="s">
        <v>183</v>
      </c>
      <c r="C100" s="184">
        <v>0.18</v>
      </c>
      <c r="D100" s="145">
        <v>0.11</v>
      </c>
      <c r="E100" s="185">
        <v>0.26</v>
      </c>
      <c r="F100" s="184">
        <v>-0.13</v>
      </c>
      <c r="G100" s="145">
        <v>-0.37</v>
      </c>
      <c r="H100" s="185">
        <v>0.1</v>
      </c>
      <c r="I100" s="184">
        <v>0.22</v>
      </c>
      <c r="J100" s="145">
        <v>0.14000000000000001</v>
      </c>
      <c r="K100" s="185">
        <v>0.3</v>
      </c>
      <c r="L100" s="184">
        <v>-0.08</v>
      </c>
      <c r="M100" s="145">
        <v>-0.25</v>
      </c>
      <c r="N100" s="185">
        <v>0.1</v>
      </c>
      <c r="O100" s="184">
        <v>0.25</v>
      </c>
      <c r="P100" s="145">
        <v>0.16</v>
      </c>
      <c r="Q100" s="247">
        <v>0.33</v>
      </c>
    </row>
    <row r="101" spans="1:17" x14ac:dyDescent="0.2">
      <c r="A101" s="134" t="s">
        <v>184</v>
      </c>
      <c r="B101" s="176" t="s">
        <v>185</v>
      </c>
      <c r="C101" s="184">
        <v>-0.16</v>
      </c>
      <c r="D101" s="145">
        <v>-0.22</v>
      </c>
      <c r="E101" s="185">
        <v>-0.09</v>
      </c>
      <c r="F101" s="184">
        <v>-0.62</v>
      </c>
      <c r="G101" s="145">
        <v>-0.82</v>
      </c>
      <c r="H101" s="185">
        <v>-0.43</v>
      </c>
      <c r="I101" s="184">
        <v>-0.09</v>
      </c>
      <c r="J101" s="145">
        <v>-0.16</v>
      </c>
      <c r="K101" s="185">
        <v>-0.02</v>
      </c>
      <c r="L101" s="184">
        <v>-0.56999999999999995</v>
      </c>
      <c r="M101" s="145">
        <v>-0.71</v>
      </c>
      <c r="N101" s="185">
        <v>-0.44</v>
      </c>
      <c r="O101" s="184">
        <v>-0.04</v>
      </c>
      <c r="P101" s="145">
        <v>-0.11</v>
      </c>
      <c r="Q101" s="247">
        <v>0.04</v>
      </c>
    </row>
    <row r="102" spans="1:17" x14ac:dyDescent="0.2">
      <c r="A102" s="134" t="s">
        <v>186</v>
      </c>
      <c r="B102" s="176" t="s">
        <v>187</v>
      </c>
      <c r="C102" s="184">
        <v>0.31</v>
      </c>
      <c r="D102" s="145">
        <v>0.23</v>
      </c>
      <c r="E102" s="185">
        <v>0.38</v>
      </c>
      <c r="F102" s="184">
        <v>-0.31</v>
      </c>
      <c r="G102" s="145">
        <v>-0.56000000000000005</v>
      </c>
      <c r="H102" s="185">
        <v>-0.05</v>
      </c>
      <c r="I102" s="184">
        <v>0.36</v>
      </c>
      <c r="J102" s="145">
        <v>0.28999999999999998</v>
      </c>
      <c r="K102" s="185">
        <v>0.44</v>
      </c>
      <c r="L102" s="184">
        <v>-0.15</v>
      </c>
      <c r="M102" s="145">
        <v>-0.33</v>
      </c>
      <c r="N102" s="185">
        <v>0.04</v>
      </c>
      <c r="O102" s="184">
        <v>0.39</v>
      </c>
      <c r="P102" s="145">
        <v>0.31</v>
      </c>
      <c r="Q102" s="247">
        <v>0.47</v>
      </c>
    </row>
    <row r="103" spans="1:17" x14ac:dyDescent="0.2">
      <c r="A103" s="134" t="s">
        <v>188</v>
      </c>
      <c r="B103" s="176" t="s">
        <v>189</v>
      </c>
      <c r="C103" s="184">
        <v>-0.09</v>
      </c>
      <c r="D103" s="145">
        <v>-0.16</v>
      </c>
      <c r="E103" s="185">
        <v>-0.03</v>
      </c>
      <c r="F103" s="184">
        <v>-0.63</v>
      </c>
      <c r="G103" s="145">
        <v>-0.81</v>
      </c>
      <c r="H103" s="185">
        <v>-0.44</v>
      </c>
      <c r="I103" s="184">
        <v>-0.03</v>
      </c>
      <c r="J103" s="145">
        <v>-0.09</v>
      </c>
      <c r="K103" s="185">
        <v>0.04</v>
      </c>
      <c r="L103" s="184">
        <v>-0.56999999999999995</v>
      </c>
      <c r="M103" s="145">
        <v>-0.7</v>
      </c>
      <c r="N103" s="185">
        <v>-0.44</v>
      </c>
      <c r="O103" s="184">
        <v>0.04</v>
      </c>
      <c r="P103" s="145">
        <v>-0.03</v>
      </c>
      <c r="Q103" s="247">
        <v>0.11</v>
      </c>
    </row>
    <row r="104" spans="1:17" x14ac:dyDescent="0.2">
      <c r="A104" s="134" t="s">
        <v>190</v>
      </c>
      <c r="B104" s="176" t="s">
        <v>191</v>
      </c>
      <c r="C104" s="184">
        <v>-0.27</v>
      </c>
      <c r="D104" s="145">
        <v>-0.36</v>
      </c>
      <c r="E104" s="185">
        <v>-0.18</v>
      </c>
      <c r="F104" s="184">
        <v>-0.79</v>
      </c>
      <c r="G104" s="145">
        <v>-1.04</v>
      </c>
      <c r="H104" s="185">
        <v>-0.55000000000000004</v>
      </c>
      <c r="I104" s="184">
        <v>-0.19</v>
      </c>
      <c r="J104" s="145">
        <v>-0.28000000000000003</v>
      </c>
      <c r="K104" s="185">
        <v>-0.09</v>
      </c>
      <c r="L104" s="184">
        <v>-0.72</v>
      </c>
      <c r="M104" s="145">
        <v>-0.9</v>
      </c>
      <c r="N104" s="185">
        <v>-0.54</v>
      </c>
      <c r="O104" s="184">
        <v>-0.12</v>
      </c>
      <c r="P104" s="145">
        <v>-0.22</v>
      </c>
      <c r="Q104" s="247">
        <v>-0.01</v>
      </c>
    </row>
    <row r="105" spans="1:17" x14ac:dyDescent="0.2">
      <c r="A105" s="134" t="s">
        <v>192</v>
      </c>
      <c r="B105" s="176" t="s">
        <v>193</v>
      </c>
      <c r="C105" s="184">
        <v>-0.03</v>
      </c>
      <c r="D105" s="145">
        <v>-0.14000000000000001</v>
      </c>
      <c r="E105" s="185">
        <v>7.0000000000000007E-2</v>
      </c>
      <c r="F105" s="184">
        <v>-0.62</v>
      </c>
      <c r="G105" s="145">
        <v>-0.93</v>
      </c>
      <c r="H105" s="185">
        <v>-0.31</v>
      </c>
      <c r="I105" s="184">
        <v>0.04</v>
      </c>
      <c r="J105" s="145">
        <v>-7.0000000000000007E-2</v>
      </c>
      <c r="K105" s="185">
        <v>0.15</v>
      </c>
      <c r="L105" s="184">
        <v>-0.34</v>
      </c>
      <c r="M105" s="145">
        <v>-0.56999999999999995</v>
      </c>
      <c r="N105" s="185">
        <v>-0.11</v>
      </c>
      <c r="O105" s="184">
        <v>0.05</v>
      </c>
      <c r="P105" s="145">
        <v>-7.0000000000000007E-2</v>
      </c>
      <c r="Q105" s="247">
        <v>0.16</v>
      </c>
    </row>
    <row r="106" spans="1:17" x14ac:dyDescent="0.2">
      <c r="A106" s="134" t="s">
        <v>194</v>
      </c>
      <c r="B106" s="176" t="s">
        <v>195</v>
      </c>
      <c r="C106" s="184">
        <v>-0.04</v>
      </c>
      <c r="D106" s="145">
        <v>-0.13</v>
      </c>
      <c r="E106" s="185">
        <v>0.04</v>
      </c>
      <c r="F106" s="184">
        <v>-0.57999999999999996</v>
      </c>
      <c r="G106" s="145">
        <v>-0.82</v>
      </c>
      <c r="H106" s="185">
        <v>-0.33</v>
      </c>
      <c r="I106" s="184">
        <v>0.03</v>
      </c>
      <c r="J106" s="145">
        <v>-0.06</v>
      </c>
      <c r="K106" s="185">
        <v>0.12</v>
      </c>
      <c r="L106" s="184">
        <v>-0.42</v>
      </c>
      <c r="M106" s="145">
        <v>-0.62</v>
      </c>
      <c r="N106" s="185">
        <v>-0.22</v>
      </c>
      <c r="O106" s="184">
        <v>0.04</v>
      </c>
      <c r="P106" s="145">
        <v>-0.05</v>
      </c>
      <c r="Q106" s="247">
        <v>0.14000000000000001</v>
      </c>
    </row>
    <row r="107" spans="1:17" x14ac:dyDescent="0.2">
      <c r="A107" s="134" t="s">
        <v>198</v>
      </c>
      <c r="B107" s="176" t="s">
        <v>199</v>
      </c>
      <c r="C107" s="184">
        <v>-0.09</v>
      </c>
      <c r="D107" s="145">
        <v>-0.18</v>
      </c>
      <c r="E107" s="185">
        <v>0</v>
      </c>
      <c r="F107" s="184">
        <v>-0.7</v>
      </c>
      <c r="G107" s="145">
        <v>-0.99</v>
      </c>
      <c r="H107" s="185">
        <v>-0.41</v>
      </c>
      <c r="I107" s="184">
        <v>-0.03</v>
      </c>
      <c r="J107" s="145">
        <v>-0.12</v>
      </c>
      <c r="K107" s="185">
        <v>0.06</v>
      </c>
      <c r="L107" s="184">
        <v>-0.71</v>
      </c>
      <c r="M107" s="145">
        <v>-0.94</v>
      </c>
      <c r="N107" s="185">
        <v>-0.48</v>
      </c>
      <c r="O107" s="184">
        <v>0.01</v>
      </c>
      <c r="P107" s="145">
        <v>-0.08</v>
      </c>
      <c r="Q107" s="247">
        <v>0.11</v>
      </c>
    </row>
    <row r="108" spans="1:17" x14ac:dyDescent="0.2">
      <c r="A108" s="134" t="s">
        <v>200</v>
      </c>
      <c r="B108" s="176" t="s">
        <v>201</v>
      </c>
      <c r="C108" s="184">
        <v>-0.08</v>
      </c>
      <c r="D108" s="145">
        <v>-0.16</v>
      </c>
      <c r="E108" s="185">
        <v>0.01</v>
      </c>
      <c r="F108" s="184">
        <v>-0.41</v>
      </c>
      <c r="G108" s="145">
        <v>-0.66</v>
      </c>
      <c r="H108" s="185">
        <v>-0.16</v>
      </c>
      <c r="I108" s="184">
        <v>-0.04</v>
      </c>
      <c r="J108" s="145">
        <v>-0.12</v>
      </c>
      <c r="K108" s="185">
        <v>0.05</v>
      </c>
      <c r="L108" s="184">
        <v>-0.44</v>
      </c>
      <c r="M108" s="145">
        <v>-0.62</v>
      </c>
      <c r="N108" s="185">
        <v>-0.26</v>
      </c>
      <c r="O108" s="184">
        <v>0.02</v>
      </c>
      <c r="P108" s="145">
        <v>-7.0000000000000007E-2</v>
      </c>
      <c r="Q108" s="247">
        <v>0.11</v>
      </c>
    </row>
    <row r="109" spans="1:17" x14ac:dyDescent="0.2">
      <c r="A109" s="134" t="s">
        <v>202</v>
      </c>
      <c r="B109" s="176" t="s">
        <v>203</v>
      </c>
      <c r="C109" s="184">
        <v>0.13</v>
      </c>
      <c r="D109" s="145">
        <v>0.03</v>
      </c>
      <c r="E109" s="185">
        <v>0.24</v>
      </c>
      <c r="F109" s="184">
        <v>-0.28999999999999998</v>
      </c>
      <c r="G109" s="145">
        <v>-0.59</v>
      </c>
      <c r="H109" s="185">
        <v>0.01</v>
      </c>
      <c r="I109" s="184">
        <v>0.19</v>
      </c>
      <c r="J109" s="145">
        <v>0.08</v>
      </c>
      <c r="K109" s="185">
        <v>0.3</v>
      </c>
      <c r="L109" s="184">
        <v>-0.16</v>
      </c>
      <c r="M109" s="145">
        <v>-0.39</v>
      </c>
      <c r="N109" s="185">
        <v>0.06</v>
      </c>
      <c r="O109" s="184">
        <v>0.21</v>
      </c>
      <c r="P109" s="145">
        <v>0.09</v>
      </c>
      <c r="Q109" s="247">
        <v>0.33</v>
      </c>
    </row>
    <row r="110" spans="1:17" x14ac:dyDescent="0.2">
      <c r="A110" s="134" t="s">
        <v>204</v>
      </c>
      <c r="B110" s="176" t="s">
        <v>205</v>
      </c>
      <c r="C110" s="184">
        <v>0.09</v>
      </c>
      <c r="D110" s="145">
        <v>0.03</v>
      </c>
      <c r="E110" s="185">
        <v>0.14000000000000001</v>
      </c>
      <c r="F110" s="184">
        <v>-0.45</v>
      </c>
      <c r="G110" s="145">
        <v>-0.63</v>
      </c>
      <c r="H110" s="185">
        <v>-0.27</v>
      </c>
      <c r="I110" s="184">
        <v>0.15</v>
      </c>
      <c r="J110" s="145">
        <v>0.09</v>
      </c>
      <c r="K110" s="185">
        <v>0.21</v>
      </c>
      <c r="L110" s="184">
        <v>-0.37</v>
      </c>
      <c r="M110" s="145">
        <v>-0.51</v>
      </c>
      <c r="N110" s="185">
        <v>-0.23</v>
      </c>
      <c r="O110" s="184">
        <v>0.18</v>
      </c>
      <c r="P110" s="145">
        <v>0.12</v>
      </c>
      <c r="Q110" s="247">
        <v>0.24</v>
      </c>
    </row>
    <row r="111" spans="1:17" x14ac:dyDescent="0.2">
      <c r="A111" s="134" t="s">
        <v>206</v>
      </c>
      <c r="B111" s="176" t="s">
        <v>207</v>
      </c>
      <c r="C111" s="184">
        <v>-0.5</v>
      </c>
      <c r="D111" s="145">
        <v>-0.59</v>
      </c>
      <c r="E111" s="185">
        <v>-0.4</v>
      </c>
      <c r="F111" s="184">
        <v>-0.9</v>
      </c>
      <c r="G111" s="145">
        <v>-1.1100000000000001</v>
      </c>
      <c r="H111" s="185">
        <v>-0.68</v>
      </c>
      <c r="I111" s="184">
        <v>-0.4</v>
      </c>
      <c r="J111" s="145">
        <v>-0.5</v>
      </c>
      <c r="K111" s="185">
        <v>-0.28999999999999998</v>
      </c>
      <c r="L111" s="184">
        <v>-0.88</v>
      </c>
      <c r="M111" s="145">
        <v>-1.06</v>
      </c>
      <c r="N111" s="185">
        <v>-0.7</v>
      </c>
      <c r="O111" s="184">
        <v>-0.35</v>
      </c>
      <c r="P111" s="145">
        <v>-0.46</v>
      </c>
      <c r="Q111" s="247">
        <v>-0.23</v>
      </c>
    </row>
    <row r="112" spans="1:17" x14ac:dyDescent="0.2">
      <c r="A112" s="134" t="s">
        <v>208</v>
      </c>
      <c r="B112" s="176" t="s">
        <v>209</v>
      </c>
      <c r="C112" s="184">
        <v>-0.01</v>
      </c>
      <c r="D112" s="145">
        <v>-0.08</v>
      </c>
      <c r="E112" s="185">
        <v>0.06</v>
      </c>
      <c r="F112" s="184">
        <v>-0.48</v>
      </c>
      <c r="G112" s="145">
        <v>-0.66</v>
      </c>
      <c r="H112" s="185">
        <v>-0.28999999999999998</v>
      </c>
      <c r="I112" s="184">
        <v>7.0000000000000007E-2</v>
      </c>
      <c r="J112" s="145">
        <v>-0.01</v>
      </c>
      <c r="K112" s="185">
        <v>0.14000000000000001</v>
      </c>
      <c r="L112" s="184">
        <v>-0.46</v>
      </c>
      <c r="M112" s="145">
        <v>-0.59</v>
      </c>
      <c r="N112" s="185">
        <v>-0.32</v>
      </c>
      <c r="O112" s="184">
        <v>0.16</v>
      </c>
      <c r="P112" s="145">
        <v>7.0000000000000007E-2</v>
      </c>
      <c r="Q112" s="247">
        <v>0.24</v>
      </c>
    </row>
    <row r="113" spans="1:17" x14ac:dyDescent="0.2">
      <c r="A113" s="134" t="s">
        <v>214</v>
      </c>
      <c r="B113" s="176" t="s">
        <v>215</v>
      </c>
      <c r="C113" s="184">
        <v>7.0000000000000007E-2</v>
      </c>
      <c r="D113" s="145">
        <v>0</v>
      </c>
      <c r="E113" s="185">
        <v>0.14000000000000001</v>
      </c>
      <c r="F113" s="184">
        <v>-0.7</v>
      </c>
      <c r="G113" s="145">
        <v>-0.91</v>
      </c>
      <c r="H113" s="185">
        <v>-0.49</v>
      </c>
      <c r="I113" s="184">
        <v>0.16</v>
      </c>
      <c r="J113" s="145">
        <v>0.08</v>
      </c>
      <c r="K113" s="185">
        <v>0.23</v>
      </c>
      <c r="L113" s="184">
        <v>-0.49</v>
      </c>
      <c r="M113" s="145">
        <v>-0.63</v>
      </c>
      <c r="N113" s="185">
        <v>-0.35</v>
      </c>
      <c r="O113" s="184">
        <v>0.23</v>
      </c>
      <c r="P113" s="145">
        <v>0.16</v>
      </c>
      <c r="Q113" s="247">
        <v>0.31</v>
      </c>
    </row>
    <row r="114" spans="1:17" x14ac:dyDescent="0.2">
      <c r="A114" s="134" t="s">
        <v>216</v>
      </c>
      <c r="B114" s="176" t="s">
        <v>217</v>
      </c>
      <c r="C114" s="184">
        <v>0.05</v>
      </c>
      <c r="D114" s="145">
        <v>-0.01</v>
      </c>
      <c r="E114" s="185">
        <v>0.12</v>
      </c>
      <c r="F114" s="184">
        <v>-0.67</v>
      </c>
      <c r="G114" s="145">
        <v>-0.88</v>
      </c>
      <c r="H114" s="185">
        <v>-0.45</v>
      </c>
      <c r="I114" s="184">
        <v>0.14000000000000001</v>
      </c>
      <c r="J114" s="145">
        <v>7.0000000000000007E-2</v>
      </c>
      <c r="K114" s="185">
        <v>0.21</v>
      </c>
      <c r="L114" s="184">
        <v>-0.57999999999999996</v>
      </c>
      <c r="M114" s="145">
        <v>-0.72</v>
      </c>
      <c r="N114" s="185">
        <v>-0.44</v>
      </c>
      <c r="O114" s="184">
        <v>0.26</v>
      </c>
      <c r="P114" s="145">
        <v>0.18</v>
      </c>
      <c r="Q114" s="247">
        <v>0.34</v>
      </c>
    </row>
    <row r="115" spans="1:17" x14ac:dyDescent="0.2">
      <c r="A115" s="134" t="s">
        <v>218</v>
      </c>
      <c r="B115" s="176" t="s">
        <v>219</v>
      </c>
      <c r="C115" s="184">
        <v>0.15</v>
      </c>
      <c r="D115" s="145">
        <v>0.09</v>
      </c>
      <c r="E115" s="185">
        <v>0.2</v>
      </c>
      <c r="F115" s="184">
        <v>-0.71</v>
      </c>
      <c r="G115" s="145">
        <v>-0.94</v>
      </c>
      <c r="H115" s="185">
        <v>-0.47</v>
      </c>
      <c r="I115" s="184">
        <v>0.2</v>
      </c>
      <c r="J115" s="145">
        <v>0.14000000000000001</v>
      </c>
      <c r="K115" s="185">
        <v>0.26</v>
      </c>
      <c r="L115" s="184">
        <v>-0.48</v>
      </c>
      <c r="M115" s="145">
        <v>-0.63</v>
      </c>
      <c r="N115" s="185">
        <v>-0.33</v>
      </c>
      <c r="O115" s="184">
        <v>0.26</v>
      </c>
      <c r="P115" s="145">
        <v>0.2</v>
      </c>
      <c r="Q115" s="247">
        <v>0.33</v>
      </c>
    </row>
    <row r="116" spans="1:17" x14ac:dyDescent="0.2">
      <c r="A116" s="134" t="s">
        <v>220</v>
      </c>
      <c r="B116" s="176" t="s">
        <v>221</v>
      </c>
      <c r="C116" s="184">
        <v>0</v>
      </c>
      <c r="D116" s="145">
        <v>-0.05</v>
      </c>
      <c r="E116" s="185">
        <v>0.05</v>
      </c>
      <c r="F116" s="184">
        <v>-0.34</v>
      </c>
      <c r="G116" s="145">
        <v>-0.48</v>
      </c>
      <c r="H116" s="185">
        <v>-0.2</v>
      </c>
      <c r="I116" s="184">
        <v>0.05</v>
      </c>
      <c r="J116" s="145">
        <v>0</v>
      </c>
      <c r="K116" s="185">
        <v>0.1</v>
      </c>
      <c r="L116" s="184">
        <v>-0.28999999999999998</v>
      </c>
      <c r="M116" s="145">
        <v>-0.38</v>
      </c>
      <c r="N116" s="185">
        <v>-0.2</v>
      </c>
      <c r="O116" s="184">
        <v>0.12</v>
      </c>
      <c r="P116" s="145">
        <v>0.06</v>
      </c>
      <c r="Q116" s="247">
        <v>0.18</v>
      </c>
    </row>
    <row r="117" spans="1:17" x14ac:dyDescent="0.2">
      <c r="A117" s="134" t="s">
        <v>224</v>
      </c>
      <c r="B117" s="176" t="s">
        <v>225</v>
      </c>
      <c r="C117" s="184">
        <v>-0.17</v>
      </c>
      <c r="D117" s="145">
        <v>-0.22</v>
      </c>
      <c r="E117" s="185">
        <v>-0.11</v>
      </c>
      <c r="F117" s="184">
        <v>-0.41</v>
      </c>
      <c r="G117" s="145">
        <v>-0.6</v>
      </c>
      <c r="H117" s="185">
        <v>-0.22</v>
      </c>
      <c r="I117" s="184">
        <v>-0.14000000000000001</v>
      </c>
      <c r="J117" s="145">
        <v>-0.2</v>
      </c>
      <c r="K117" s="185">
        <v>-0.08</v>
      </c>
      <c r="L117" s="184">
        <v>-0.45</v>
      </c>
      <c r="M117" s="145">
        <v>-0.56999999999999995</v>
      </c>
      <c r="N117" s="185">
        <v>-0.33</v>
      </c>
      <c r="O117" s="184">
        <v>-0.08</v>
      </c>
      <c r="P117" s="145">
        <v>-0.15</v>
      </c>
      <c r="Q117" s="247">
        <v>-0.02</v>
      </c>
    </row>
    <row r="118" spans="1:17" x14ac:dyDescent="0.2">
      <c r="A118" s="134" t="s">
        <v>226</v>
      </c>
      <c r="B118" s="176" t="s">
        <v>227</v>
      </c>
      <c r="C118" s="184">
        <v>-0.01</v>
      </c>
      <c r="D118" s="145">
        <v>-7.0000000000000007E-2</v>
      </c>
      <c r="E118" s="185">
        <v>0.05</v>
      </c>
      <c r="F118" s="184">
        <v>-0.33</v>
      </c>
      <c r="G118" s="145">
        <v>-0.62</v>
      </c>
      <c r="H118" s="185">
        <v>-0.05</v>
      </c>
      <c r="I118" s="184">
        <v>0.01</v>
      </c>
      <c r="J118" s="145">
        <v>-0.06</v>
      </c>
      <c r="K118" s="185">
        <v>7.0000000000000007E-2</v>
      </c>
      <c r="L118" s="184">
        <v>-0.25</v>
      </c>
      <c r="M118" s="145">
        <v>-0.43</v>
      </c>
      <c r="N118" s="185">
        <v>-7.0000000000000007E-2</v>
      </c>
      <c r="O118" s="184">
        <v>0.02</v>
      </c>
      <c r="P118" s="145">
        <v>-0.04</v>
      </c>
      <c r="Q118" s="247">
        <v>0.09</v>
      </c>
    </row>
    <row r="119" spans="1:17" x14ac:dyDescent="0.2">
      <c r="A119" s="134" t="s">
        <v>228</v>
      </c>
      <c r="B119" s="176" t="s">
        <v>229</v>
      </c>
      <c r="C119" s="184">
        <v>-0.09</v>
      </c>
      <c r="D119" s="145">
        <v>-0.15</v>
      </c>
      <c r="E119" s="185">
        <v>-0.02</v>
      </c>
      <c r="F119" s="184">
        <v>-0.54</v>
      </c>
      <c r="G119" s="145">
        <v>-0.76</v>
      </c>
      <c r="H119" s="185">
        <v>-0.32</v>
      </c>
      <c r="I119" s="184">
        <v>-0.04</v>
      </c>
      <c r="J119" s="145">
        <v>-0.11</v>
      </c>
      <c r="K119" s="185">
        <v>0.02</v>
      </c>
      <c r="L119" s="184">
        <v>-0.47</v>
      </c>
      <c r="M119" s="145">
        <v>-0.61</v>
      </c>
      <c r="N119" s="185">
        <v>-0.33</v>
      </c>
      <c r="O119" s="184">
        <v>0.01</v>
      </c>
      <c r="P119" s="145">
        <v>-0.06</v>
      </c>
      <c r="Q119" s="247">
        <v>0.09</v>
      </c>
    </row>
    <row r="120" spans="1:17" x14ac:dyDescent="0.2">
      <c r="A120" s="134" t="s">
        <v>230</v>
      </c>
      <c r="B120" s="176" t="s">
        <v>231</v>
      </c>
      <c r="C120" s="184">
        <v>0.11</v>
      </c>
      <c r="D120" s="145">
        <v>0.06</v>
      </c>
      <c r="E120" s="185">
        <v>0.16</v>
      </c>
      <c r="F120" s="184">
        <v>-0.38</v>
      </c>
      <c r="G120" s="145">
        <v>-0.56999999999999995</v>
      </c>
      <c r="H120" s="185">
        <v>-0.19</v>
      </c>
      <c r="I120" s="184">
        <v>0.15</v>
      </c>
      <c r="J120" s="145">
        <v>0.1</v>
      </c>
      <c r="K120" s="185">
        <v>0.2</v>
      </c>
      <c r="L120" s="184">
        <v>-0.34</v>
      </c>
      <c r="M120" s="145">
        <v>-0.46</v>
      </c>
      <c r="N120" s="185">
        <v>-0.22</v>
      </c>
      <c r="O120" s="184">
        <v>0.2</v>
      </c>
      <c r="P120" s="145">
        <v>0.15</v>
      </c>
      <c r="Q120" s="247">
        <v>0.25</v>
      </c>
    </row>
    <row r="121" spans="1:17" x14ac:dyDescent="0.2">
      <c r="A121" s="134" t="s">
        <v>232</v>
      </c>
      <c r="B121" s="176" t="s">
        <v>233</v>
      </c>
      <c r="C121" s="184">
        <v>0.12</v>
      </c>
      <c r="D121" s="145">
        <v>7.0000000000000007E-2</v>
      </c>
      <c r="E121" s="185">
        <v>0.17</v>
      </c>
      <c r="F121" s="184">
        <v>-0.41</v>
      </c>
      <c r="G121" s="145">
        <v>-0.56999999999999995</v>
      </c>
      <c r="H121" s="185">
        <v>-0.24</v>
      </c>
      <c r="I121" s="184">
        <v>0.17</v>
      </c>
      <c r="J121" s="145">
        <v>0.12</v>
      </c>
      <c r="K121" s="185">
        <v>0.23</v>
      </c>
      <c r="L121" s="184">
        <v>-0.28000000000000003</v>
      </c>
      <c r="M121" s="145">
        <v>-0.38</v>
      </c>
      <c r="N121" s="185">
        <v>-0.17</v>
      </c>
      <c r="O121" s="184">
        <v>0.24</v>
      </c>
      <c r="P121" s="145">
        <v>0.18</v>
      </c>
      <c r="Q121" s="247">
        <v>0.3</v>
      </c>
    </row>
    <row r="122" spans="1:17" x14ac:dyDescent="0.2">
      <c r="A122" s="134" t="s">
        <v>234</v>
      </c>
      <c r="B122" s="176" t="s">
        <v>235</v>
      </c>
      <c r="C122" s="184">
        <v>7.0000000000000007E-2</v>
      </c>
      <c r="D122" s="145">
        <v>0</v>
      </c>
      <c r="E122" s="185">
        <v>0.13</v>
      </c>
      <c r="F122" s="184">
        <v>-0.23</v>
      </c>
      <c r="G122" s="145">
        <v>-0.46</v>
      </c>
      <c r="H122" s="185">
        <v>0</v>
      </c>
      <c r="I122" s="184">
        <v>0.09</v>
      </c>
      <c r="J122" s="145">
        <v>0.02</v>
      </c>
      <c r="K122" s="185">
        <v>0.16</v>
      </c>
      <c r="L122" s="184">
        <v>-0.22</v>
      </c>
      <c r="M122" s="145">
        <v>-0.36</v>
      </c>
      <c r="N122" s="185">
        <v>-0.09</v>
      </c>
      <c r="O122" s="184">
        <v>0.16</v>
      </c>
      <c r="P122" s="145">
        <v>0.08</v>
      </c>
      <c r="Q122" s="247">
        <v>0.24</v>
      </c>
    </row>
    <row r="123" spans="1:17" x14ac:dyDescent="0.2">
      <c r="A123" s="134" t="s">
        <v>236</v>
      </c>
      <c r="B123" s="176" t="s">
        <v>237</v>
      </c>
      <c r="C123" s="184">
        <v>-0.06</v>
      </c>
      <c r="D123" s="145">
        <v>-0.13</v>
      </c>
      <c r="E123" s="185">
        <v>0.01</v>
      </c>
      <c r="F123" s="184">
        <v>-0.36</v>
      </c>
      <c r="G123" s="145">
        <v>-0.56999999999999995</v>
      </c>
      <c r="H123" s="185">
        <v>-0.15</v>
      </c>
      <c r="I123" s="184">
        <v>-0.02</v>
      </c>
      <c r="J123" s="145">
        <v>-0.1</v>
      </c>
      <c r="K123" s="185">
        <v>0.05</v>
      </c>
      <c r="L123" s="184">
        <v>-0.27</v>
      </c>
      <c r="M123" s="145">
        <v>-0.41</v>
      </c>
      <c r="N123" s="185">
        <v>-0.13</v>
      </c>
      <c r="O123" s="184">
        <v>0.01</v>
      </c>
      <c r="P123" s="145">
        <v>-7.0000000000000007E-2</v>
      </c>
      <c r="Q123" s="247">
        <v>0.09</v>
      </c>
    </row>
    <row r="124" spans="1:17" x14ac:dyDescent="0.2">
      <c r="A124" s="134" t="s">
        <v>238</v>
      </c>
      <c r="B124" s="176" t="s">
        <v>239</v>
      </c>
      <c r="C124" s="184">
        <v>0.19</v>
      </c>
      <c r="D124" s="145">
        <v>0.08</v>
      </c>
      <c r="E124" s="185">
        <v>0.28999999999999998</v>
      </c>
      <c r="F124" s="184">
        <v>-0.42</v>
      </c>
      <c r="G124" s="145">
        <v>-0.72</v>
      </c>
      <c r="H124" s="185">
        <v>-0.12</v>
      </c>
      <c r="I124" s="184">
        <v>0.27</v>
      </c>
      <c r="J124" s="145">
        <v>0.16</v>
      </c>
      <c r="K124" s="185">
        <v>0.38</v>
      </c>
      <c r="L124" s="184">
        <v>-0.33</v>
      </c>
      <c r="M124" s="145">
        <v>-0.55000000000000004</v>
      </c>
      <c r="N124" s="185">
        <v>-0.11</v>
      </c>
      <c r="O124" s="184">
        <v>0.35</v>
      </c>
      <c r="P124" s="145">
        <v>0.23</v>
      </c>
      <c r="Q124" s="247">
        <v>0.47</v>
      </c>
    </row>
    <row r="125" spans="1:17" x14ac:dyDescent="0.2">
      <c r="A125" s="134" t="s">
        <v>240</v>
      </c>
      <c r="B125" s="176" t="s">
        <v>241</v>
      </c>
      <c r="C125" s="184">
        <v>-0.06</v>
      </c>
      <c r="D125" s="145">
        <v>-0.12</v>
      </c>
      <c r="E125" s="185">
        <v>0.01</v>
      </c>
      <c r="F125" s="184">
        <v>-0.57999999999999996</v>
      </c>
      <c r="G125" s="145">
        <v>-0.86</v>
      </c>
      <c r="H125" s="185">
        <v>-0.31</v>
      </c>
      <c r="I125" s="184">
        <v>-0.02</v>
      </c>
      <c r="J125" s="145">
        <v>-0.09</v>
      </c>
      <c r="K125" s="185">
        <v>0.04</v>
      </c>
      <c r="L125" s="184">
        <v>-0.54</v>
      </c>
      <c r="M125" s="145">
        <v>-0.71</v>
      </c>
      <c r="N125" s="185">
        <v>-0.38</v>
      </c>
      <c r="O125" s="184">
        <v>0.04</v>
      </c>
      <c r="P125" s="145">
        <v>-0.03</v>
      </c>
      <c r="Q125" s="247">
        <v>0.11</v>
      </c>
    </row>
    <row r="126" spans="1:17" x14ac:dyDescent="0.2">
      <c r="A126" s="134" t="s">
        <v>242</v>
      </c>
      <c r="B126" s="176" t="s">
        <v>243</v>
      </c>
      <c r="C126" s="184">
        <v>-0.08</v>
      </c>
      <c r="D126" s="145">
        <v>-0.13</v>
      </c>
      <c r="E126" s="185">
        <v>-0.02</v>
      </c>
      <c r="F126" s="184">
        <v>-0.4</v>
      </c>
      <c r="G126" s="145">
        <v>-0.55000000000000004</v>
      </c>
      <c r="H126" s="185">
        <v>-0.25</v>
      </c>
      <c r="I126" s="184">
        <v>-0.03</v>
      </c>
      <c r="J126" s="145">
        <v>-0.08</v>
      </c>
      <c r="K126" s="185">
        <v>0.03</v>
      </c>
      <c r="L126" s="184">
        <v>-0.48</v>
      </c>
      <c r="M126" s="145">
        <v>-0.57999999999999996</v>
      </c>
      <c r="N126" s="185">
        <v>-0.39</v>
      </c>
      <c r="O126" s="184">
        <v>0.12</v>
      </c>
      <c r="P126" s="145">
        <v>0.05</v>
      </c>
      <c r="Q126" s="247">
        <v>0.18</v>
      </c>
    </row>
    <row r="127" spans="1:17" x14ac:dyDescent="0.2">
      <c r="A127" s="134" t="s">
        <v>244</v>
      </c>
      <c r="B127" s="176" t="s">
        <v>245</v>
      </c>
      <c r="C127" s="184">
        <v>0.02</v>
      </c>
      <c r="D127" s="145">
        <v>-0.06</v>
      </c>
      <c r="E127" s="185">
        <v>0.1</v>
      </c>
      <c r="F127" s="184">
        <v>-0.14000000000000001</v>
      </c>
      <c r="G127" s="145">
        <v>-0.56000000000000005</v>
      </c>
      <c r="H127" s="185">
        <v>0.27</v>
      </c>
      <c r="I127" s="184">
        <v>0.03</v>
      </c>
      <c r="J127" s="145">
        <v>-0.06</v>
      </c>
      <c r="K127" s="185">
        <v>0.11</v>
      </c>
      <c r="L127" s="184">
        <v>-0.16</v>
      </c>
      <c r="M127" s="145">
        <v>-0.39</v>
      </c>
      <c r="N127" s="185">
        <v>0.08</v>
      </c>
      <c r="O127" s="184">
        <v>0.04</v>
      </c>
      <c r="P127" s="145">
        <v>-0.04</v>
      </c>
      <c r="Q127" s="247">
        <v>0.13</v>
      </c>
    </row>
    <row r="128" spans="1:17" x14ac:dyDescent="0.2">
      <c r="A128" s="134" t="s">
        <v>246</v>
      </c>
      <c r="B128" s="176" t="s">
        <v>247</v>
      </c>
      <c r="C128" s="184">
        <v>0.06</v>
      </c>
      <c r="D128" s="145">
        <v>-0.01</v>
      </c>
      <c r="E128" s="185">
        <v>0.14000000000000001</v>
      </c>
      <c r="F128" s="184">
        <v>-0.74</v>
      </c>
      <c r="G128" s="145">
        <v>-0.97</v>
      </c>
      <c r="H128" s="185">
        <v>-0.51</v>
      </c>
      <c r="I128" s="184">
        <v>0.15</v>
      </c>
      <c r="J128" s="145">
        <v>0.08</v>
      </c>
      <c r="K128" s="185">
        <v>0.23</v>
      </c>
      <c r="L128" s="184">
        <v>-0.56999999999999995</v>
      </c>
      <c r="M128" s="145">
        <v>-0.73</v>
      </c>
      <c r="N128" s="185">
        <v>-0.41</v>
      </c>
      <c r="O128" s="184">
        <v>0.24</v>
      </c>
      <c r="P128" s="145">
        <v>0.16</v>
      </c>
      <c r="Q128" s="247">
        <v>0.32</v>
      </c>
    </row>
    <row r="129" spans="1:17" x14ac:dyDescent="0.2">
      <c r="A129" s="134" t="s">
        <v>250</v>
      </c>
      <c r="B129" s="176" t="s">
        <v>251</v>
      </c>
      <c r="C129" s="184">
        <v>0.22</v>
      </c>
      <c r="D129" s="145">
        <v>0.15</v>
      </c>
      <c r="E129" s="185">
        <v>0.28999999999999998</v>
      </c>
      <c r="F129" s="184">
        <v>-0.27</v>
      </c>
      <c r="G129" s="145">
        <v>-0.59</v>
      </c>
      <c r="H129" s="185">
        <v>0.05</v>
      </c>
      <c r="I129" s="184">
        <v>0.24</v>
      </c>
      <c r="J129" s="145">
        <v>0.17</v>
      </c>
      <c r="K129" s="185">
        <v>0.31</v>
      </c>
      <c r="L129" s="184">
        <v>-0.35</v>
      </c>
      <c r="M129" s="145">
        <v>-0.54</v>
      </c>
      <c r="N129" s="185">
        <v>-0.17</v>
      </c>
      <c r="O129" s="184">
        <v>0.31</v>
      </c>
      <c r="P129" s="145">
        <v>0.24</v>
      </c>
      <c r="Q129" s="247">
        <v>0.38</v>
      </c>
    </row>
    <row r="130" spans="1:17" x14ac:dyDescent="0.2">
      <c r="A130" s="134" t="s">
        <v>252</v>
      </c>
      <c r="B130" s="176" t="s">
        <v>253</v>
      </c>
      <c r="C130" s="184">
        <v>-0.21</v>
      </c>
      <c r="D130" s="145">
        <v>-0.28000000000000003</v>
      </c>
      <c r="E130" s="185">
        <v>-0.13</v>
      </c>
      <c r="F130" s="184">
        <v>-1</v>
      </c>
      <c r="G130" s="145">
        <v>-1.25</v>
      </c>
      <c r="H130" s="185">
        <v>-0.76</v>
      </c>
      <c r="I130" s="184">
        <v>-0.13</v>
      </c>
      <c r="J130" s="145">
        <v>-0.2</v>
      </c>
      <c r="K130" s="185">
        <v>-0.05</v>
      </c>
      <c r="L130" s="184">
        <v>-0.91</v>
      </c>
      <c r="M130" s="145">
        <v>-1.08</v>
      </c>
      <c r="N130" s="185">
        <v>-0.75</v>
      </c>
      <c r="O130" s="184">
        <v>-0.03</v>
      </c>
      <c r="P130" s="145">
        <v>-0.11</v>
      </c>
      <c r="Q130" s="247">
        <v>0.05</v>
      </c>
    </row>
    <row r="131" spans="1:17" x14ac:dyDescent="0.2">
      <c r="A131" s="134" t="s">
        <v>254</v>
      </c>
      <c r="B131" s="176" t="s">
        <v>255</v>
      </c>
      <c r="C131" s="184">
        <v>-0.27</v>
      </c>
      <c r="D131" s="145">
        <v>-0.33</v>
      </c>
      <c r="E131" s="185">
        <v>-0.21</v>
      </c>
      <c r="F131" s="184">
        <v>-1.08</v>
      </c>
      <c r="G131" s="145">
        <v>-1.25</v>
      </c>
      <c r="H131" s="185">
        <v>-0.91</v>
      </c>
      <c r="I131" s="184">
        <v>-0.16</v>
      </c>
      <c r="J131" s="145">
        <v>-0.23</v>
      </c>
      <c r="K131" s="185">
        <v>-0.1</v>
      </c>
      <c r="L131" s="184">
        <v>-0.94</v>
      </c>
      <c r="M131" s="145">
        <v>-1.06</v>
      </c>
      <c r="N131" s="185">
        <v>-0.82</v>
      </c>
      <c r="O131" s="184">
        <v>-0.08</v>
      </c>
      <c r="P131" s="145">
        <v>-0.15</v>
      </c>
      <c r="Q131" s="247">
        <v>-0.02</v>
      </c>
    </row>
    <row r="132" spans="1:17" x14ac:dyDescent="0.2">
      <c r="A132" s="134" t="s">
        <v>256</v>
      </c>
      <c r="B132" s="176" t="s">
        <v>257</v>
      </c>
      <c r="C132" s="184">
        <v>0.14000000000000001</v>
      </c>
      <c r="D132" s="145">
        <v>7.0000000000000007E-2</v>
      </c>
      <c r="E132" s="185">
        <v>0.2</v>
      </c>
      <c r="F132" s="184">
        <v>-0.43</v>
      </c>
      <c r="G132" s="145">
        <v>-0.69</v>
      </c>
      <c r="H132" s="185">
        <v>-0.17</v>
      </c>
      <c r="I132" s="184">
        <v>0.17</v>
      </c>
      <c r="J132" s="145">
        <v>0.11</v>
      </c>
      <c r="K132" s="185">
        <v>0.24</v>
      </c>
      <c r="L132" s="184">
        <v>-0.23</v>
      </c>
      <c r="M132" s="145">
        <v>-0.38</v>
      </c>
      <c r="N132" s="185">
        <v>-7.0000000000000007E-2</v>
      </c>
      <c r="O132" s="184">
        <v>0.21</v>
      </c>
      <c r="P132" s="145">
        <v>0.14000000000000001</v>
      </c>
      <c r="Q132" s="247">
        <v>0.28000000000000003</v>
      </c>
    </row>
    <row r="133" spans="1:17" x14ac:dyDescent="0.2">
      <c r="A133" s="134" t="s">
        <v>258</v>
      </c>
      <c r="B133" s="176" t="s">
        <v>259</v>
      </c>
      <c r="C133" s="184">
        <v>-0.16</v>
      </c>
      <c r="D133" s="145">
        <v>-0.23</v>
      </c>
      <c r="E133" s="185">
        <v>-0.1</v>
      </c>
      <c r="F133" s="184">
        <v>-0.62</v>
      </c>
      <c r="G133" s="145">
        <v>-0.85</v>
      </c>
      <c r="H133" s="185">
        <v>-0.38</v>
      </c>
      <c r="I133" s="184">
        <v>-0.13</v>
      </c>
      <c r="J133" s="145">
        <v>-0.19</v>
      </c>
      <c r="K133" s="185">
        <v>-0.06</v>
      </c>
      <c r="L133" s="184">
        <v>-0.6</v>
      </c>
      <c r="M133" s="145">
        <v>-0.74</v>
      </c>
      <c r="N133" s="185">
        <v>-0.45</v>
      </c>
      <c r="O133" s="184">
        <v>-0.06</v>
      </c>
      <c r="P133" s="145">
        <v>-0.13</v>
      </c>
      <c r="Q133" s="247">
        <v>0.01</v>
      </c>
    </row>
    <row r="134" spans="1:17" x14ac:dyDescent="0.2">
      <c r="A134" s="134" t="s">
        <v>260</v>
      </c>
      <c r="B134" s="176" t="s">
        <v>261</v>
      </c>
      <c r="C134" s="184">
        <v>-0.39</v>
      </c>
      <c r="D134" s="145">
        <v>-0.44</v>
      </c>
      <c r="E134" s="185">
        <v>-0.34</v>
      </c>
      <c r="F134" s="184">
        <v>-1.01</v>
      </c>
      <c r="G134" s="145">
        <v>-1.18</v>
      </c>
      <c r="H134" s="185">
        <v>-0.84</v>
      </c>
      <c r="I134" s="184">
        <v>-0.33</v>
      </c>
      <c r="J134" s="145">
        <v>-0.38</v>
      </c>
      <c r="K134" s="185">
        <v>-0.27</v>
      </c>
      <c r="L134" s="184">
        <v>-0.96</v>
      </c>
      <c r="M134" s="145">
        <v>-1.08</v>
      </c>
      <c r="N134" s="185">
        <v>-0.84</v>
      </c>
      <c r="O134" s="184">
        <v>-0.26</v>
      </c>
      <c r="P134" s="145">
        <v>-0.32</v>
      </c>
      <c r="Q134" s="247">
        <v>-0.2</v>
      </c>
    </row>
    <row r="135" spans="1:17" x14ac:dyDescent="0.2">
      <c r="A135" s="134" t="s">
        <v>264</v>
      </c>
      <c r="B135" s="176" t="s">
        <v>265</v>
      </c>
      <c r="C135" s="184">
        <v>-0.05</v>
      </c>
      <c r="D135" s="145">
        <v>-0.11</v>
      </c>
      <c r="E135" s="185">
        <v>0.02</v>
      </c>
      <c r="F135" s="184">
        <v>-0.49</v>
      </c>
      <c r="G135" s="145">
        <v>-0.75</v>
      </c>
      <c r="H135" s="185">
        <v>-0.24</v>
      </c>
      <c r="I135" s="184">
        <v>-0.02</v>
      </c>
      <c r="J135" s="145">
        <v>-0.08</v>
      </c>
      <c r="K135" s="185">
        <v>0.05</v>
      </c>
      <c r="L135" s="184">
        <v>-0.56000000000000005</v>
      </c>
      <c r="M135" s="145">
        <v>-0.72</v>
      </c>
      <c r="N135" s="185">
        <v>-0.39</v>
      </c>
      <c r="O135" s="184">
        <v>0.04</v>
      </c>
      <c r="P135" s="145">
        <v>-0.03</v>
      </c>
      <c r="Q135" s="247">
        <v>0.11</v>
      </c>
    </row>
    <row r="136" spans="1:17" x14ac:dyDescent="0.2">
      <c r="A136" s="134" t="s">
        <v>266</v>
      </c>
      <c r="B136" s="176" t="s">
        <v>267</v>
      </c>
      <c r="C136" s="184">
        <v>0.12</v>
      </c>
      <c r="D136" s="145">
        <v>7.0000000000000007E-2</v>
      </c>
      <c r="E136" s="185">
        <v>0.18</v>
      </c>
      <c r="F136" s="184">
        <v>-0.5</v>
      </c>
      <c r="G136" s="145">
        <v>-0.71</v>
      </c>
      <c r="H136" s="185">
        <v>-0.3</v>
      </c>
      <c r="I136" s="184">
        <v>0.17</v>
      </c>
      <c r="J136" s="145">
        <v>0.11</v>
      </c>
      <c r="K136" s="185">
        <v>0.23</v>
      </c>
      <c r="L136" s="184">
        <v>-0.39</v>
      </c>
      <c r="M136" s="145">
        <v>-0.53</v>
      </c>
      <c r="N136" s="185">
        <v>-0.25</v>
      </c>
      <c r="O136" s="184">
        <v>0.22</v>
      </c>
      <c r="P136" s="145">
        <v>0.16</v>
      </c>
      <c r="Q136" s="247">
        <v>0.28000000000000003</v>
      </c>
    </row>
    <row r="137" spans="1:17" x14ac:dyDescent="0.2">
      <c r="A137" s="134" t="s">
        <v>268</v>
      </c>
      <c r="B137" s="176" t="s">
        <v>269</v>
      </c>
      <c r="C137" s="184">
        <v>-0.02</v>
      </c>
      <c r="D137" s="145">
        <v>-0.08</v>
      </c>
      <c r="E137" s="185">
        <v>0.04</v>
      </c>
      <c r="F137" s="184">
        <v>-0.41</v>
      </c>
      <c r="G137" s="145">
        <v>-0.62</v>
      </c>
      <c r="H137" s="185">
        <v>-0.2</v>
      </c>
      <c r="I137" s="184">
        <v>0.01</v>
      </c>
      <c r="J137" s="145">
        <v>-0.05</v>
      </c>
      <c r="K137" s="185">
        <v>7.0000000000000007E-2</v>
      </c>
      <c r="L137" s="184">
        <v>-0.38</v>
      </c>
      <c r="M137" s="145">
        <v>-0.52</v>
      </c>
      <c r="N137" s="185">
        <v>-0.24</v>
      </c>
      <c r="O137" s="184">
        <v>0.05</v>
      </c>
      <c r="P137" s="145">
        <v>-0.01</v>
      </c>
      <c r="Q137" s="247">
        <v>0.12</v>
      </c>
    </row>
    <row r="138" spans="1:17" x14ac:dyDescent="0.2">
      <c r="A138" s="134" t="s">
        <v>270</v>
      </c>
      <c r="B138" s="176" t="s">
        <v>271</v>
      </c>
      <c r="C138" s="184">
        <v>-0.09</v>
      </c>
      <c r="D138" s="145">
        <v>-0.16</v>
      </c>
      <c r="E138" s="185">
        <v>-0.01</v>
      </c>
      <c r="F138" s="184">
        <v>-0.84</v>
      </c>
      <c r="G138" s="145">
        <v>-1.07</v>
      </c>
      <c r="H138" s="185">
        <v>-0.61</v>
      </c>
      <c r="I138" s="184">
        <v>0</v>
      </c>
      <c r="J138" s="145">
        <v>-0.08</v>
      </c>
      <c r="K138" s="185">
        <v>0.08</v>
      </c>
      <c r="L138" s="184">
        <v>-0.65</v>
      </c>
      <c r="M138" s="145">
        <v>-0.78</v>
      </c>
      <c r="N138" s="185">
        <v>-0.51</v>
      </c>
      <c r="O138" s="184">
        <v>0.16</v>
      </c>
      <c r="P138" s="145">
        <v>7.0000000000000007E-2</v>
      </c>
      <c r="Q138" s="247">
        <v>0.25</v>
      </c>
    </row>
    <row r="139" spans="1:17" x14ac:dyDescent="0.2">
      <c r="A139" s="134" t="s">
        <v>272</v>
      </c>
      <c r="B139" s="176" t="s">
        <v>273</v>
      </c>
      <c r="C139" s="184">
        <v>0.2</v>
      </c>
      <c r="D139" s="145">
        <v>0.14000000000000001</v>
      </c>
      <c r="E139" s="185">
        <v>0.27</v>
      </c>
      <c r="F139" s="184">
        <v>-0.28999999999999998</v>
      </c>
      <c r="G139" s="145">
        <v>-0.7</v>
      </c>
      <c r="H139" s="185">
        <v>0.13</v>
      </c>
      <c r="I139" s="184">
        <v>0.22</v>
      </c>
      <c r="J139" s="145">
        <v>0.15</v>
      </c>
      <c r="K139" s="185">
        <v>0.28000000000000003</v>
      </c>
      <c r="L139" s="184">
        <v>-0.23</v>
      </c>
      <c r="M139" s="145">
        <v>-0.47</v>
      </c>
      <c r="N139" s="185">
        <v>0.01</v>
      </c>
      <c r="O139" s="184">
        <v>0.24</v>
      </c>
      <c r="P139" s="145">
        <v>0.17</v>
      </c>
      <c r="Q139" s="247">
        <v>0.31</v>
      </c>
    </row>
    <row r="140" spans="1:17" x14ac:dyDescent="0.2">
      <c r="A140" s="134" t="s">
        <v>274</v>
      </c>
      <c r="B140" s="176" t="s">
        <v>275</v>
      </c>
      <c r="C140" s="184">
        <v>-0.1</v>
      </c>
      <c r="D140" s="145">
        <v>-0.16</v>
      </c>
      <c r="E140" s="185">
        <v>-0.04</v>
      </c>
      <c r="F140" s="184">
        <v>-0.43</v>
      </c>
      <c r="G140" s="145">
        <v>-0.6</v>
      </c>
      <c r="H140" s="185">
        <v>-0.27</v>
      </c>
      <c r="I140" s="184">
        <v>-0.04</v>
      </c>
      <c r="J140" s="145">
        <v>-0.11</v>
      </c>
      <c r="K140" s="185">
        <v>0.02</v>
      </c>
      <c r="L140" s="184">
        <v>-0.35</v>
      </c>
      <c r="M140" s="145">
        <v>-0.46</v>
      </c>
      <c r="N140" s="185">
        <v>-0.24</v>
      </c>
      <c r="O140" s="184">
        <v>0.01</v>
      </c>
      <c r="P140" s="145">
        <v>-0.06</v>
      </c>
      <c r="Q140" s="247">
        <v>0.08</v>
      </c>
    </row>
    <row r="141" spans="1:17" x14ac:dyDescent="0.2">
      <c r="A141" s="134" t="s">
        <v>276</v>
      </c>
      <c r="B141" s="176" t="s">
        <v>277</v>
      </c>
      <c r="C141" s="184">
        <v>0.02</v>
      </c>
      <c r="D141" s="145">
        <v>-0.03</v>
      </c>
      <c r="E141" s="185">
        <v>7.0000000000000007E-2</v>
      </c>
      <c r="F141" s="184">
        <v>-0.59</v>
      </c>
      <c r="G141" s="145">
        <v>-0.79</v>
      </c>
      <c r="H141" s="185">
        <v>-0.39</v>
      </c>
      <c r="I141" s="184">
        <v>7.0000000000000007E-2</v>
      </c>
      <c r="J141" s="145">
        <v>0.01</v>
      </c>
      <c r="K141" s="185">
        <v>0.12</v>
      </c>
      <c r="L141" s="184">
        <v>-0.42</v>
      </c>
      <c r="M141" s="145">
        <v>-0.55000000000000004</v>
      </c>
      <c r="N141" s="185">
        <v>-0.3</v>
      </c>
      <c r="O141" s="184">
        <v>0.12</v>
      </c>
      <c r="P141" s="145">
        <v>0.06</v>
      </c>
      <c r="Q141" s="247">
        <v>0.17</v>
      </c>
    </row>
    <row r="142" spans="1:17" x14ac:dyDescent="0.2">
      <c r="A142" s="134" t="s">
        <v>278</v>
      </c>
      <c r="B142" s="176" t="s">
        <v>279</v>
      </c>
      <c r="C142" s="184">
        <v>-0.23</v>
      </c>
      <c r="D142" s="145">
        <v>-0.31</v>
      </c>
      <c r="E142" s="185">
        <v>-0.15</v>
      </c>
      <c r="F142" s="184">
        <v>-1.02</v>
      </c>
      <c r="G142" s="145">
        <v>-1.27</v>
      </c>
      <c r="H142" s="185">
        <v>-0.77</v>
      </c>
      <c r="I142" s="184">
        <v>-0.13</v>
      </c>
      <c r="J142" s="145">
        <v>-0.22</v>
      </c>
      <c r="K142" s="185">
        <v>-0.05</v>
      </c>
      <c r="L142" s="184">
        <v>-0.8</v>
      </c>
      <c r="M142" s="145">
        <v>-0.96</v>
      </c>
      <c r="N142" s="185">
        <v>-0.63</v>
      </c>
      <c r="O142" s="184">
        <v>-0.05</v>
      </c>
      <c r="P142" s="145">
        <v>-0.15</v>
      </c>
      <c r="Q142" s="247">
        <v>0.04</v>
      </c>
    </row>
    <row r="143" spans="1:17" x14ac:dyDescent="0.2">
      <c r="A143" s="134" t="s">
        <v>280</v>
      </c>
      <c r="B143" s="176" t="s">
        <v>281</v>
      </c>
      <c r="C143" s="184">
        <v>0</v>
      </c>
      <c r="D143" s="145">
        <v>-0.06</v>
      </c>
      <c r="E143" s="185">
        <v>7.0000000000000007E-2</v>
      </c>
      <c r="F143" s="184">
        <v>-0.52</v>
      </c>
      <c r="G143" s="145">
        <v>-0.76</v>
      </c>
      <c r="H143" s="185">
        <v>-0.28999999999999998</v>
      </c>
      <c r="I143" s="184">
        <v>0.05</v>
      </c>
      <c r="J143" s="145">
        <v>-0.02</v>
      </c>
      <c r="K143" s="185">
        <v>0.11</v>
      </c>
      <c r="L143" s="184">
        <v>-0.44</v>
      </c>
      <c r="M143" s="145">
        <v>-0.57999999999999996</v>
      </c>
      <c r="N143" s="185">
        <v>-0.28999999999999998</v>
      </c>
      <c r="O143" s="184">
        <v>0.1</v>
      </c>
      <c r="P143" s="145">
        <v>0.03</v>
      </c>
      <c r="Q143" s="247">
        <v>0.18</v>
      </c>
    </row>
    <row r="144" spans="1:17" x14ac:dyDescent="0.2">
      <c r="A144" s="134" t="s">
        <v>282</v>
      </c>
      <c r="B144" s="176" t="s">
        <v>283</v>
      </c>
      <c r="C144" s="184">
        <v>0.16</v>
      </c>
      <c r="D144" s="145">
        <v>0.09</v>
      </c>
      <c r="E144" s="185">
        <v>0.22</v>
      </c>
      <c r="F144" s="184">
        <v>-0.76</v>
      </c>
      <c r="G144" s="145">
        <v>-1.01</v>
      </c>
      <c r="H144" s="185">
        <v>-0.51</v>
      </c>
      <c r="I144" s="184">
        <v>0.21</v>
      </c>
      <c r="J144" s="145">
        <v>0.15</v>
      </c>
      <c r="K144" s="185">
        <v>0.28000000000000003</v>
      </c>
      <c r="L144" s="184">
        <v>-0.44</v>
      </c>
      <c r="M144" s="145">
        <v>-0.62</v>
      </c>
      <c r="N144" s="185">
        <v>-0.27</v>
      </c>
      <c r="O144" s="184">
        <v>0.24</v>
      </c>
      <c r="P144" s="145">
        <v>0.18</v>
      </c>
      <c r="Q144" s="247">
        <v>0.31</v>
      </c>
    </row>
    <row r="145" spans="1:17" x14ac:dyDescent="0.2">
      <c r="A145" s="134" t="s">
        <v>284</v>
      </c>
      <c r="B145" s="176" t="s">
        <v>285</v>
      </c>
      <c r="C145" s="184">
        <v>-0.06</v>
      </c>
      <c r="D145" s="145">
        <v>-0.12</v>
      </c>
      <c r="E145" s="185">
        <v>0.01</v>
      </c>
      <c r="F145" s="184">
        <v>-0.3</v>
      </c>
      <c r="G145" s="145">
        <v>-0.51</v>
      </c>
      <c r="H145" s="185">
        <v>-0.1</v>
      </c>
      <c r="I145" s="184">
        <v>-0.03</v>
      </c>
      <c r="J145" s="145">
        <v>-0.1</v>
      </c>
      <c r="K145" s="185">
        <v>0.04</v>
      </c>
      <c r="L145" s="184">
        <v>-0.36</v>
      </c>
      <c r="M145" s="145">
        <v>-0.5</v>
      </c>
      <c r="N145" s="185">
        <v>-0.23</v>
      </c>
      <c r="O145" s="184">
        <v>0.04</v>
      </c>
      <c r="P145" s="145">
        <v>-0.04</v>
      </c>
      <c r="Q145" s="247">
        <v>0.11</v>
      </c>
    </row>
    <row r="146" spans="1:17" x14ac:dyDescent="0.2">
      <c r="A146" s="134" t="s">
        <v>288</v>
      </c>
      <c r="B146" s="176" t="s">
        <v>289</v>
      </c>
      <c r="C146" s="184">
        <v>-0.15</v>
      </c>
      <c r="D146" s="145">
        <v>-0.2</v>
      </c>
      <c r="E146" s="185">
        <v>-0.09</v>
      </c>
      <c r="F146" s="184">
        <v>-0.7</v>
      </c>
      <c r="G146" s="145">
        <v>-0.89</v>
      </c>
      <c r="H146" s="185">
        <v>-0.51</v>
      </c>
      <c r="I146" s="184">
        <v>-0.1</v>
      </c>
      <c r="J146" s="145">
        <v>-0.15</v>
      </c>
      <c r="K146" s="185">
        <v>-0.04</v>
      </c>
      <c r="L146" s="184">
        <v>-0.66</v>
      </c>
      <c r="M146" s="145">
        <v>-0.78</v>
      </c>
      <c r="N146" s="185">
        <v>-0.53</v>
      </c>
      <c r="O146" s="184">
        <v>-0.02</v>
      </c>
      <c r="P146" s="145">
        <v>-0.08</v>
      </c>
      <c r="Q146" s="247">
        <v>0.04</v>
      </c>
    </row>
    <row r="147" spans="1:17" x14ac:dyDescent="0.2">
      <c r="A147" s="134" t="s">
        <v>290</v>
      </c>
      <c r="B147" s="176" t="s">
        <v>291</v>
      </c>
      <c r="C147" s="184">
        <v>0.05</v>
      </c>
      <c r="D147" s="145">
        <v>-0.01</v>
      </c>
      <c r="E147" s="185">
        <v>0.11</v>
      </c>
      <c r="F147" s="184">
        <v>-0.42</v>
      </c>
      <c r="G147" s="145">
        <v>-0.62</v>
      </c>
      <c r="H147" s="185">
        <v>-0.22</v>
      </c>
      <c r="I147" s="184">
        <v>0.09</v>
      </c>
      <c r="J147" s="145">
        <v>0.03</v>
      </c>
      <c r="K147" s="185">
        <v>0.15</v>
      </c>
      <c r="L147" s="184">
        <v>-0.28999999999999998</v>
      </c>
      <c r="M147" s="145">
        <v>-0.42</v>
      </c>
      <c r="N147" s="185">
        <v>-0.17</v>
      </c>
      <c r="O147" s="184">
        <v>0.14000000000000001</v>
      </c>
      <c r="P147" s="145">
        <v>7.0000000000000007E-2</v>
      </c>
      <c r="Q147" s="247">
        <v>0.2</v>
      </c>
    </row>
    <row r="148" spans="1:17" x14ac:dyDescent="0.2">
      <c r="A148" s="134" t="s">
        <v>292</v>
      </c>
      <c r="B148" s="176" t="s">
        <v>293</v>
      </c>
      <c r="C148" s="184">
        <v>0.16</v>
      </c>
      <c r="D148" s="145">
        <v>0.1</v>
      </c>
      <c r="E148" s="185">
        <v>0.23</v>
      </c>
      <c r="F148" s="184">
        <v>-0.6</v>
      </c>
      <c r="G148" s="145">
        <v>-0.84</v>
      </c>
      <c r="H148" s="185">
        <v>-0.36</v>
      </c>
      <c r="I148" s="184">
        <v>0.22</v>
      </c>
      <c r="J148" s="145">
        <v>0.15</v>
      </c>
      <c r="K148" s="185">
        <v>0.28999999999999998</v>
      </c>
      <c r="L148" s="184">
        <v>-0.31</v>
      </c>
      <c r="M148" s="145">
        <v>-0.46</v>
      </c>
      <c r="N148" s="185">
        <v>-0.16</v>
      </c>
      <c r="O148" s="184">
        <v>0.27</v>
      </c>
      <c r="P148" s="145">
        <v>0.2</v>
      </c>
      <c r="Q148" s="247">
        <v>0.34</v>
      </c>
    </row>
    <row r="149" spans="1:17" x14ac:dyDescent="0.2">
      <c r="A149" s="134" t="s">
        <v>294</v>
      </c>
      <c r="B149" s="176" t="s">
        <v>295</v>
      </c>
      <c r="C149" s="184">
        <v>0.12</v>
      </c>
      <c r="D149" s="145">
        <v>0.05</v>
      </c>
      <c r="E149" s="185">
        <v>0.19</v>
      </c>
      <c r="F149" s="184">
        <v>-1.1599999999999999</v>
      </c>
      <c r="G149" s="145">
        <v>-1.5</v>
      </c>
      <c r="H149" s="185">
        <v>-0.82</v>
      </c>
      <c r="I149" s="184">
        <v>0.17</v>
      </c>
      <c r="J149" s="145">
        <v>0.11</v>
      </c>
      <c r="K149" s="185">
        <v>0.24</v>
      </c>
      <c r="L149" s="184">
        <v>-0.88</v>
      </c>
      <c r="M149" s="145">
        <v>-1.1200000000000001</v>
      </c>
      <c r="N149" s="185">
        <v>-0.65</v>
      </c>
      <c r="O149" s="184">
        <v>0.21</v>
      </c>
      <c r="P149" s="145">
        <v>0.14000000000000001</v>
      </c>
      <c r="Q149" s="247">
        <v>0.28000000000000003</v>
      </c>
    </row>
    <row r="150" spans="1:17" x14ac:dyDescent="0.2">
      <c r="A150" s="134" t="s">
        <v>296</v>
      </c>
      <c r="B150" s="176" t="s">
        <v>297</v>
      </c>
      <c r="C150" s="184">
        <v>0.17</v>
      </c>
      <c r="D150" s="145">
        <v>0.09</v>
      </c>
      <c r="E150" s="185">
        <v>0.25</v>
      </c>
      <c r="F150" s="184">
        <v>-0.5</v>
      </c>
      <c r="G150" s="145">
        <v>-0.77</v>
      </c>
      <c r="H150" s="185">
        <v>-0.24</v>
      </c>
      <c r="I150" s="184">
        <v>0.24</v>
      </c>
      <c r="J150" s="145">
        <v>0.15</v>
      </c>
      <c r="K150" s="185">
        <v>0.32</v>
      </c>
      <c r="L150" s="184">
        <v>-0.37</v>
      </c>
      <c r="M150" s="145">
        <v>-0.56000000000000005</v>
      </c>
      <c r="N150" s="185">
        <v>-0.19</v>
      </c>
      <c r="O150" s="184">
        <v>0.3</v>
      </c>
      <c r="P150" s="145">
        <v>0.21</v>
      </c>
      <c r="Q150" s="247">
        <v>0.39</v>
      </c>
    </row>
    <row r="151" spans="1:17" x14ac:dyDescent="0.2">
      <c r="A151" s="134" t="s">
        <v>298</v>
      </c>
      <c r="B151" s="176" t="s">
        <v>299</v>
      </c>
      <c r="C151" s="184">
        <v>-0.22</v>
      </c>
      <c r="D151" s="145">
        <v>-0.27</v>
      </c>
      <c r="E151" s="185">
        <v>-0.16</v>
      </c>
      <c r="F151" s="184">
        <v>-0.86</v>
      </c>
      <c r="G151" s="145">
        <v>-1.04</v>
      </c>
      <c r="H151" s="185">
        <v>-0.68</v>
      </c>
      <c r="I151" s="184">
        <v>-0.14000000000000001</v>
      </c>
      <c r="J151" s="145">
        <v>-0.2</v>
      </c>
      <c r="K151" s="185">
        <v>-0.08</v>
      </c>
      <c r="L151" s="184">
        <v>-0.79</v>
      </c>
      <c r="M151" s="145">
        <v>-0.91</v>
      </c>
      <c r="N151" s="185">
        <v>-0.68</v>
      </c>
      <c r="O151" s="184">
        <v>-0.02</v>
      </c>
      <c r="P151" s="145">
        <v>-0.09</v>
      </c>
      <c r="Q151" s="247">
        <v>0.05</v>
      </c>
    </row>
    <row r="152" spans="1:17" x14ac:dyDescent="0.2">
      <c r="A152" s="134" t="s">
        <v>302</v>
      </c>
      <c r="B152" s="176" t="s">
        <v>303</v>
      </c>
      <c r="C152" s="184">
        <v>0</v>
      </c>
      <c r="D152" s="145">
        <v>-0.06</v>
      </c>
      <c r="E152" s="185">
        <v>0.06</v>
      </c>
      <c r="F152" s="184">
        <v>-0.56999999999999995</v>
      </c>
      <c r="G152" s="145">
        <v>-0.74</v>
      </c>
      <c r="H152" s="185">
        <v>-0.4</v>
      </c>
      <c r="I152" s="184">
        <v>7.0000000000000007E-2</v>
      </c>
      <c r="J152" s="145">
        <v>0.01</v>
      </c>
      <c r="K152" s="185">
        <v>0.13</v>
      </c>
      <c r="L152" s="184">
        <v>-0.53</v>
      </c>
      <c r="M152" s="145">
        <v>-0.65</v>
      </c>
      <c r="N152" s="185">
        <v>-0.42</v>
      </c>
      <c r="O152" s="184">
        <v>0.16</v>
      </c>
      <c r="P152" s="145">
        <v>0.1</v>
      </c>
      <c r="Q152" s="247">
        <v>0.22</v>
      </c>
    </row>
    <row r="153" spans="1:17" x14ac:dyDescent="0.2">
      <c r="A153" s="134" t="s">
        <v>304</v>
      </c>
      <c r="B153" s="176" t="s">
        <v>305</v>
      </c>
      <c r="C153" s="184">
        <v>0.09</v>
      </c>
      <c r="D153" s="145">
        <v>0.03</v>
      </c>
      <c r="E153" s="185">
        <v>0.15</v>
      </c>
      <c r="F153" s="184">
        <v>-0.36</v>
      </c>
      <c r="G153" s="145">
        <v>-0.56999999999999995</v>
      </c>
      <c r="H153" s="185">
        <v>-0.16</v>
      </c>
      <c r="I153" s="184">
        <v>0.13</v>
      </c>
      <c r="J153" s="145">
        <v>7.0000000000000007E-2</v>
      </c>
      <c r="K153" s="185">
        <v>0.19</v>
      </c>
      <c r="L153" s="184">
        <v>-0.4</v>
      </c>
      <c r="M153" s="145">
        <v>-0.54</v>
      </c>
      <c r="N153" s="185">
        <v>-0.27</v>
      </c>
      <c r="O153" s="184">
        <v>0.2</v>
      </c>
      <c r="P153" s="145">
        <v>0.13</v>
      </c>
      <c r="Q153" s="247">
        <v>0.26</v>
      </c>
    </row>
    <row r="154" spans="1:17" x14ac:dyDescent="0.2">
      <c r="A154" s="134" t="s">
        <v>306</v>
      </c>
      <c r="B154" s="176" t="s">
        <v>307</v>
      </c>
      <c r="C154" s="184">
        <v>-0.11</v>
      </c>
      <c r="D154" s="145">
        <v>-0.17</v>
      </c>
      <c r="E154" s="185">
        <v>-0.05</v>
      </c>
      <c r="F154" s="184">
        <v>-0.39</v>
      </c>
      <c r="G154" s="145">
        <v>-0.56999999999999995</v>
      </c>
      <c r="H154" s="185">
        <v>-0.22</v>
      </c>
      <c r="I154" s="184">
        <v>-7.0000000000000007E-2</v>
      </c>
      <c r="J154" s="145">
        <v>-0.14000000000000001</v>
      </c>
      <c r="K154" s="185">
        <v>-0.01</v>
      </c>
      <c r="L154" s="184">
        <v>-0.52</v>
      </c>
      <c r="M154" s="145">
        <v>-0.63</v>
      </c>
      <c r="N154" s="185">
        <v>-0.4</v>
      </c>
      <c r="O154" s="184">
        <v>0.04</v>
      </c>
      <c r="P154" s="145">
        <v>-0.03</v>
      </c>
      <c r="Q154" s="247">
        <v>0.11</v>
      </c>
    </row>
    <row r="155" spans="1:17" x14ac:dyDescent="0.2">
      <c r="A155" s="134" t="s">
        <v>308</v>
      </c>
      <c r="B155" s="176" t="s">
        <v>309</v>
      </c>
      <c r="C155" s="184">
        <v>0.09</v>
      </c>
      <c r="D155" s="145">
        <v>0.02</v>
      </c>
      <c r="E155" s="185">
        <v>0.15</v>
      </c>
      <c r="F155" s="184">
        <v>-0.32</v>
      </c>
      <c r="G155" s="145">
        <v>-0.51</v>
      </c>
      <c r="H155" s="185">
        <v>-0.14000000000000001</v>
      </c>
      <c r="I155" s="184">
        <v>0.14000000000000001</v>
      </c>
      <c r="J155" s="145">
        <v>0.08</v>
      </c>
      <c r="K155" s="185">
        <v>0.21</v>
      </c>
      <c r="L155" s="184">
        <v>-0.22</v>
      </c>
      <c r="M155" s="145">
        <v>-0.35</v>
      </c>
      <c r="N155" s="185">
        <v>-0.1</v>
      </c>
      <c r="O155" s="184">
        <v>0.19</v>
      </c>
      <c r="P155" s="145">
        <v>0.12</v>
      </c>
      <c r="Q155" s="247">
        <v>0.26</v>
      </c>
    </row>
    <row r="156" spans="1:17" x14ac:dyDescent="0.2">
      <c r="A156" s="134" t="s">
        <v>310</v>
      </c>
      <c r="B156" s="176" t="s">
        <v>311</v>
      </c>
      <c r="C156" s="184">
        <v>7.0000000000000007E-2</v>
      </c>
      <c r="D156" s="145">
        <v>0.02</v>
      </c>
      <c r="E156" s="185">
        <v>0.12</v>
      </c>
      <c r="F156" s="184">
        <v>-0.6</v>
      </c>
      <c r="G156" s="145">
        <v>-0.78</v>
      </c>
      <c r="H156" s="185">
        <v>-0.42</v>
      </c>
      <c r="I156" s="184">
        <v>0.13</v>
      </c>
      <c r="J156" s="145">
        <v>7.0000000000000007E-2</v>
      </c>
      <c r="K156" s="185">
        <v>0.18</v>
      </c>
      <c r="L156" s="184">
        <v>-0.56000000000000005</v>
      </c>
      <c r="M156" s="145">
        <v>-0.68</v>
      </c>
      <c r="N156" s="185">
        <v>-0.44</v>
      </c>
      <c r="O156" s="184">
        <v>0.2</v>
      </c>
      <c r="P156" s="145">
        <v>0.15</v>
      </c>
      <c r="Q156" s="247">
        <v>0.26</v>
      </c>
    </row>
    <row r="157" spans="1:17" x14ac:dyDescent="0.2">
      <c r="A157" s="134" t="s">
        <v>312</v>
      </c>
      <c r="B157" s="176" t="s">
        <v>313</v>
      </c>
      <c r="C157" s="184">
        <v>-0.12</v>
      </c>
      <c r="D157" s="145">
        <v>-0.23</v>
      </c>
      <c r="E157" s="185">
        <v>-0.01</v>
      </c>
      <c r="F157" s="184">
        <v>-0.43</v>
      </c>
      <c r="G157" s="145">
        <v>-0.7</v>
      </c>
      <c r="H157" s="185">
        <v>-0.15</v>
      </c>
      <c r="I157" s="184">
        <v>-7.0000000000000007E-2</v>
      </c>
      <c r="J157" s="145">
        <v>-0.18</v>
      </c>
      <c r="K157" s="185">
        <v>0.05</v>
      </c>
      <c r="L157" s="184">
        <v>-0.46</v>
      </c>
      <c r="M157" s="145">
        <v>-0.65</v>
      </c>
      <c r="N157" s="185">
        <v>-0.28000000000000003</v>
      </c>
      <c r="O157" s="184">
        <v>0.05</v>
      </c>
      <c r="P157" s="145">
        <v>-0.08</v>
      </c>
      <c r="Q157" s="247">
        <v>0.18</v>
      </c>
    </row>
    <row r="158" spans="1:17" x14ac:dyDescent="0.2">
      <c r="A158" s="134" t="s">
        <v>314</v>
      </c>
      <c r="B158" s="176" t="s">
        <v>315</v>
      </c>
      <c r="C158" s="184">
        <v>-0.12</v>
      </c>
      <c r="D158" s="145">
        <v>-0.19</v>
      </c>
      <c r="E158" s="185">
        <v>-0.06</v>
      </c>
      <c r="F158" s="184">
        <v>-0.57999999999999996</v>
      </c>
      <c r="G158" s="145">
        <v>-0.76</v>
      </c>
      <c r="H158" s="185">
        <v>-0.4</v>
      </c>
      <c r="I158" s="184">
        <v>-0.05</v>
      </c>
      <c r="J158" s="145">
        <v>-0.12</v>
      </c>
      <c r="K158" s="185">
        <v>0.02</v>
      </c>
      <c r="L158" s="184">
        <v>-0.49</v>
      </c>
      <c r="M158" s="145">
        <v>-0.61</v>
      </c>
      <c r="N158" s="185">
        <v>-0.37</v>
      </c>
      <c r="O158" s="184">
        <v>0.03</v>
      </c>
      <c r="P158" s="145">
        <v>-0.05</v>
      </c>
      <c r="Q158" s="247">
        <v>0.11</v>
      </c>
    </row>
    <row r="159" spans="1:17" x14ac:dyDescent="0.2">
      <c r="A159" s="134" t="s">
        <v>316</v>
      </c>
      <c r="B159" s="176" t="s">
        <v>317</v>
      </c>
      <c r="C159" s="184">
        <v>-0.1</v>
      </c>
      <c r="D159" s="145">
        <v>-0.16</v>
      </c>
      <c r="E159" s="185">
        <v>-0.05</v>
      </c>
      <c r="F159" s="184">
        <v>-0.75</v>
      </c>
      <c r="G159" s="145">
        <v>-0.9</v>
      </c>
      <c r="H159" s="185">
        <v>-0.6</v>
      </c>
      <c r="I159" s="184">
        <v>-0.01</v>
      </c>
      <c r="J159" s="145">
        <v>-7.0000000000000007E-2</v>
      </c>
      <c r="K159" s="185">
        <v>0.05</v>
      </c>
      <c r="L159" s="184">
        <v>-0.52</v>
      </c>
      <c r="M159" s="145">
        <v>-0.62</v>
      </c>
      <c r="N159" s="185">
        <v>-0.41</v>
      </c>
      <c r="O159" s="184">
        <v>0.04</v>
      </c>
      <c r="P159" s="145">
        <v>-0.02</v>
      </c>
      <c r="Q159" s="247">
        <v>0.1</v>
      </c>
    </row>
    <row r="160" spans="1:17" x14ac:dyDescent="0.2">
      <c r="A160" s="134" t="s">
        <v>318</v>
      </c>
      <c r="B160" s="176" t="s">
        <v>319</v>
      </c>
      <c r="C160" s="184">
        <v>-0.31</v>
      </c>
      <c r="D160" s="145">
        <v>-0.36</v>
      </c>
      <c r="E160" s="185">
        <v>-0.25</v>
      </c>
      <c r="F160" s="184">
        <v>-0.95</v>
      </c>
      <c r="G160" s="145">
        <v>-1.0900000000000001</v>
      </c>
      <c r="H160" s="185">
        <v>-0.81</v>
      </c>
      <c r="I160" s="184">
        <v>-0.2</v>
      </c>
      <c r="J160" s="145">
        <v>-0.26</v>
      </c>
      <c r="K160" s="185">
        <v>-0.14000000000000001</v>
      </c>
      <c r="L160" s="184">
        <v>-0.8</v>
      </c>
      <c r="M160" s="145">
        <v>-0.89</v>
      </c>
      <c r="N160" s="185">
        <v>-0.7</v>
      </c>
      <c r="O160" s="184">
        <v>-7.0000000000000007E-2</v>
      </c>
      <c r="P160" s="145">
        <v>-0.14000000000000001</v>
      </c>
      <c r="Q160" s="247">
        <v>0</v>
      </c>
    </row>
    <row r="161" spans="1:17" x14ac:dyDescent="0.2">
      <c r="A161" s="134" t="s">
        <v>320</v>
      </c>
      <c r="B161" s="176" t="s">
        <v>321</v>
      </c>
      <c r="C161" s="184">
        <v>-0.08</v>
      </c>
      <c r="D161" s="145">
        <v>-0.14000000000000001</v>
      </c>
      <c r="E161" s="185">
        <v>-0.02</v>
      </c>
      <c r="F161" s="184">
        <v>-0.78</v>
      </c>
      <c r="G161" s="145">
        <v>-0.97</v>
      </c>
      <c r="H161" s="185">
        <v>-0.59</v>
      </c>
      <c r="I161" s="184">
        <v>-0.02</v>
      </c>
      <c r="J161" s="145">
        <v>-7.0000000000000007E-2</v>
      </c>
      <c r="K161" s="185">
        <v>0.04</v>
      </c>
      <c r="L161" s="184">
        <v>-0.69</v>
      </c>
      <c r="M161" s="145">
        <v>-0.82</v>
      </c>
      <c r="N161" s="185">
        <v>-0.56000000000000005</v>
      </c>
      <c r="O161" s="184">
        <v>0.06</v>
      </c>
      <c r="P161" s="145">
        <v>0</v>
      </c>
      <c r="Q161" s="247">
        <v>0.12</v>
      </c>
    </row>
    <row r="162" spans="1:17" x14ac:dyDescent="0.2">
      <c r="A162" s="134" t="s">
        <v>322</v>
      </c>
      <c r="B162" s="176" t="s">
        <v>323</v>
      </c>
      <c r="C162" s="184">
        <v>0.27</v>
      </c>
      <c r="D162" s="145">
        <v>0.21</v>
      </c>
      <c r="E162" s="185">
        <v>0.33</v>
      </c>
      <c r="F162" s="184">
        <v>-0.35</v>
      </c>
      <c r="G162" s="145">
        <v>-0.62</v>
      </c>
      <c r="H162" s="185">
        <v>-0.08</v>
      </c>
      <c r="I162" s="184">
        <v>0.3</v>
      </c>
      <c r="J162" s="145">
        <v>0.24</v>
      </c>
      <c r="K162" s="185">
        <v>0.37</v>
      </c>
      <c r="L162" s="184">
        <v>-0.28999999999999998</v>
      </c>
      <c r="M162" s="145">
        <v>-0.46</v>
      </c>
      <c r="N162" s="185">
        <v>-0.13</v>
      </c>
      <c r="O162" s="184">
        <v>0.36</v>
      </c>
      <c r="P162" s="145">
        <v>0.28999999999999998</v>
      </c>
      <c r="Q162" s="247">
        <v>0.42</v>
      </c>
    </row>
    <row r="163" spans="1:17" x14ac:dyDescent="0.2">
      <c r="A163" s="134" t="s">
        <v>324</v>
      </c>
      <c r="B163" s="176" t="s">
        <v>325</v>
      </c>
      <c r="C163" s="184">
        <v>-0.24</v>
      </c>
      <c r="D163" s="145">
        <v>-0.32</v>
      </c>
      <c r="E163" s="185">
        <v>-0.17</v>
      </c>
      <c r="F163" s="184">
        <v>-0.69</v>
      </c>
      <c r="G163" s="145">
        <v>-0.86</v>
      </c>
      <c r="H163" s="185">
        <v>-0.52</v>
      </c>
      <c r="I163" s="184">
        <v>-0.14000000000000001</v>
      </c>
      <c r="J163" s="145">
        <v>-0.23</v>
      </c>
      <c r="K163" s="185">
        <v>-0.06</v>
      </c>
      <c r="L163" s="184">
        <v>-0.6</v>
      </c>
      <c r="M163" s="145">
        <v>-0.73</v>
      </c>
      <c r="N163" s="185">
        <v>-0.48</v>
      </c>
      <c r="O163" s="184">
        <v>-0.04</v>
      </c>
      <c r="P163" s="145">
        <v>-0.13</v>
      </c>
      <c r="Q163" s="247">
        <v>0.05</v>
      </c>
    </row>
    <row r="164" spans="1:17" x14ac:dyDescent="0.2">
      <c r="A164" s="134" t="s">
        <v>328</v>
      </c>
      <c r="B164" s="176" t="s">
        <v>329</v>
      </c>
      <c r="C164" s="184">
        <v>-0.06</v>
      </c>
      <c r="D164" s="145">
        <v>-0.12</v>
      </c>
      <c r="E164" s="185">
        <v>0</v>
      </c>
      <c r="F164" s="184">
        <v>-0.55000000000000004</v>
      </c>
      <c r="G164" s="145">
        <v>-0.73</v>
      </c>
      <c r="H164" s="185">
        <v>-0.36</v>
      </c>
      <c r="I164" s="184">
        <v>-0.01</v>
      </c>
      <c r="J164" s="145">
        <v>-7.0000000000000007E-2</v>
      </c>
      <c r="K164" s="185">
        <v>0.05</v>
      </c>
      <c r="L164" s="184">
        <v>-0.5</v>
      </c>
      <c r="M164" s="145">
        <v>-0.63</v>
      </c>
      <c r="N164" s="185">
        <v>-0.38</v>
      </c>
      <c r="O164" s="184">
        <v>0.06</v>
      </c>
      <c r="P164" s="145">
        <v>0</v>
      </c>
      <c r="Q164" s="247">
        <v>0.13</v>
      </c>
    </row>
    <row r="165" spans="1:17" x14ac:dyDescent="0.2">
      <c r="A165" s="134" t="s">
        <v>330</v>
      </c>
      <c r="B165" s="176" t="s">
        <v>331</v>
      </c>
      <c r="C165" s="184">
        <v>-0.27</v>
      </c>
      <c r="D165" s="145">
        <v>-0.36</v>
      </c>
      <c r="E165" s="185">
        <v>-0.18</v>
      </c>
      <c r="F165" s="184">
        <v>-0.77</v>
      </c>
      <c r="G165" s="145">
        <v>-1.08</v>
      </c>
      <c r="H165" s="185">
        <v>-0.47</v>
      </c>
      <c r="I165" s="184">
        <v>-0.22</v>
      </c>
      <c r="J165" s="145">
        <v>-0.32</v>
      </c>
      <c r="K165" s="185">
        <v>-0.13</v>
      </c>
      <c r="L165" s="184">
        <v>-0.79</v>
      </c>
      <c r="M165" s="145">
        <v>-1</v>
      </c>
      <c r="N165" s="185">
        <v>-0.57999999999999996</v>
      </c>
      <c r="O165" s="184">
        <v>-0.16</v>
      </c>
      <c r="P165" s="145">
        <v>-0.26</v>
      </c>
      <c r="Q165" s="247">
        <v>-7.0000000000000007E-2</v>
      </c>
    </row>
    <row r="166" spans="1:17" x14ac:dyDescent="0.2">
      <c r="A166" s="134" t="s">
        <v>332</v>
      </c>
      <c r="B166" s="176" t="s">
        <v>333</v>
      </c>
      <c r="C166" s="184">
        <v>-0.31</v>
      </c>
      <c r="D166" s="145">
        <v>-0.38</v>
      </c>
      <c r="E166" s="185">
        <v>-0.24</v>
      </c>
      <c r="F166" s="184">
        <v>-0.56999999999999995</v>
      </c>
      <c r="G166" s="145">
        <v>-0.76</v>
      </c>
      <c r="H166" s="185">
        <v>-0.38</v>
      </c>
      <c r="I166" s="184">
        <v>-0.27</v>
      </c>
      <c r="J166" s="145">
        <v>-0.34</v>
      </c>
      <c r="K166" s="185">
        <v>-0.19</v>
      </c>
      <c r="L166" s="184">
        <v>-0.65</v>
      </c>
      <c r="M166" s="145">
        <v>-0.77</v>
      </c>
      <c r="N166" s="185">
        <v>-0.52</v>
      </c>
      <c r="O166" s="184">
        <v>-0.17</v>
      </c>
      <c r="P166" s="145">
        <v>-0.26</v>
      </c>
      <c r="Q166" s="247">
        <v>-0.09</v>
      </c>
    </row>
    <row r="167" spans="1:17" x14ac:dyDescent="0.2">
      <c r="A167" s="134" t="s">
        <v>334</v>
      </c>
      <c r="B167" s="176" t="s">
        <v>335</v>
      </c>
      <c r="C167" s="184">
        <v>-0.03</v>
      </c>
      <c r="D167" s="145">
        <v>-0.09</v>
      </c>
      <c r="E167" s="185">
        <v>0.03</v>
      </c>
      <c r="F167" s="184">
        <v>-0.56999999999999995</v>
      </c>
      <c r="G167" s="145">
        <v>-0.73</v>
      </c>
      <c r="H167" s="185">
        <v>-0.42</v>
      </c>
      <c r="I167" s="184">
        <v>0.05</v>
      </c>
      <c r="J167" s="145">
        <v>-0.01</v>
      </c>
      <c r="K167" s="185">
        <v>0.12</v>
      </c>
      <c r="L167" s="184">
        <v>-0.44</v>
      </c>
      <c r="M167" s="145">
        <v>-0.55000000000000004</v>
      </c>
      <c r="N167" s="185">
        <v>-0.33</v>
      </c>
      <c r="O167" s="184">
        <v>0.12</v>
      </c>
      <c r="P167" s="145">
        <v>0.06</v>
      </c>
      <c r="Q167" s="247">
        <v>0.19</v>
      </c>
    </row>
    <row r="168" spans="1:17" x14ac:dyDescent="0.2">
      <c r="A168" s="134" t="s">
        <v>336</v>
      </c>
      <c r="B168" s="176" t="s">
        <v>337</v>
      </c>
      <c r="C168" s="184">
        <v>-0.08</v>
      </c>
      <c r="D168" s="145">
        <v>-0.15</v>
      </c>
      <c r="E168" s="185">
        <v>0</v>
      </c>
      <c r="F168" s="184">
        <v>-0.61</v>
      </c>
      <c r="G168" s="145">
        <v>-0.79</v>
      </c>
      <c r="H168" s="185">
        <v>-0.42</v>
      </c>
      <c r="I168" s="184">
        <v>0.03</v>
      </c>
      <c r="J168" s="145">
        <v>-0.06</v>
      </c>
      <c r="K168" s="185">
        <v>0.11</v>
      </c>
      <c r="L168" s="184">
        <v>-0.45</v>
      </c>
      <c r="M168" s="145">
        <v>-0.57999999999999996</v>
      </c>
      <c r="N168" s="185">
        <v>-0.32</v>
      </c>
      <c r="O168" s="184">
        <v>0.11</v>
      </c>
      <c r="P168" s="145">
        <v>0.02</v>
      </c>
      <c r="Q168" s="247">
        <v>0.2</v>
      </c>
    </row>
    <row r="169" spans="1:17" x14ac:dyDescent="0.2">
      <c r="A169" s="134" t="s">
        <v>338</v>
      </c>
      <c r="B169" s="176" t="s">
        <v>339</v>
      </c>
      <c r="C169" s="184">
        <v>-0.05</v>
      </c>
      <c r="D169" s="145">
        <v>-0.11</v>
      </c>
      <c r="E169" s="185">
        <v>0.01</v>
      </c>
      <c r="F169" s="184">
        <v>-0.84</v>
      </c>
      <c r="G169" s="145">
        <v>-1.01</v>
      </c>
      <c r="H169" s="185">
        <v>-0.67</v>
      </c>
      <c r="I169" s="184">
        <v>7.0000000000000007E-2</v>
      </c>
      <c r="J169" s="145">
        <v>0.01</v>
      </c>
      <c r="K169" s="185">
        <v>0.14000000000000001</v>
      </c>
      <c r="L169" s="184">
        <v>-0.74</v>
      </c>
      <c r="M169" s="145">
        <v>-0.86</v>
      </c>
      <c r="N169" s="185">
        <v>-0.61</v>
      </c>
      <c r="O169" s="184">
        <v>0.18</v>
      </c>
      <c r="P169" s="145">
        <v>0.11</v>
      </c>
      <c r="Q169" s="247">
        <v>0.25</v>
      </c>
    </row>
    <row r="170" spans="1:17" x14ac:dyDescent="0.2">
      <c r="A170" s="134" t="s">
        <v>340</v>
      </c>
      <c r="B170" s="176" t="s">
        <v>341</v>
      </c>
      <c r="C170" s="184">
        <v>0.03</v>
      </c>
      <c r="D170" s="145">
        <v>-0.04</v>
      </c>
      <c r="E170" s="185">
        <v>0.1</v>
      </c>
      <c r="F170" s="184">
        <v>-0.43</v>
      </c>
      <c r="G170" s="145">
        <v>-0.75</v>
      </c>
      <c r="H170" s="185">
        <v>-0.11</v>
      </c>
      <c r="I170" s="184">
        <v>0.05</v>
      </c>
      <c r="J170" s="145">
        <v>-0.02</v>
      </c>
      <c r="K170" s="185">
        <v>0.12</v>
      </c>
      <c r="L170" s="184">
        <v>-0.51</v>
      </c>
      <c r="M170" s="145">
        <v>-0.71</v>
      </c>
      <c r="N170" s="185">
        <v>-0.31</v>
      </c>
      <c r="O170" s="184">
        <v>0.1</v>
      </c>
      <c r="P170" s="145">
        <v>0.03</v>
      </c>
      <c r="Q170" s="247">
        <v>0.18</v>
      </c>
    </row>
    <row r="171" spans="1:17" x14ac:dyDescent="0.2">
      <c r="A171" s="134" t="s">
        <v>342</v>
      </c>
      <c r="B171" s="176" t="s">
        <v>343</v>
      </c>
      <c r="C171" s="184">
        <v>-0.26</v>
      </c>
      <c r="D171" s="145">
        <v>-0.33</v>
      </c>
      <c r="E171" s="185">
        <v>-0.19</v>
      </c>
      <c r="F171" s="184">
        <v>-1.1399999999999999</v>
      </c>
      <c r="G171" s="145">
        <v>-1.36</v>
      </c>
      <c r="H171" s="185">
        <v>-0.91</v>
      </c>
      <c r="I171" s="184">
        <v>-0.16</v>
      </c>
      <c r="J171" s="145">
        <v>-0.24</v>
      </c>
      <c r="K171" s="185">
        <v>-0.09</v>
      </c>
      <c r="L171" s="184">
        <v>-0.85</v>
      </c>
      <c r="M171" s="145">
        <v>-1</v>
      </c>
      <c r="N171" s="185">
        <v>-0.7</v>
      </c>
      <c r="O171" s="184">
        <v>-0.09</v>
      </c>
      <c r="P171" s="145">
        <v>-0.17</v>
      </c>
      <c r="Q171" s="247">
        <v>-0.01</v>
      </c>
    </row>
    <row r="172" spans="1:17" x14ac:dyDescent="0.2">
      <c r="A172" s="134" t="s">
        <v>344</v>
      </c>
      <c r="B172" s="176" t="s">
        <v>345</v>
      </c>
      <c r="C172" s="184">
        <v>0.01</v>
      </c>
      <c r="D172" s="145">
        <v>-0.05</v>
      </c>
      <c r="E172" s="185">
        <v>0.06</v>
      </c>
      <c r="F172" s="184">
        <v>-0.32</v>
      </c>
      <c r="G172" s="145">
        <v>-0.51</v>
      </c>
      <c r="H172" s="185">
        <v>-0.13</v>
      </c>
      <c r="I172" s="184">
        <v>0.04</v>
      </c>
      <c r="J172" s="145">
        <v>-0.02</v>
      </c>
      <c r="K172" s="185">
        <v>0.1</v>
      </c>
      <c r="L172" s="184">
        <v>-0.42</v>
      </c>
      <c r="M172" s="145">
        <v>-0.54</v>
      </c>
      <c r="N172" s="185">
        <v>-0.3</v>
      </c>
      <c r="O172" s="184">
        <v>0.11</v>
      </c>
      <c r="P172" s="145">
        <v>0.05</v>
      </c>
      <c r="Q172" s="247">
        <v>0.18</v>
      </c>
    </row>
    <row r="173" spans="1:17" x14ac:dyDescent="0.2">
      <c r="A173" s="134" t="s">
        <v>346</v>
      </c>
      <c r="B173" s="176" t="s">
        <v>347</v>
      </c>
      <c r="C173" s="184">
        <v>-0.1</v>
      </c>
      <c r="D173" s="145">
        <v>-0.16</v>
      </c>
      <c r="E173" s="185">
        <v>-0.03</v>
      </c>
      <c r="F173" s="184">
        <v>-0.83</v>
      </c>
      <c r="G173" s="145">
        <v>-1.01</v>
      </c>
      <c r="H173" s="185">
        <v>-0.65</v>
      </c>
      <c r="I173" s="184">
        <v>0.01</v>
      </c>
      <c r="J173" s="145">
        <v>-0.06</v>
      </c>
      <c r="K173" s="185">
        <v>7.0000000000000007E-2</v>
      </c>
      <c r="L173" s="184">
        <v>-0.61</v>
      </c>
      <c r="M173" s="145">
        <v>-0.74</v>
      </c>
      <c r="N173" s="185">
        <v>-0.48</v>
      </c>
      <c r="O173" s="184">
        <v>0.06</v>
      </c>
      <c r="P173" s="145">
        <v>-0.01</v>
      </c>
      <c r="Q173" s="247">
        <v>0.13</v>
      </c>
    </row>
    <row r="174" spans="1:17" x14ac:dyDescent="0.2">
      <c r="A174" s="134" t="s">
        <v>348</v>
      </c>
      <c r="B174" s="176" t="s">
        <v>349</v>
      </c>
      <c r="C174" s="184">
        <v>-0.14000000000000001</v>
      </c>
      <c r="D174" s="145">
        <v>-0.2</v>
      </c>
      <c r="E174" s="185">
        <v>-0.08</v>
      </c>
      <c r="F174" s="184">
        <v>-0.69</v>
      </c>
      <c r="G174" s="145">
        <v>-0.87</v>
      </c>
      <c r="H174" s="185">
        <v>-0.51</v>
      </c>
      <c r="I174" s="184">
        <v>-0.06</v>
      </c>
      <c r="J174" s="145">
        <v>-0.13</v>
      </c>
      <c r="K174" s="185">
        <v>0</v>
      </c>
      <c r="L174" s="184">
        <v>-0.59</v>
      </c>
      <c r="M174" s="145">
        <v>-0.72</v>
      </c>
      <c r="N174" s="185">
        <v>-0.47</v>
      </c>
      <c r="O174" s="184">
        <v>0.01</v>
      </c>
      <c r="P174" s="145">
        <v>-0.06</v>
      </c>
      <c r="Q174" s="247">
        <v>0.08</v>
      </c>
    </row>
    <row r="175" spans="1:17" x14ac:dyDescent="0.2">
      <c r="A175" s="134" t="s">
        <v>350</v>
      </c>
      <c r="B175" s="176" t="s">
        <v>351</v>
      </c>
      <c r="C175" s="184">
        <v>-0.44</v>
      </c>
      <c r="D175" s="145">
        <v>-0.54</v>
      </c>
      <c r="E175" s="185">
        <v>-0.35</v>
      </c>
      <c r="F175" s="184">
        <v>-1.23</v>
      </c>
      <c r="G175" s="145">
        <v>-1.52</v>
      </c>
      <c r="H175" s="185">
        <v>-0.94</v>
      </c>
      <c r="I175" s="184">
        <v>-0.35</v>
      </c>
      <c r="J175" s="145">
        <v>-0.45</v>
      </c>
      <c r="K175" s="185">
        <v>-0.25</v>
      </c>
      <c r="L175" s="184">
        <v>-1.19</v>
      </c>
      <c r="M175" s="145">
        <v>-1.39</v>
      </c>
      <c r="N175" s="185">
        <v>-0.99</v>
      </c>
      <c r="O175" s="184">
        <v>-0.23</v>
      </c>
      <c r="P175" s="145">
        <v>-0.33</v>
      </c>
      <c r="Q175" s="247">
        <v>-0.12</v>
      </c>
    </row>
    <row r="176" spans="1:17" x14ac:dyDescent="0.2">
      <c r="A176" s="134" t="s">
        <v>354</v>
      </c>
      <c r="B176" s="176" t="s">
        <v>355</v>
      </c>
      <c r="C176" s="184">
        <v>-0.18</v>
      </c>
      <c r="D176" s="145">
        <v>-0.23</v>
      </c>
      <c r="E176" s="185">
        <v>-0.13</v>
      </c>
      <c r="F176" s="184">
        <v>-0.61</v>
      </c>
      <c r="G176" s="145">
        <v>-0.78</v>
      </c>
      <c r="H176" s="185">
        <v>-0.43</v>
      </c>
      <c r="I176" s="184">
        <v>-0.14000000000000001</v>
      </c>
      <c r="J176" s="145">
        <v>-0.19</v>
      </c>
      <c r="K176" s="185">
        <v>-0.09</v>
      </c>
      <c r="L176" s="184">
        <v>-0.63</v>
      </c>
      <c r="M176" s="145">
        <v>-0.74</v>
      </c>
      <c r="N176" s="185">
        <v>-0.52</v>
      </c>
      <c r="O176" s="184">
        <v>-0.06</v>
      </c>
      <c r="P176" s="145">
        <v>-0.12</v>
      </c>
      <c r="Q176" s="247">
        <v>-0.01</v>
      </c>
    </row>
    <row r="177" spans="1:17" x14ac:dyDescent="0.2">
      <c r="A177" s="134" t="s">
        <v>356</v>
      </c>
      <c r="B177" s="176" t="s">
        <v>357</v>
      </c>
      <c r="C177" s="184">
        <v>-0.14000000000000001</v>
      </c>
      <c r="D177" s="145">
        <v>-0.21</v>
      </c>
      <c r="E177" s="185">
        <v>-0.08</v>
      </c>
      <c r="F177" s="184">
        <v>-0.57999999999999996</v>
      </c>
      <c r="G177" s="145">
        <v>-0.92</v>
      </c>
      <c r="H177" s="185">
        <v>-0.24</v>
      </c>
      <c r="I177" s="184">
        <v>-0.13</v>
      </c>
      <c r="J177" s="145">
        <v>-0.19</v>
      </c>
      <c r="K177" s="185">
        <v>-0.06</v>
      </c>
      <c r="L177" s="184">
        <v>-0.5</v>
      </c>
      <c r="M177" s="145">
        <v>-0.71</v>
      </c>
      <c r="N177" s="185">
        <v>-0.28999999999999998</v>
      </c>
      <c r="O177" s="184">
        <v>-0.1</v>
      </c>
      <c r="P177" s="145">
        <v>-0.17</v>
      </c>
      <c r="Q177" s="247">
        <v>-0.03</v>
      </c>
    </row>
    <row r="178" spans="1:17" x14ac:dyDescent="0.2">
      <c r="A178" s="134" t="s">
        <v>358</v>
      </c>
      <c r="B178" s="176" t="s">
        <v>359</v>
      </c>
      <c r="C178" s="184">
        <v>-0.2</v>
      </c>
      <c r="D178" s="145">
        <v>-0.25</v>
      </c>
      <c r="E178" s="185">
        <v>-0.14000000000000001</v>
      </c>
      <c r="F178" s="184">
        <v>-0.86</v>
      </c>
      <c r="G178" s="145">
        <v>-1.08</v>
      </c>
      <c r="H178" s="185">
        <v>-0.64</v>
      </c>
      <c r="I178" s="184">
        <v>-0.15</v>
      </c>
      <c r="J178" s="145">
        <v>-0.21</v>
      </c>
      <c r="K178" s="185">
        <v>-0.09</v>
      </c>
      <c r="L178" s="184">
        <v>-0.68</v>
      </c>
      <c r="M178" s="145">
        <v>-0.81</v>
      </c>
      <c r="N178" s="185">
        <v>-0.54</v>
      </c>
      <c r="O178" s="184">
        <v>-0.09</v>
      </c>
      <c r="P178" s="145">
        <v>-0.15</v>
      </c>
      <c r="Q178" s="247">
        <v>-0.03</v>
      </c>
    </row>
    <row r="179" spans="1:17" x14ac:dyDescent="0.2">
      <c r="A179" s="134" t="s">
        <v>360</v>
      </c>
      <c r="B179" s="176" t="s">
        <v>361</v>
      </c>
      <c r="C179" s="184">
        <v>0</v>
      </c>
      <c r="D179" s="145">
        <v>-0.1</v>
      </c>
      <c r="E179" s="185">
        <v>0.09</v>
      </c>
      <c r="F179" s="184">
        <v>-0.45</v>
      </c>
      <c r="G179" s="145">
        <v>-0.81</v>
      </c>
      <c r="H179" s="185">
        <v>-0.1</v>
      </c>
      <c r="I179" s="184">
        <v>0.03</v>
      </c>
      <c r="J179" s="145">
        <v>-7.0000000000000007E-2</v>
      </c>
      <c r="K179" s="185">
        <v>0.13</v>
      </c>
      <c r="L179" s="184">
        <v>-0.54</v>
      </c>
      <c r="M179" s="145">
        <v>-0.77</v>
      </c>
      <c r="N179" s="185">
        <v>-0.32</v>
      </c>
      <c r="O179" s="184">
        <v>0.12</v>
      </c>
      <c r="P179" s="145">
        <v>0.01</v>
      </c>
      <c r="Q179" s="247">
        <v>0.23</v>
      </c>
    </row>
    <row r="180" spans="1:17" x14ac:dyDescent="0.2">
      <c r="A180" s="134" t="s">
        <v>362</v>
      </c>
      <c r="B180" s="176" t="s">
        <v>363</v>
      </c>
      <c r="C180" s="184">
        <v>-0.22</v>
      </c>
      <c r="D180" s="145">
        <v>-0.28999999999999998</v>
      </c>
      <c r="E180" s="185">
        <v>-0.15</v>
      </c>
      <c r="F180" s="184">
        <v>-0.93</v>
      </c>
      <c r="G180" s="145">
        <v>-1.1599999999999999</v>
      </c>
      <c r="H180" s="185">
        <v>-0.71</v>
      </c>
      <c r="I180" s="184">
        <v>-0.15</v>
      </c>
      <c r="J180" s="145">
        <v>-0.22</v>
      </c>
      <c r="K180" s="185">
        <v>-7.0000000000000007E-2</v>
      </c>
      <c r="L180" s="184">
        <v>-0.7</v>
      </c>
      <c r="M180" s="145">
        <v>-0.85</v>
      </c>
      <c r="N180" s="185">
        <v>-0.54</v>
      </c>
      <c r="O180" s="184">
        <v>-0.09</v>
      </c>
      <c r="P180" s="145">
        <v>-0.17</v>
      </c>
      <c r="Q180" s="247">
        <v>-0.01</v>
      </c>
    </row>
    <row r="181" spans="1:17" x14ac:dyDescent="0.2">
      <c r="A181" s="134" t="s">
        <v>364</v>
      </c>
      <c r="B181" s="176" t="s">
        <v>365</v>
      </c>
      <c r="C181" s="184">
        <v>0.35</v>
      </c>
      <c r="D181" s="145">
        <v>0.28000000000000003</v>
      </c>
      <c r="E181" s="185">
        <v>0.42</v>
      </c>
      <c r="F181" s="184">
        <v>-0.35</v>
      </c>
      <c r="G181" s="145">
        <v>-0.6</v>
      </c>
      <c r="H181" s="185">
        <v>-0.1</v>
      </c>
      <c r="I181" s="184">
        <v>0.41</v>
      </c>
      <c r="J181" s="145">
        <v>0.34</v>
      </c>
      <c r="K181" s="185">
        <v>0.48</v>
      </c>
      <c r="L181" s="184">
        <v>-0.14000000000000001</v>
      </c>
      <c r="M181" s="145">
        <v>-0.28999999999999998</v>
      </c>
      <c r="N181" s="185">
        <v>0.02</v>
      </c>
      <c r="O181" s="184">
        <v>0.46</v>
      </c>
      <c r="P181" s="145">
        <v>0.39</v>
      </c>
      <c r="Q181" s="247">
        <v>0.54</v>
      </c>
    </row>
    <row r="182" spans="1:17" x14ac:dyDescent="0.2">
      <c r="A182" s="134" t="s">
        <v>366</v>
      </c>
      <c r="B182" s="176" t="s">
        <v>367</v>
      </c>
      <c r="C182" s="184">
        <v>-0.31</v>
      </c>
      <c r="D182" s="145">
        <v>-0.4</v>
      </c>
      <c r="E182" s="185">
        <v>-0.23</v>
      </c>
      <c r="F182" s="184">
        <v>-0.86</v>
      </c>
      <c r="G182" s="145">
        <v>-1.1200000000000001</v>
      </c>
      <c r="H182" s="185">
        <v>-0.61</v>
      </c>
      <c r="I182" s="184">
        <v>-0.24</v>
      </c>
      <c r="J182" s="145">
        <v>-0.33</v>
      </c>
      <c r="K182" s="185">
        <v>-0.15</v>
      </c>
      <c r="L182" s="184">
        <v>-0.8</v>
      </c>
      <c r="M182" s="145">
        <v>-0.98</v>
      </c>
      <c r="N182" s="185">
        <v>-0.62</v>
      </c>
      <c r="O182" s="184">
        <v>-0.17</v>
      </c>
      <c r="P182" s="145">
        <v>-0.26</v>
      </c>
      <c r="Q182" s="247">
        <v>-7.0000000000000007E-2</v>
      </c>
    </row>
    <row r="183" spans="1:17" x14ac:dyDescent="0.2">
      <c r="A183" s="134" t="s">
        <v>370</v>
      </c>
      <c r="B183" s="176" t="s">
        <v>371</v>
      </c>
      <c r="C183" s="184">
        <v>-0.22</v>
      </c>
      <c r="D183" s="145">
        <v>-0.28000000000000003</v>
      </c>
      <c r="E183" s="185">
        <v>-0.16</v>
      </c>
      <c r="F183" s="184">
        <v>-0.6</v>
      </c>
      <c r="G183" s="145">
        <v>-0.75</v>
      </c>
      <c r="H183" s="185">
        <v>-0.45</v>
      </c>
      <c r="I183" s="184">
        <v>-0.15</v>
      </c>
      <c r="J183" s="145">
        <v>-0.21</v>
      </c>
      <c r="K183" s="185">
        <v>-0.09</v>
      </c>
      <c r="L183" s="184">
        <v>-0.61</v>
      </c>
      <c r="M183" s="145">
        <v>-0.72</v>
      </c>
      <c r="N183" s="185">
        <v>-0.5</v>
      </c>
      <c r="O183" s="184">
        <v>-0.05</v>
      </c>
      <c r="P183" s="145">
        <v>-0.12</v>
      </c>
      <c r="Q183" s="247">
        <v>0.01</v>
      </c>
    </row>
    <row r="184" spans="1:17" x14ac:dyDescent="0.2">
      <c r="A184" s="134" t="s">
        <v>372</v>
      </c>
      <c r="B184" s="176" t="s">
        <v>373</v>
      </c>
      <c r="C184" s="184">
        <v>-0.31</v>
      </c>
      <c r="D184" s="145">
        <v>-0.38</v>
      </c>
      <c r="E184" s="185">
        <v>-0.25</v>
      </c>
      <c r="F184" s="184">
        <v>-0.85</v>
      </c>
      <c r="G184" s="145">
        <v>-1.03</v>
      </c>
      <c r="H184" s="185">
        <v>-0.67</v>
      </c>
      <c r="I184" s="184">
        <v>-0.22</v>
      </c>
      <c r="J184" s="145">
        <v>-0.3</v>
      </c>
      <c r="K184" s="185">
        <v>-0.15</v>
      </c>
      <c r="L184" s="184">
        <v>-0.7</v>
      </c>
      <c r="M184" s="145">
        <v>-0.83</v>
      </c>
      <c r="N184" s="185">
        <v>-0.56999999999999995</v>
      </c>
      <c r="O184" s="184">
        <v>-0.17</v>
      </c>
      <c r="P184" s="145">
        <v>-0.25</v>
      </c>
      <c r="Q184" s="247">
        <v>-0.09</v>
      </c>
    </row>
    <row r="185" spans="1:17" x14ac:dyDescent="0.2">
      <c r="A185" s="134" t="s">
        <v>374</v>
      </c>
      <c r="B185" s="176" t="s">
        <v>375</v>
      </c>
      <c r="C185" s="184">
        <v>0.08</v>
      </c>
      <c r="D185" s="145">
        <v>0.03</v>
      </c>
      <c r="E185" s="185">
        <v>0.14000000000000001</v>
      </c>
      <c r="F185" s="184">
        <v>-0.33</v>
      </c>
      <c r="G185" s="145">
        <v>-0.56000000000000005</v>
      </c>
      <c r="H185" s="185">
        <v>-0.1</v>
      </c>
      <c r="I185" s="184">
        <v>0.11</v>
      </c>
      <c r="J185" s="145">
        <v>0.05</v>
      </c>
      <c r="K185" s="185">
        <v>0.17</v>
      </c>
      <c r="L185" s="184">
        <v>-0.25</v>
      </c>
      <c r="M185" s="145">
        <v>-0.39</v>
      </c>
      <c r="N185" s="185">
        <v>-0.11</v>
      </c>
      <c r="O185" s="184">
        <v>0.15</v>
      </c>
      <c r="P185" s="145">
        <v>0.09</v>
      </c>
      <c r="Q185" s="247">
        <v>0.21</v>
      </c>
    </row>
    <row r="186" spans="1:17" x14ac:dyDescent="0.2">
      <c r="A186" s="134" t="s">
        <v>376</v>
      </c>
      <c r="B186" s="176" t="s">
        <v>377</v>
      </c>
      <c r="C186" s="184">
        <v>-0.11</v>
      </c>
      <c r="D186" s="145">
        <v>-0.18</v>
      </c>
      <c r="E186" s="185">
        <v>-0.04</v>
      </c>
      <c r="F186" s="184">
        <v>-0.53</v>
      </c>
      <c r="G186" s="145">
        <v>-0.75</v>
      </c>
      <c r="H186" s="185">
        <v>-0.31</v>
      </c>
      <c r="I186" s="184">
        <v>-0.06</v>
      </c>
      <c r="J186" s="145">
        <v>-0.14000000000000001</v>
      </c>
      <c r="K186" s="185">
        <v>0.01</v>
      </c>
      <c r="L186" s="184">
        <v>-0.42</v>
      </c>
      <c r="M186" s="145">
        <v>-0.56000000000000005</v>
      </c>
      <c r="N186" s="185">
        <v>-0.27</v>
      </c>
      <c r="O186" s="184">
        <v>-0.02</v>
      </c>
      <c r="P186" s="145">
        <v>-0.1</v>
      </c>
      <c r="Q186" s="247">
        <v>0.05</v>
      </c>
    </row>
    <row r="187" spans="1:17" x14ac:dyDescent="0.2">
      <c r="A187" s="134" t="s">
        <v>378</v>
      </c>
      <c r="B187" s="176" t="s">
        <v>379</v>
      </c>
      <c r="C187" s="184">
        <v>0.06</v>
      </c>
      <c r="D187" s="145">
        <v>0.01</v>
      </c>
      <c r="E187" s="185">
        <v>0.12</v>
      </c>
      <c r="F187" s="184">
        <v>-0.55000000000000004</v>
      </c>
      <c r="G187" s="145">
        <v>-0.75</v>
      </c>
      <c r="H187" s="185">
        <v>-0.35</v>
      </c>
      <c r="I187" s="184">
        <v>0.11</v>
      </c>
      <c r="J187" s="145">
        <v>0.06</v>
      </c>
      <c r="K187" s="185">
        <v>0.17</v>
      </c>
      <c r="L187" s="184">
        <v>-0.41</v>
      </c>
      <c r="M187" s="145">
        <v>-0.54</v>
      </c>
      <c r="N187" s="185">
        <v>-0.28000000000000003</v>
      </c>
      <c r="O187" s="184">
        <v>0.17</v>
      </c>
      <c r="P187" s="145">
        <v>0.11</v>
      </c>
      <c r="Q187" s="247">
        <v>0.23</v>
      </c>
    </row>
    <row r="188" spans="1:17" x14ac:dyDescent="0.2">
      <c r="A188" s="134" t="s">
        <v>380</v>
      </c>
      <c r="B188" s="176" t="s">
        <v>381</v>
      </c>
      <c r="C188" s="184">
        <v>-0.14000000000000001</v>
      </c>
      <c r="D188" s="145">
        <v>-0.21</v>
      </c>
      <c r="E188" s="185">
        <v>-0.08</v>
      </c>
      <c r="F188" s="184">
        <v>-0.92</v>
      </c>
      <c r="G188" s="145">
        <v>-1.1399999999999999</v>
      </c>
      <c r="H188" s="185">
        <v>-0.7</v>
      </c>
      <c r="I188" s="184">
        <v>-0.06</v>
      </c>
      <c r="J188" s="145">
        <v>-0.13</v>
      </c>
      <c r="K188" s="185">
        <v>0.01</v>
      </c>
      <c r="L188" s="184">
        <v>-0.77</v>
      </c>
      <c r="M188" s="145">
        <v>-0.92</v>
      </c>
      <c r="N188" s="185">
        <v>-0.61</v>
      </c>
      <c r="O188" s="184">
        <v>0.02</v>
      </c>
      <c r="P188" s="145">
        <v>-0.06</v>
      </c>
      <c r="Q188" s="247">
        <v>0.09</v>
      </c>
    </row>
    <row r="189" spans="1:17" x14ac:dyDescent="0.2">
      <c r="A189" s="134" t="s">
        <v>382</v>
      </c>
      <c r="B189" s="176" t="s">
        <v>383</v>
      </c>
      <c r="C189" s="184">
        <v>-0.01</v>
      </c>
      <c r="D189" s="145">
        <v>-7.0000000000000007E-2</v>
      </c>
      <c r="E189" s="185">
        <v>0.05</v>
      </c>
      <c r="F189" s="184">
        <v>-0.32</v>
      </c>
      <c r="G189" s="145">
        <v>-0.51</v>
      </c>
      <c r="H189" s="185">
        <v>-0.13</v>
      </c>
      <c r="I189" s="184">
        <v>0.03</v>
      </c>
      <c r="J189" s="145">
        <v>-0.04</v>
      </c>
      <c r="K189" s="185">
        <v>0.09</v>
      </c>
      <c r="L189" s="184">
        <v>-0.39</v>
      </c>
      <c r="M189" s="145">
        <v>-0.52</v>
      </c>
      <c r="N189" s="185">
        <v>-0.25</v>
      </c>
      <c r="O189" s="184">
        <v>0.09</v>
      </c>
      <c r="P189" s="145">
        <v>0.02</v>
      </c>
      <c r="Q189" s="247">
        <v>0.16</v>
      </c>
    </row>
    <row r="190" spans="1:17" x14ac:dyDescent="0.2">
      <c r="A190" s="134" t="s">
        <v>386</v>
      </c>
      <c r="B190" s="176" t="s">
        <v>387</v>
      </c>
      <c r="C190" s="184">
        <v>0.11</v>
      </c>
      <c r="D190" s="145">
        <v>0.05</v>
      </c>
      <c r="E190" s="185">
        <v>0.16</v>
      </c>
      <c r="F190" s="184">
        <v>-0.72</v>
      </c>
      <c r="G190" s="145">
        <v>-0.95</v>
      </c>
      <c r="H190" s="185">
        <v>-0.49</v>
      </c>
      <c r="I190" s="184">
        <v>0.16</v>
      </c>
      <c r="J190" s="145">
        <v>0.1</v>
      </c>
      <c r="K190" s="185">
        <v>0.22</v>
      </c>
      <c r="L190" s="184">
        <v>-0.37</v>
      </c>
      <c r="M190" s="145">
        <v>-0.51</v>
      </c>
      <c r="N190" s="185">
        <v>-0.23</v>
      </c>
      <c r="O190" s="184">
        <v>0.2</v>
      </c>
      <c r="P190" s="145">
        <v>0.14000000000000001</v>
      </c>
      <c r="Q190" s="247">
        <v>0.26</v>
      </c>
    </row>
    <row r="191" spans="1:17" x14ac:dyDescent="0.2">
      <c r="A191" s="134" t="s">
        <v>388</v>
      </c>
      <c r="B191" s="176" t="s">
        <v>389</v>
      </c>
      <c r="C191" s="184">
        <v>0.06</v>
      </c>
      <c r="D191" s="145">
        <v>-0.01</v>
      </c>
      <c r="E191" s="185">
        <v>0.12</v>
      </c>
      <c r="F191" s="184">
        <v>-0.25</v>
      </c>
      <c r="G191" s="145">
        <v>-0.41</v>
      </c>
      <c r="H191" s="185">
        <v>-0.09</v>
      </c>
      <c r="I191" s="184">
        <v>0.12</v>
      </c>
      <c r="J191" s="145">
        <v>0.05</v>
      </c>
      <c r="K191" s="185">
        <v>0.2</v>
      </c>
      <c r="L191" s="184">
        <v>-0.19</v>
      </c>
      <c r="M191" s="145">
        <v>-0.31</v>
      </c>
      <c r="N191" s="185">
        <v>-7.0000000000000007E-2</v>
      </c>
      <c r="O191" s="184">
        <v>0.17</v>
      </c>
      <c r="P191" s="145">
        <v>0.09</v>
      </c>
      <c r="Q191" s="247">
        <v>0.25</v>
      </c>
    </row>
    <row r="192" spans="1:17" x14ac:dyDescent="0.2">
      <c r="A192" s="134" t="s">
        <v>390</v>
      </c>
      <c r="B192" s="176" t="s">
        <v>391</v>
      </c>
      <c r="C192" s="184">
        <v>-0.1</v>
      </c>
      <c r="D192" s="145">
        <v>-0.16</v>
      </c>
      <c r="E192" s="185">
        <v>-0.04</v>
      </c>
      <c r="F192" s="184">
        <v>-0.78</v>
      </c>
      <c r="G192" s="145">
        <v>-0.95</v>
      </c>
      <c r="H192" s="185">
        <v>-0.6</v>
      </c>
      <c r="I192" s="184">
        <v>-0.01</v>
      </c>
      <c r="J192" s="145">
        <v>-7.0000000000000007E-2</v>
      </c>
      <c r="K192" s="185">
        <v>0.05</v>
      </c>
      <c r="L192" s="184">
        <v>-0.56999999999999995</v>
      </c>
      <c r="M192" s="145">
        <v>-0.69</v>
      </c>
      <c r="N192" s="185">
        <v>-0.45</v>
      </c>
      <c r="O192" s="184">
        <v>0.05</v>
      </c>
      <c r="P192" s="145">
        <v>-0.02</v>
      </c>
      <c r="Q192" s="247">
        <v>0.11</v>
      </c>
    </row>
    <row r="193" spans="1:17" x14ac:dyDescent="0.2">
      <c r="A193" s="134" t="s">
        <v>392</v>
      </c>
      <c r="B193" s="176" t="s">
        <v>393</v>
      </c>
      <c r="C193" s="184">
        <v>0.02</v>
      </c>
      <c r="D193" s="145">
        <v>-0.05</v>
      </c>
      <c r="E193" s="185">
        <v>0.1</v>
      </c>
      <c r="F193" s="184">
        <v>-0.68</v>
      </c>
      <c r="G193" s="145">
        <v>-0.94</v>
      </c>
      <c r="H193" s="185">
        <v>-0.42</v>
      </c>
      <c r="I193" s="184">
        <v>0.09</v>
      </c>
      <c r="J193" s="145">
        <v>0.01</v>
      </c>
      <c r="K193" s="185">
        <v>0.17</v>
      </c>
      <c r="L193" s="184">
        <v>-0.41</v>
      </c>
      <c r="M193" s="145">
        <v>-0.56999999999999995</v>
      </c>
      <c r="N193" s="185">
        <v>-0.25</v>
      </c>
      <c r="O193" s="184">
        <v>0.16</v>
      </c>
      <c r="P193" s="145">
        <v>7.0000000000000007E-2</v>
      </c>
      <c r="Q193" s="247">
        <v>0.25</v>
      </c>
    </row>
    <row r="194" spans="1:17" x14ac:dyDescent="0.2">
      <c r="A194" s="134" t="s">
        <v>396</v>
      </c>
      <c r="B194" s="176" t="s">
        <v>397</v>
      </c>
      <c r="C194" s="184">
        <v>0.13</v>
      </c>
      <c r="D194" s="145">
        <v>7.0000000000000007E-2</v>
      </c>
      <c r="E194" s="185">
        <v>0.19</v>
      </c>
      <c r="F194" s="184">
        <v>-0.31</v>
      </c>
      <c r="G194" s="145">
        <v>-0.53</v>
      </c>
      <c r="H194" s="185">
        <v>-0.1</v>
      </c>
      <c r="I194" s="184">
        <v>0.17</v>
      </c>
      <c r="J194" s="145">
        <v>0.11</v>
      </c>
      <c r="K194" s="185">
        <v>0.23</v>
      </c>
      <c r="L194" s="184">
        <v>-0.22</v>
      </c>
      <c r="M194" s="145">
        <v>-0.37</v>
      </c>
      <c r="N194" s="185">
        <v>-7.0000000000000007E-2</v>
      </c>
      <c r="O194" s="184">
        <v>0.2</v>
      </c>
      <c r="P194" s="145">
        <v>0.13</v>
      </c>
      <c r="Q194" s="247">
        <v>0.26</v>
      </c>
    </row>
    <row r="195" spans="1:17" x14ac:dyDescent="0.2">
      <c r="A195" s="134" t="s">
        <v>398</v>
      </c>
      <c r="B195" s="176" t="s">
        <v>399</v>
      </c>
      <c r="C195" s="184">
        <v>-0.24</v>
      </c>
      <c r="D195" s="145">
        <v>-0.32</v>
      </c>
      <c r="E195" s="185">
        <v>-0.16</v>
      </c>
      <c r="F195" s="184">
        <v>-0.83</v>
      </c>
      <c r="G195" s="145">
        <v>-1.02</v>
      </c>
      <c r="H195" s="185">
        <v>-0.64</v>
      </c>
      <c r="I195" s="184">
        <v>-0.13</v>
      </c>
      <c r="J195" s="145">
        <v>-0.21</v>
      </c>
      <c r="K195" s="185">
        <v>-0.04</v>
      </c>
      <c r="L195" s="184">
        <v>-0.71</v>
      </c>
      <c r="M195" s="145">
        <v>-0.86</v>
      </c>
      <c r="N195" s="185">
        <v>-0.56999999999999995</v>
      </c>
      <c r="O195" s="184">
        <v>-0.05</v>
      </c>
      <c r="P195" s="145">
        <v>-0.14000000000000001</v>
      </c>
      <c r="Q195" s="247">
        <v>0.04</v>
      </c>
    </row>
    <row r="196" spans="1:17" x14ac:dyDescent="0.2">
      <c r="A196" s="134" t="s">
        <v>402</v>
      </c>
      <c r="B196" s="176" t="s">
        <v>403</v>
      </c>
      <c r="C196" s="184">
        <v>-0.16</v>
      </c>
      <c r="D196" s="145">
        <v>-0.24</v>
      </c>
      <c r="E196" s="185">
        <v>-0.09</v>
      </c>
      <c r="F196" s="184">
        <v>-0.77</v>
      </c>
      <c r="G196" s="145">
        <v>-1.04</v>
      </c>
      <c r="H196" s="185">
        <v>-0.5</v>
      </c>
      <c r="I196" s="184">
        <v>-0.12</v>
      </c>
      <c r="J196" s="145">
        <v>-0.19</v>
      </c>
      <c r="K196" s="185">
        <v>-0.04</v>
      </c>
      <c r="L196" s="184">
        <v>-0.65</v>
      </c>
      <c r="M196" s="145">
        <v>-0.82</v>
      </c>
      <c r="N196" s="185">
        <v>-0.48</v>
      </c>
      <c r="O196" s="184">
        <v>-0.05</v>
      </c>
      <c r="P196" s="145">
        <v>-0.13</v>
      </c>
      <c r="Q196" s="247">
        <v>0.04</v>
      </c>
    </row>
    <row r="197" spans="1:17" x14ac:dyDescent="0.2">
      <c r="A197" s="134" t="s">
        <v>404</v>
      </c>
      <c r="B197" s="176" t="s">
        <v>405</v>
      </c>
      <c r="C197" s="184">
        <v>-0.3</v>
      </c>
      <c r="D197" s="145">
        <v>-0.37</v>
      </c>
      <c r="E197" s="185">
        <v>-0.23</v>
      </c>
      <c r="F197" s="184">
        <v>-1.01</v>
      </c>
      <c r="G197" s="145">
        <v>-1.24</v>
      </c>
      <c r="H197" s="185">
        <v>-0.77</v>
      </c>
      <c r="I197" s="184">
        <v>-0.23</v>
      </c>
      <c r="J197" s="145">
        <v>-0.3</v>
      </c>
      <c r="K197" s="185">
        <v>-0.15</v>
      </c>
      <c r="L197" s="184">
        <v>-0.82</v>
      </c>
      <c r="M197" s="145">
        <v>-0.98</v>
      </c>
      <c r="N197" s="185">
        <v>-0.67</v>
      </c>
      <c r="O197" s="184">
        <v>-0.16</v>
      </c>
      <c r="P197" s="145">
        <v>-0.24</v>
      </c>
      <c r="Q197" s="247">
        <v>-0.08</v>
      </c>
    </row>
    <row r="198" spans="1:17" x14ac:dyDescent="0.2">
      <c r="A198" s="134" t="s">
        <v>406</v>
      </c>
      <c r="B198" s="176" t="s">
        <v>407</v>
      </c>
      <c r="C198" s="184">
        <v>-0.23</v>
      </c>
      <c r="D198" s="145">
        <v>-0.3</v>
      </c>
      <c r="E198" s="185">
        <v>-0.17</v>
      </c>
      <c r="F198" s="184">
        <v>-1.04</v>
      </c>
      <c r="G198" s="145">
        <v>-1.23</v>
      </c>
      <c r="H198" s="185">
        <v>-0.85</v>
      </c>
      <c r="I198" s="184">
        <v>-0.13</v>
      </c>
      <c r="J198" s="145">
        <v>-0.2</v>
      </c>
      <c r="K198" s="185">
        <v>-7.0000000000000007E-2</v>
      </c>
      <c r="L198" s="184">
        <v>-0.74</v>
      </c>
      <c r="M198" s="145">
        <v>-0.87</v>
      </c>
      <c r="N198" s="185">
        <v>-0.6</v>
      </c>
      <c r="O198" s="184">
        <v>-0.1</v>
      </c>
      <c r="P198" s="145">
        <v>-0.17</v>
      </c>
      <c r="Q198" s="247">
        <v>-0.02</v>
      </c>
    </row>
    <row r="199" spans="1:17" x14ac:dyDescent="0.2">
      <c r="A199" s="134" t="s">
        <v>408</v>
      </c>
      <c r="B199" s="176" t="s">
        <v>409</v>
      </c>
      <c r="C199" s="184">
        <v>-0.03</v>
      </c>
      <c r="D199" s="145">
        <v>-0.08</v>
      </c>
      <c r="E199" s="185">
        <v>0.02</v>
      </c>
      <c r="F199" s="184">
        <v>-0.47</v>
      </c>
      <c r="G199" s="145">
        <v>-0.59</v>
      </c>
      <c r="H199" s="185">
        <v>-0.34</v>
      </c>
      <c r="I199" s="184">
        <v>0.05</v>
      </c>
      <c r="J199" s="145">
        <v>-0.01</v>
      </c>
      <c r="K199" s="185">
        <v>0.1</v>
      </c>
      <c r="L199" s="184">
        <v>-0.38</v>
      </c>
      <c r="M199" s="145">
        <v>-0.47</v>
      </c>
      <c r="N199" s="185">
        <v>-0.28999999999999998</v>
      </c>
      <c r="O199" s="184">
        <v>0.12</v>
      </c>
      <c r="P199" s="145">
        <v>0.06</v>
      </c>
      <c r="Q199" s="247">
        <v>0.18</v>
      </c>
    </row>
    <row r="200" spans="1:17" x14ac:dyDescent="0.2">
      <c r="A200" s="134" t="s">
        <v>410</v>
      </c>
      <c r="B200" s="176" t="s">
        <v>411</v>
      </c>
      <c r="C200" s="184">
        <v>-0.06</v>
      </c>
      <c r="D200" s="145">
        <v>-0.12</v>
      </c>
      <c r="E200" s="185">
        <v>-0.01</v>
      </c>
      <c r="F200" s="184">
        <v>-0.56999999999999995</v>
      </c>
      <c r="G200" s="145">
        <v>-0.84</v>
      </c>
      <c r="H200" s="185">
        <v>-0.3</v>
      </c>
      <c r="I200" s="184">
        <v>-0.04</v>
      </c>
      <c r="J200" s="145">
        <v>-0.1</v>
      </c>
      <c r="K200" s="185">
        <v>0.02</v>
      </c>
      <c r="L200" s="184">
        <v>-0.48</v>
      </c>
      <c r="M200" s="145">
        <v>-0.65</v>
      </c>
      <c r="N200" s="185">
        <v>-0.31</v>
      </c>
      <c r="O200" s="184">
        <v>-0.01</v>
      </c>
      <c r="P200" s="145">
        <v>-7.0000000000000007E-2</v>
      </c>
      <c r="Q200" s="247">
        <v>0.05</v>
      </c>
    </row>
    <row r="201" spans="1:17" x14ac:dyDescent="0.2">
      <c r="A201" s="134" t="s">
        <v>412</v>
      </c>
      <c r="B201" s="176" t="s">
        <v>413</v>
      </c>
      <c r="C201" s="184">
        <v>-0.02</v>
      </c>
      <c r="D201" s="145">
        <v>-0.09</v>
      </c>
      <c r="E201" s="185">
        <v>0.06</v>
      </c>
      <c r="F201" s="184">
        <v>-0.41</v>
      </c>
      <c r="G201" s="145">
        <v>-0.62</v>
      </c>
      <c r="H201" s="185">
        <v>-0.2</v>
      </c>
      <c r="I201" s="184">
        <v>0.04</v>
      </c>
      <c r="J201" s="145">
        <v>-0.04</v>
      </c>
      <c r="K201" s="185">
        <v>0.12</v>
      </c>
      <c r="L201" s="184">
        <v>-0.42</v>
      </c>
      <c r="M201" s="145">
        <v>-0.56999999999999995</v>
      </c>
      <c r="N201" s="185">
        <v>-0.26</v>
      </c>
      <c r="O201" s="184">
        <v>0.1</v>
      </c>
      <c r="P201" s="145">
        <v>0.01</v>
      </c>
      <c r="Q201" s="247">
        <v>0.18</v>
      </c>
    </row>
    <row r="202" spans="1:17" x14ac:dyDescent="0.2">
      <c r="A202" s="134" t="s">
        <v>414</v>
      </c>
      <c r="B202" s="176" t="s">
        <v>415</v>
      </c>
      <c r="C202" s="184">
        <v>0.23</v>
      </c>
      <c r="D202" s="145">
        <v>0.16</v>
      </c>
      <c r="E202" s="185">
        <v>0.31</v>
      </c>
      <c r="F202" s="184">
        <v>0.03</v>
      </c>
      <c r="G202" s="145">
        <v>-0.34</v>
      </c>
      <c r="H202" s="185">
        <v>0.39</v>
      </c>
      <c r="I202" s="184">
        <v>0.24</v>
      </c>
      <c r="J202" s="145">
        <v>0.16</v>
      </c>
      <c r="K202" s="185">
        <v>0.32</v>
      </c>
      <c r="L202" s="184">
        <v>-0.06</v>
      </c>
      <c r="M202" s="145">
        <v>-0.28000000000000003</v>
      </c>
      <c r="N202" s="185">
        <v>0.15</v>
      </c>
      <c r="O202" s="184">
        <v>0.28000000000000003</v>
      </c>
      <c r="P202" s="145">
        <v>0.19</v>
      </c>
      <c r="Q202" s="247">
        <v>0.36</v>
      </c>
    </row>
    <row r="203" spans="1:17" x14ac:dyDescent="0.2">
      <c r="A203" s="134" t="s">
        <v>418</v>
      </c>
      <c r="B203" s="176" t="s">
        <v>419</v>
      </c>
      <c r="C203" s="184">
        <v>-0.12</v>
      </c>
      <c r="D203" s="145">
        <v>-0.19</v>
      </c>
      <c r="E203" s="185">
        <v>-0.05</v>
      </c>
      <c r="F203" s="184">
        <v>-0.49</v>
      </c>
      <c r="G203" s="145">
        <v>-0.83</v>
      </c>
      <c r="H203" s="185">
        <v>-0.15</v>
      </c>
      <c r="I203" s="184">
        <v>-0.11</v>
      </c>
      <c r="J203" s="145">
        <v>-0.18</v>
      </c>
      <c r="K203" s="185">
        <v>-0.03</v>
      </c>
      <c r="L203" s="184">
        <v>-0.57999999999999996</v>
      </c>
      <c r="M203" s="145">
        <v>-0.76</v>
      </c>
      <c r="N203" s="185">
        <v>-0.4</v>
      </c>
      <c r="O203" s="184">
        <v>-0.04</v>
      </c>
      <c r="P203" s="145">
        <v>-0.12</v>
      </c>
      <c r="Q203" s="247">
        <v>0.04</v>
      </c>
    </row>
    <row r="204" spans="1:17" x14ac:dyDescent="0.2">
      <c r="A204" s="134" t="s">
        <v>420</v>
      </c>
      <c r="B204" s="176" t="s">
        <v>421</v>
      </c>
      <c r="C204" s="184">
        <v>0.22</v>
      </c>
      <c r="D204" s="145">
        <v>0.16</v>
      </c>
      <c r="E204" s="185">
        <v>0.27</v>
      </c>
      <c r="F204" s="184">
        <v>-0.43</v>
      </c>
      <c r="G204" s="145">
        <v>-0.67</v>
      </c>
      <c r="H204" s="185">
        <v>-0.19</v>
      </c>
      <c r="I204" s="184">
        <v>0.25</v>
      </c>
      <c r="J204" s="145">
        <v>0.19</v>
      </c>
      <c r="K204" s="185">
        <v>0.3</v>
      </c>
      <c r="L204" s="184">
        <v>-0.43</v>
      </c>
      <c r="M204" s="145">
        <v>-0.56999999999999995</v>
      </c>
      <c r="N204" s="185">
        <v>-0.28999999999999998</v>
      </c>
      <c r="O204" s="184">
        <v>0.32</v>
      </c>
      <c r="P204" s="145">
        <v>0.27</v>
      </c>
      <c r="Q204" s="247">
        <v>0.38</v>
      </c>
    </row>
    <row r="205" spans="1:17" x14ac:dyDescent="0.2">
      <c r="A205" s="134" t="s">
        <v>422</v>
      </c>
      <c r="B205" s="176" t="s">
        <v>423</v>
      </c>
      <c r="C205" s="184">
        <v>0.1</v>
      </c>
      <c r="D205" s="145">
        <v>0</v>
      </c>
      <c r="E205" s="185">
        <v>0.19</v>
      </c>
      <c r="F205" s="184">
        <v>-0.65</v>
      </c>
      <c r="G205" s="145">
        <v>-0.97</v>
      </c>
      <c r="H205" s="185">
        <v>-0.32</v>
      </c>
      <c r="I205" s="184">
        <v>0.17</v>
      </c>
      <c r="J205" s="145">
        <v>7.0000000000000007E-2</v>
      </c>
      <c r="K205" s="185">
        <v>0.27</v>
      </c>
      <c r="L205" s="184">
        <v>-0.47</v>
      </c>
      <c r="M205" s="145">
        <v>-0.69</v>
      </c>
      <c r="N205" s="185">
        <v>-0.25</v>
      </c>
      <c r="O205" s="184">
        <v>0.23</v>
      </c>
      <c r="P205" s="145">
        <v>0.12</v>
      </c>
      <c r="Q205" s="247">
        <v>0.33</v>
      </c>
    </row>
    <row r="206" spans="1:17" x14ac:dyDescent="0.2">
      <c r="A206" s="134" t="s">
        <v>424</v>
      </c>
      <c r="B206" s="176" t="s">
        <v>425</v>
      </c>
      <c r="C206" s="184">
        <v>0.12</v>
      </c>
      <c r="D206" s="145">
        <v>0.02</v>
      </c>
      <c r="E206" s="185">
        <v>0.21</v>
      </c>
      <c r="F206" s="184">
        <v>-0.31</v>
      </c>
      <c r="G206" s="145">
        <v>-0.75</v>
      </c>
      <c r="H206" s="185">
        <v>0.12</v>
      </c>
      <c r="I206" s="184">
        <v>0.14000000000000001</v>
      </c>
      <c r="J206" s="145">
        <v>0.04</v>
      </c>
      <c r="K206" s="185">
        <v>0.24</v>
      </c>
      <c r="L206" s="184">
        <v>-0.3</v>
      </c>
      <c r="M206" s="145">
        <v>-0.55000000000000004</v>
      </c>
      <c r="N206" s="185">
        <v>-0.06</v>
      </c>
      <c r="O206" s="184">
        <v>0.19</v>
      </c>
      <c r="P206" s="145">
        <v>0.09</v>
      </c>
      <c r="Q206" s="247">
        <v>0.3</v>
      </c>
    </row>
    <row r="207" spans="1:17" x14ac:dyDescent="0.2">
      <c r="A207" s="134" t="s">
        <v>428</v>
      </c>
      <c r="B207" s="176" t="s">
        <v>429</v>
      </c>
      <c r="C207" s="184">
        <v>-0.05</v>
      </c>
      <c r="D207" s="145">
        <v>-0.12</v>
      </c>
      <c r="E207" s="185">
        <v>0.02</v>
      </c>
      <c r="F207" s="184">
        <v>-0.5</v>
      </c>
      <c r="G207" s="145">
        <v>-0.8</v>
      </c>
      <c r="H207" s="185">
        <v>-0.21</v>
      </c>
      <c r="I207" s="184">
        <v>-0.02</v>
      </c>
      <c r="J207" s="145">
        <v>-0.09</v>
      </c>
      <c r="K207" s="185">
        <v>0.05</v>
      </c>
      <c r="L207" s="184">
        <v>-0.5</v>
      </c>
      <c r="M207" s="145">
        <v>-0.68</v>
      </c>
      <c r="N207" s="185">
        <v>-0.33</v>
      </c>
      <c r="O207" s="184">
        <v>0.04</v>
      </c>
      <c r="P207" s="145">
        <v>-0.04</v>
      </c>
      <c r="Q207" s="247">
        <v>0.12</v>
      </c>
    </row>
    <row r="208" spans="1:17" x14ac:dyDescent="0.2">
      <c r="A208" s="134" t="s">
        <v>430</v>
      </c>
      <c r="B208" s="176" t="s">
        <v>431</v>
      </c>
      <c r="C208" s="184">
        <v>-0.08</v>
      </c>
      <c r="D208" s="145">
        <v>-0.14000000000000001</v>
      </c>
      <c r="E208" s="185">
        <v>-0.02</v>
      </c>
      <c r="F208" s="184">
        <v>-0.69</v>
      </c>
      <c r="G208" s="145">
        <v>-0.84</v>
      </c>
      <c r="H208" s="185">
        <v>-0.53</v>
      </c>
      <c r="I208" s="184">
        <v>0.03</v>
      </c>
      <c r="J208" s="145">
        <v>-0.04</v>
      </c>
      <c r="K208" s="185">
        <v>0.09</v>
      </c>
      <c r="L208" s="184">
        <v>-0.47</v>
      </c>
      <c r="M208" s="145">
        <v>-0.56999999999999995</v>
      </c>
      <c r="N208" s="185">
        <v>-0.36</v>
      </c>
      <c r="O208" s="184">
        <v>0.08</v>
      </c>
      <c r="P208" s="145">
        <v>0.01</v>
      </c>
      <c r="Q208" s="247">
        <v>0.15</v>
      </c>
    </row>
    <row r="209" spans="1:17" x14ac:dyDescent="0.2">
      <c r="A209" s="134" t="s">
        <v>434</v>
      </c>
      <c r="B209" s="176" t="s">
        <v>435</v>
      </c>
      <c r="C209" s="184">
        <v>0.17</v>
      </c>
      <c r="D209" s="145">
        <v>0.11</v>
      </c>
      <c r="E209" s="185">
        <v>0.24</v>
      </c>
      <c r="F209" s="184">
        <v>-0.01</v>
      </c>
      <c r="G209" s="145">
        <v>-0.2</v>
      </c>
      <c r="H209" s="185">
        <v>0.17</v>
      </c>
      <c r="I209" s="184">
        <v>0.2</v>
      </c>
      <c r="J209" s="145">
        <v>0.13</v>
      </c>
      <c r="K209" s="185">
        <v>0.27</v>
      </c>
      <c r="L209" s="184">
        <v>-0.01</v>
      </c>
      <c r="M209" s="145">
        <v>-0.14000000000000001</v>
      </c>
      <c r="N209" s="185">
        <v>0.11</v>
      </c>
      <c r="O209" s="184">
        <v>0.23</v>
      </c>
      <c r="P209" s="145">
        <v>0.16</v>
      </c>
      <c r="Q209" s="247">
        <v>0.3</v>
      </c>
    </row>
    <row r="210" spans="1:17" x14ac:dyDescent="0.2">
      <c r="A210" s="134" t="s">
        <v>436</v>
      </c>
      <c r="B210" s="176" t="s">
        <v>437</v>
      </c>
      <c r="C210" s="184">
        <v>-0.11</v>
      </c>
      <c r="D210" s="145">
        <v>-0.18</v>
      </c>
      <c r="E210" s="185">
        <v>-0.04</v>
      </c>
      <c r="F210" s="184">
        <v>-0.61</v>
      </c>
      <c r="G210" s="145">
        <v>-0.84</v>
      </c>
      <c r="H210" s="185">
        <v>-0.39</v>
      </c>
      <c r="I210" s="184">
        <v>-0.06</v>
      </c>
      <c r="J210" s="145">
        <v>-0.13</v>
      </c>
      <c r="K210" s="185">
        <v>0.02</v>
      </c>
      <c r="L210" s="184">
        <v>-0.54</v>
      </c>
      <c r="M210" s="145">
        <v>-0.69</v>
      </c>
      <c r="N210" s="185">
        <v>-0.38</v>
      </c>
      <c r="O210" s="184">
        <v>0</v>
      </c>
      <c r="P210" s="145">
        <v>-0.08</v>
      </c>
      <c r="Q210" s="247">
        <v>0.08</v>
      </c>
    </row>
    <row r="211" spans="1:17" x14ac:dyDescent="0.2">
      <c r="A211" s="134" t="s">
        <v>438</v>
      </c>
      <c r="B211" s="176" t="s">
        <v>439</v>
      </c>
      <c r="C211" s="184">
        <v>-0.11</v>
      </c>
      <c r="D211" s="145">
        <v>-0.17</v>
      </c>
      <c r="E211" s="185">
        <v>-0.05</v>
      </c>
      <c r="F211" s="184">
        <v>-0.5</v>
      </c>
      <c r="G211" s="145">
        <v>-0.68</v>
      </c>
      <c r="H211" s="185">
        <v>-0.32</v>
      </c>
      <c r="I211" s="184">
        <v>-7.0000000000000007E-2</v>
      </c>
      <c r="J211" s="145">
        <v>-0.13</v>
      </c>
      <c r="K211" s="185">
        <v>0</v>
      </c>
      <c r="L211" s="184">
        <v>-0.43</v>
      </c>
      <c r="M211" s="145">
        <v>-0.55000000000000004</v>
      </c>
      <c r="N211" s="185">
        <v>-0.31</v>
      </c>
      <c r="O211" s="184">
        <v>-0.02</v>
      </c>
      <c r="P211" s="145">
        <v>-0.08</v>
      </c>
      <c r="Q211" s="247">
        <v>0.05</v>
      </c>
    </row>
    <row r="212" spans="1:17" x14ac:dyDescent="0.2">
      <c r="A212" s="134" t="s">
        <v>440</v>
      </c>
      <c r="B212" s="176" t="s">
        <v>441</v>
      </c>
      <c r="C212" s="184">
        <v>-0.17</v>
      </c>
      <c r="D212" s="145">
        <v>-0.23</v>
      </c>
      <c r="E212" s="185">
        <v>-0.11</v>
      </c>
      <c r="F212" s="184">
        <v>-0.49</v>
      </c>
      <c r="G212" s="145">
        <v>-0.63</v>
      </c>
      <c r="H212" s="185">
        <v>-0.34</v>
      </c>
      <c r="I212" s="184">
        <v>-0.1</v>
      </c>
      <c r="J212" s="145">
        <v>-0.17</v>
      </c>
      <c r="K212" s="185">
        <v>-0.03</v>
      </c>
      <c r="L212" s="184">
        <v>-0.51</v>
      </c>
      <c r="M212" s="145">
        <v>-0.62</v>
      </c>
      <c r="N212" s="185">
        <v>-0.41</v>
      </c>
      <c r="O212" s="184">
        <v>0</v>
      </c>
      <c r="P212" s="145">
        <v>-0.08</v>
      </c>
      <c r="Q212" s="247">
        <v>7.0000000000000007E-2</v>
      </c>
    </row>
    <row r="213" spans="1:17" x14ac:dyDescent="0.2">
      <c r="A213" s="134" t="s">
        <v>442</v>
      </c>
      <c r="B213" s="176" t="s">
        <v>443</v>
      </c>
      <c r="C213" s="184">
        <v>-0.05</v>
      </c>
      <c r="D213" s="145">
        <v>-0.12</v>
      </c>
      <c r="E213" s="185">
        <v>0.02</v>
      </c>
      <c r="F213" s="184">
        <v>-0.39</v>
      </c>
      <c r="G213" s="145">
        <v>-0.6</v>
      </c>
      <c r="H213" s="185">
        <v>-0.19</v>
      </c>
      <c r="I213" s="184">
        <v>-0.01</v>
      </c>
      <c r="J213" s="145">
        <v>-0.08</v>
      </c>
      <c r="K213" s="185">
        <v>7.0000000000000007E-2</v>
      </c>
      <c r="L213" s="184">
        <v>-0.32</v>
      </c>
      <c r="M213" s="145">
        <v>-0.46</v>
      </c>
      <c r="N213" s="185">
        <v>-0.18</v>
      </c>
      <c r="O213" s="184">
        <v>0.04</v>
      </c>
      <c r="P213" s="145">
        <v>-0.04</v>
      </c>
      <c r="Q213" s="247">
        <v>0.12</v>
      </c>
    </row>
    <row r="214" spans="1:17" x14ac:dyDescent="0.2">
      <c r="A214" s="134" t="s">
        <v>444</v>
      </c>
      <c r="B214" s="176" t="s">
        <v>445</v>
      </c>
      <c r="C214" s="184">
        <v>0.03</v>
      </c>
      <c r="D214" s="145">
        <v>-0.03</v>
      </c>
      <c r="E214" s="185">
        <v>0.08</v>
      </c>
      <c r="F214" s="184">
        <v>-0.56999999999999995</v>
      </c>
      <c r="G214" s="145">
        <v>-0.77</v>
      </c>
      <c r="H214" s="185">
        <v>-0.37</v>
      </c>
      <c r="I214" s="184">
        <v>0.08</v>
      </c>
      <c r="J214" s="145">
        <v>0.02</v>
      </c>
      <c r="K214" s="185">
        <v>0.13</v>
      </c>
      <c r="L214" s="184">
        <v>-0.48</v>
      </c>
      <c r="M214" s="145">
        <v>-0.61</v>
      </c>
      <c r="N214" s="185">
        <v>-0.35</v>
      </c>
      <c r="O214" s="184">
        <v>0.13</v>
      </c>
      <c r="P214" s="145">
        <v>7.0000000000000007E-2</v>
      </c>
      <c r="Q214" s="247">
        <v>0.19</v>
      </c>
    </row>
    <row r="215" spans="1:17" x14ac:dyDescent="0.2">
      <c r="A215" s="134" t="s">
        <v>446</v>
      </c>
      <c r="B215" s="176" t="s">
        <v>447</v>
      </c>
      <c r="C215" s="184">
        <v>-0.05</v>
      </c>
      <c r="D215" s="145">
        <v>-0.11</v>
      </c>
      <c r="E215" s="185">
        <v>0.01</v>
      </c>
      <c r="F215" s="184">
        <v>-0.45</v>
      </c>
      <c r="G215" s="145">
        <v>-0.67</v>
      </c>
      <c r="H215" s="185">
        <v>-0.23</v>
      </c>
      <c r="I215" s="184">
        <v>-0.01</v>
      </c>
      <c r="J215" s="145">
        <v>-0.08</v>
      </c>
      <c r="K215" s="185">
        <v>0.05</v>
      </c>
      <c r="L215" s="184">
        <v>-0.39</v>
      </c>
      <c r="M215" s="145">
        <v>-0.53</v>
      </c>
      <c r="N215" s="185">
        <v>-0.26</v>
      </c>
      <c r="O215" s="184">
        <v>0.04</v>
      </c>
      <c r="P215" s="145">
        <v>-0.03</v>
      </c>
      <c r="Q215" s="247">
        <v>0.1</v>
      </c>
    </row>
    <row r="216" spans="1:17" x14ac:dyDescent="0.2">
      <c r="A216" s="134" t="s">
        <v>450</v>
      </c>
      <c r="B216" s="176" t="s">
        <v>451</v>
      </c>
      <c r="C216" s="184">
        <v>7.0000000000000007E-2</v>
      </c>
      <c r="D216" s="145">
        <v>0</v>
      </c>
      <c r="E216" s="185">
        <v>0.14000000000000001</v>
      </c>
      <c r="F216" s="184">
        <v>-0.32</v>
      </c>
      <c r="G216" s="145">
        <v>-0.5</v>
      </c>
      <c r="H216" s="185">
        <v>-0.14000000000000001</v>
      </c>
      <c r="I216" s="184">
        <v>0.15</v>
      </c>
      <c r="J216" s="145">
        <v>7.0000000000000007E-2</v>
      </c>
      <c r="K216" s="185">
        <v>0.22</v>
      </c>
      <c r="L216" s="184">
        <v>-0.33</v>
      </c>
      <c r="M216" s="145">
        <v>-0.45</v>
      </c>
      <c r="N216" s="185">
        <v>-0.2</v>
      </c>
      <c r="O216" s="184">
        <v>0.26</v>
      </c>
      <c r="P216" s="145">
        <v>0.17</v>
      </c>
      <c r="Q216" s="247">
        <v>0.35</v>
      </c>
    </row>
    <row r="217" spans="1:17" x14ac:dyDescent="0.2">
      <c r="A217" s="134" t="s">
        <v>452</v>
      </c>
      <c r="B217" s="176" t="s">
        <v>453</v>
      </c>
      <c r="C217" s="184">
        <v>0.1</v>
      </c>
      <c r="D217" s="145">
        <v>0.05</v>
      </c>
      <c r="E217" s="185">
        <v>0.16</v>
      </c>
      <c r="F217" s="184">
        <v>-0.56999999999999995</v>
      </c>
      <c r="G217" s="145">
        <v>-0.78</v>
      </c>
      <c r="H217" s="185">
        <v>-0.37</v>
      </c>
      <c r="I217" s="184">
        <v>0.15</v>
      </c>
      <c r="J217" s="145">
        <v>0.1</v>
      </c>
      <c r="K217" s="185">
        <v>0.21</v>
      </c>
      <c r="L217" s="184">
        <v>-0.48</v>
      </c>
      <c r="M217" s="145">
        <v>-0.62</v>
      </c>
      <c r="N217" s="185">
        <v>-0.33</v>
      </c>
      <c r="O217" s="184">
        <v>0.2</v>
      </c>
      <c r="P217" s="145">
        <v>0.14000000000000001</v>
      </c>
      <c r="Q217" s="247">
        <v>0.26</v>
      </c>
    </row>
    <row r="218" spans="1:17" x14ac:dyDescent="0.2">
      <c r="A218" s="134" t="s">
        <v>454</v>
      </c>
      <c r="B218" s="176" t="s">
        <v>455</v>
      </c>
      <c r="C218" s="184">
        <v>-0.06</v>
      </c>
      <c r="D218" s="145">
        <v>-0.12</v>
      </c>
      <c r="E218" s="185">
        <v>0</v>
      </c>
      <c r="F218" s="184">
        <v>-0.57999999999999996</v>
      </c>
      <c r="G218" s="145">
        <v>-0.88</v>
      </c>
      <c r="H218" s="185">
        <v>-0.28000000000000003</v>
      </c>
      <c r="I218" s="184">
        <v>-0.03</v>
      </c>
      <c r="J218" s="145">
        <v>-0.1</v>
      </c>
      <c r="K218" s="185">
        <v>0.03</v>
      </c>
      <c r="L218" s="184">
        <v>-0.57999999999999996</v>
      </c>
      <c r="M218" s="145">
        <v>-0.74</v>
      </c>
      <c r="N218" s="185">
        <v>-0.41</v>
      </c>
      <c r="O218" s="184">
        <v>0.04</v>
      </c>
      <c r="P218" s="145">
        <v>-0.03</v>
      </c>
      <c r="Q218" s="247">
        <v>0.11</v>
      </c>
    </row>
    <row r="219" spans="1:17" x14ac:dyDescent="0.2">
      <c r="A219" s="134" t="s">
        <v>456</v>
      </c>
      <c r="B219" s="176" t="s">
        <v>457</v>
      </c>
      <c r="C219" s="184">
        <v>-0.03</v>
      </c>
      <c r="D219" s="145">
        <v>-0.09</v>
      </c>
      <c r="E219" s="185">
        <v>0.03</v>
      </c>
      <c r="F219" s="184">
        <v>-0.37</v>
      </c>
      <c r="G219" s="145">
        <v>-0.66</v>
      </c>
      <c r="H219" s="185">
        <v>-0.08</v>
      </c>
      <c r="I219" s="184">
        <v>-0.01</v>
      </c>
      <c r="J219" s="145">
        <v>-0.08</v>
      </c>
      <c r="K219" s="185">
        <v>0.05</v>
      </c>
      <c r="L219" s="184">
        <v>-0.53</v>
      </c>
      <c r="M219" s="145">
        <v>-0.7</v>
      </c>
      <c r="N219" s="185">
        <v>-0.36</v>
      </c>
      <c r="O219" s="184">
        <v>0.05</v>
      </c>
      <c r="P219" s="145">
        <v>-0.02</v>
      </c>
      <c r="Q219" s="247">
        <v>0.11</v>
      </c>
    </row>
    <row r="220" spans="1:17" x14ac:dyDescent="0.2">
      <c r="A220" s="134" t="s">
        <v>458</v>
      </c>
      <c r="B220" s="176" t="s">
        <v>459</v>
      </c>
      <c r="C220" s="184">
        <v>0.03</v>
      </c>
      <c r="D220" s="145">
        <v>-0.04</v>
      </c>
      <c r="E220" s="185">
        <v>0.1</v>
      </c>
      <c r="F220" s="184">
        <v>-0.59</v>
      </c>
      <c r="G220" s="145">
        <v>-0.81</v>
      </c>
      <c r="H220" s="185">
        <v>-0.37</v>
      </c>
      <c r="I220" s="184">
        <v>0.1</v>
      </c>
      <c r="J220" s="145">
        <v>0.03</v>
      </c>
      <c r="K220" s="185">
        <v>0.17</v>
      </c>
      <c r="L220" s="184">
        <v>-0.41</v>
      </c>
      <c r="M220" s="145">
        <v>-0.56000000000000005</v>
      </c>
      <c r="N220" s="185">
        <v>-0.26</v>
      </c>
      <c r="O220" s="184">
        <v>0.15</v>
      </c>
      <c r="P220" s="145">
        <v>0.08</v>
      </c>
      <c r="Q220" s="247">
        <v>0.23</v>
      </c>
    </row>
    <row r="221" spans="1:17" x14ac:dyDescent="0.2">
      <c r="A221" s="134" t="s">
        <v>462</v>
      </c>
      <c r="B221" s="176" t="s">
        <v>463</v>
      </c>
      <c r="C221" s="184">
        <v>-0.05</v>
      </c>
      <c r="D221" s="145">
        <v>-0.11</v>
      </c>
      <c r="E221" s="185">
        <v>0.01</v>
      </c>
      <c r="F221" s="184">
        <v>-0.44</v>
      </c>
      <c r="G221" s="145">
        <v>-0.64</v>
      </c>
      <c r="H221" s="185">
        <v>-0.25</v>
      </c>
      <c r="I221" s="184">
        <v>-0.01</v>
      </c>
      <c r="J221" s="145">
        <v>-7.0000000000000007E-2</v>
      </c>
      <c r="K221" s="185">
        <v>0.06</v>
      </c>
      <c r="L221" s="184">
        <v>-0.35</v>
      </c>
      <c r="M221" s="145">
        <v>-0.47</v>
      </c>
      <c r="N221" s="185">
        <v>-0.23</v>
      </c>
      <c r="O221" s="184">
        <v>0.05</v>
      </c>
      <c r="P221" s="145">
        <v>-0.02</v>
      </c>
      <c r="Q221" s="247">
        <v>0.12</v>
      </c>
    </row>
    <row r="222" spans="1:17" x14ac:dyDescent="0.2">
      <c r="A222" s="134" t="s">
        <v>464</v>
      </c>
      <c r="B222" s="176" t="s">
        <v>465</v>
      </c>
      <c r="C222" s="184">
        <v>-0.02</v>
      </c>
      <c r="D222" s="145">
        <v>-0.08</v>
      </c>
      <c r="E222" s="185">
        <v>0.03</v>
      </c>
      <c r="F222" s="184">
        <v>-0.54</v>
      </c>
      <c r="G222" s="145">
        <v>-0.73</v>
      </c>
      <c r="H222" s="185">
        <v>-0.35</v>
      </c>
      <c r="I222" s="184">
        <v>0.02</v>
      </c>
      <c r="J222" s="145">
        <v>-0.04</v>
      </c>
      <c r="K222" s="185">
        <v>7.0000000000000007E-2</v>
      </c>
      <c r="L222" s="184">
        <v>-0.39</v>
      </c>
      <c r="M222" s="145">
        <v>-0.52</v>
      </c>
      <c r="N222" s="185">
        <v>-0.27</v>
      </c>
      <c r="O222" s="184">
        <v>0.06</v>
      </c>
      <c r="P222" s="145">
        <v>0</v>
      </c>
      <c r="Q222" s="247">
        <v>0.12</v>
      </c>
    </row>
    <row r="223" spans="1:17" x14ac:dyDescent="0.2">
      <c r="A223" s="134" t="s">
        <v>466</v>
      </c>
      <c r="B223" s="176" t="s">
        <v>467</v>
      </c>
      <c r="C223" s="184">
        <v>0.16</v>
      </c>
      <c r="D223" s="145">
        <v>0.1</v>
      </c>
      <c r="E223" s="185">
        <v>0.23</v>
      </c>
      <c r="F223" s="184">
        <v>-0.53</v>
      </c>
      <c r="G223" s="145">
        <v>-0.75</v>
      </c>
      <c r="H223" s="185">
        <v>-0.31</v>
      </c>
      <c r="I223" s="184">
        <v>0.22</v>
      </c>
      <c r="J223" s="145">
        <v>0.16</v>
      </c>
      <c r="K223" s="185">
        <v>0.28999999999999998</v>
      </c>
      <c r="L223" s="184">
        <v>-0.3</v>
      </c>
      <c r="M223" s="145">
        <v>-0.44</v>
      </c>
      <c r="N223" s="185">
        <v>-0.16</v>
      </c>
      <c r="O223" s="184">
        <v>0.28000000000000003</v>
      </c>
      <c r="P223" s="145">
        <v>0.21</v>
      </c>
      <c r="Q223" s="247">
        <v>0.36</v>
      </c>
    </row>
    <row r="224" spans="1:17" x14ac:dyDescent="0.2">
      <c r="A224" s="134" t="s">
        <v>470</v>
      </c>
      <c r="B224" s="176" t="s">
        <v>471</v>
      </c>
      <c r="C224" s="184">
        <v>-0.2</v>
      </c>
      <c r="D224" s="145">
        <v>-0.27</v>
      </c>
      <c r="E224" s="185">
        <v>-0.13</v>
      </c>
      <c r="F224" s="184">
        <v>-0.46</v>
      </c>
      <c r="G224" s="145">
        <v>-0.66</v>
      </c>
      <c r="H224" s="185">
        <v>-0.27</v>
      </c>
      <c r="I224" s="184">
        <v>-0.17</v>
      </c>
      <c r="J224" s="145">
        <v>-0.24</v>
      </c>
      <c r="K224" s="185">
        <v>-0.09</v>
      </c>
      <c r="L224" s="184">
        <v>-0.49</v>
      </c>
      <c r="M224" s="145">
        <v>-0.61</v>
      </c>
      <c r="N224" s="185">
        <v>-0.36</v>
      </c>
      <c r="O224" s="184">
        <v>-0.09</v>
      </c>
      <c r="P224" s="145">
        <v>-0.17</v>
      </c>
      <c r="Q224" s="247">
        <v>-0.01</v>
      </c>
    </row>
    <row r="225" spans="1:17" x14ac:dyDescent="0.2">
      <c r="A225" s="134" t="s">
        <v>474</v>
      </c>
      <c r="B225" s="176" t="s">
        <v>475</v>
      </c>
      <c r="C225" s="184">
        <v>0.02</v>
      </c>
      <c r="D225" s="145">
        <v>-0.04</v>
      </c>
      <c r="E225" s="185">
        <v>7.0000000000000007E-2</v>
      </c>
      <c r="F225" s="184">
        <v>-0.51</v>
      </c>
      <c r="G225" s="145">
        <v>-0.7</v>
      </c>
      <c r="H225" s="185">
        <v>-0.32</v>
      </c>
      <c r="I225" s="184">
        <v>0.06</v>
      </c>
      <c r="J225" s="145">
        <v>0.01</v>
      </c>
      <c r="K225" s="185">
        <v>0.12</v>
      </c>
      <c r="L225" s="184">
        <v>-0.36</v>
      </c>
      <c r="M225" s="145">
        <v>-0.48</v>
      </c>
      <c r="N225" s="185">
        <v>-0.23</v>
      </c>
      <c r="O225" s="184">
        <v>0.11</v>
      </c>
      <c r="P225" s="145">
        <v>0.05</v>
      </c>
      <c r="Q225" s="247">
        <v>0.17</v>
      </c>
    </row>
    <row r="226" spans="1:17" x14ac:dyDescent="0.2">
      <c r="A226" s="134" t="s">
        <v>476</v>
      </c>
      <c r="B226" s="176" t="s">
        <v>477</v>
      </c>
      <c r="C226" s="184">
        <v>-0.06</v>
      </c>
      <c r="D226" s="145">
        <v>-0.12</v>
      </c>
      <c r="E226" s="185">
        <v>0</v>
      </c>
      <c r="F226" s="184">
        <v>-0.61</v>
      </c>
      <c r="G226" s="145">
        <v>-0.83</v>
      </c>
      <c r="H226" s="185">
        <v>-0.38</v>
      </c>
      <c r="I226" s="184">
        <v>-0.01</v>
      </c>
      <c r="J226" s="145">
        <v>-0.08</v>
      </c>
      <c r="K226" s="185">
        <v>0.05</v>
      </c>
      <c r="L226" s="184">
        <v>-0.54</v>
      </c>
      <c r="M226" s="145">
        <v>-0.68</v>
      </c>
      <c r="N226" s="185">
        <v>-0.4</v>
      </c>
      <c r="O226" s="184">
        <v>7.0000000000000007E-2</v>
      </c>
      <c r="P226" s="145">
        <v>0</v>
      </c>
      <c r="Q226" s="247">
        <v>0.14000000000000001</v>
      </c>
    </row>
    <row r="227" spans="1:17" x14ac:dyDescent="0.2">
      <c r="A227" s="134" t="s">
        <v>478</v>
      </c>
      <c r="B227" s="176" t="s">
        <v>479</v>
      </c>
      <c r="C227" s="184">
        <v>-0.28999999999999998</v>
      </c>
      <c r="D227" s="145">
        <v>-0.35</v>
      </c>
      <c r="E227" s="185">
        <v>-0.23</v>
      </c>
      <c r="F227" s="184">
        <v>-0.61</v>
      </c>
      <c r="G227" s="145">
        <v>-0.78</v>
      </c>
      <c r="H227" s="185">
        <v>-0.45</v>
      </c>
      <c r="I227" s="184">
        <v>-0.24</v>
      </c>
      <c r="J227" s="145">
        <v>-0.31</v>
      </c>
      <c r="K227" s="185">
        <v>-0.18</v>
      </c>
      <c r="L227" s="184">
        <v>-0.67</v>
      </c>
      <c r="M227" s="145">
        <v>-0.79</v>
      </c>
      <c r="N227" s="185">
        <v>-0.56000000000000005</v>
      </c>
      <c r="O227" s="184">
        <v>-0.15</v>
      </c>
      <c r="P227" s="145">
        <v>-0.22</v>
      </c>
      <c r="Q227" s="247">
        <v>-0.08</v>
      </c>
    </row>
    <row r="228" spans="1:17" x14ac:dyDescent="0.2">
      <c r="A228" s="134" t="s">
        <v>480</v>
      </c>
      <c r="B228" s="176" t="s">
        <v>481</v>
      </c>
      <c r="C228" s="184">
        <v>-7.0000000000000007E-2</v>
      </c>
      <c r="D228" s="145">
        <v>-0.14000000000000001</v>
      </c>
      <c r="E228" s="185">
        <v>-0.01</v>
      </c>
      <c r="F228" s="184">
        <v>-0.49</v>
      </c>
      <c r="G228" s="145">
        <v>-0.71</v>
      </c>
      <c r="H228" s="185">
        <v>-0.26</v>
      </c>
      <c r="I228" s="184">
        <v>-0.04</v>
      </c>
      <c r="J228" s="145">
        <v>-0.1</v>
      </c>
      <c r="K228" s="185">
        <v>0.03</v>
      </c>
      <c r="L228" s="184">
        <v>-0.57999999999999996</v>
      </c>
      <c r="M228" s="145">
        <v>-0.72</v>
      </c>
      <c r="N228" s="185">
        <v>-0.43</v>
      </c>
      <c r="O228" s="184">
        <v>0.04</v>
      </c>
      <c r="P228" s="145">
        <v>-0.03</v>
      </c>
      <c r="Q228" s="247">
        <v>0.11</v>
      </c>
    </row>
    <row r="229" spans="1:17" x14ac:dyDescent="0.2">
      <c r="A229" s="134" t="s">
        <v>482</v>
      </c>
      <c r="B229" s="176" t="s">
        <v>483</v>
      </c>
      <c r="C229" s="184">
        <v>-0.11</v>
      </c>
      <c r="D229" s="145">
        <v>-0.18</v>
      </c>
      <c r="E229" s="185">
        <v>-0.05</v>
      </c>
      <c r="F229" s="184">
        <v>-0.54</v>
      </c>
      <c r="G229" s="145">
        <v>-0.8</v>
      </c>
      <c r="H229" s="185">
        <v>-0.27</v>
      </c>
      <c r="I229" s="184">
        <v>-0.09</v>
      </c>
      <c r="J229" s="145">
        <v>-0.15</v>
      </c>
      <c r="K229" s="185">
        <v>-0.02</v>
      </c>
      <c r="L229" s="184">
        <v>-0.48</v>
      </c>
      <c r="M229" s="145">
        <v>-0.63</v>
      </c>
      <c r="N229" s="185">
        <v>-0.33</v>
      </c>
      <c r="O229" s="184">
        <v>-0.03</v>
      </c>
      <c r="P229" s="145">
        <v>-0.1</v>
      </c>
      <c r="Q229" s="247">
        <v>0.05</v>
      </c>
    </row>
    <row r="230" spans="1:17" x14ac:dyDescent="0.2">
      <c r="A230" s="134" t="s">
        <v>484</v>
      </c>
      <c r="B230" s="176" t="s">
        <v>485</v>
      </c>
      <c r="C230" s="184">
        <v>0.03</v>
      </c>
      <c r="D230" s="145">
        <v>-0.03</v>
      </c>
      <c r="E230" s="185">
        <v>0.09</v>
      </c>
      <c r="F230" s="184">
        <v>-0.57999999999999996</v>
      </c>
      <c r="G230" s="145">
        <v>-0.8</v>
      </c>
      <c r="H230" s="185">
        <v>-0.36</v>
      </c>
      <c r="I230" s="184">
        <v>0.08</v>
      </c>
      <c r="J230" s="145">
        <v>0.02</v>
      </c>
      <c r="K230" s="185">
        <v>0.15</v>
      </c>
      <c r="L230" s="184">
        <v>-0.48</v>
      </c>
      <c r="M230" s="145">
        <v>-0.62</v>
      </c>
      <c r="N230" s="185">
        <v>-0.33</v>
      </c>
      <c r="O230" s="184">
        <v>0.14000000000000001</v>
      </c>
      <c r="P230" s="145">
        <v>7.0000000000000007E-2</v>
      </c>
      <c r="Q230" s="247">
        <v>0.2</v>
      </c>
    </row>
    <row r="231" spans="1:17" x14ac:dyDescent="0.2">
      <c r="A231" s="134" t="s">
        <v>486</v>
      </c>
      <c r="B231" s="176" t="s">
        <v>487</v>
      </c>
      <c r="C231" s="184">
        <v>-0.18</v>
      </c>
      <c r="D231" s="145">
        <v>-0.26</v>
      </c>
      <c r="E231" s="185">
        <v>-0.09</v>
      </c>
      <c r="F231" s="184">
        <v>-0.46</v>
      </c>
      <c r="G231" s="145">
        <v>-0.65</v>
      </c>
      <c r="H231" s="185">
        <v>-0.27</v>
      </c>
      <c r="I231" s="184">
        <v>-0.11</v>
      </c>
      <c r="J231" s="145">
        <v>-0.2</v>
      </c>
      <c r="K231" s="185">
        <v>-0.02</v>
      </c>
      <c r="L231" s="184">
        <v>-0.51</v>
      </c>
      <c r="M231" s="145">
        <v>-0.64</v>
      </c>
      <c r="N231" s="185">
        <v>-0.38</v>
      </c>
      <c r="O231" s="184">
        <v>0.04</v>
      </c>
      <c r="P231" s="145">
        <v>-0.06</v>
      </c>
      <c r="Q231" s="247">
        <v>0.14000000000000001</v>
      </c>
    </row>
    <row r="232" spans="1:17" x14ac:dyDescent="0.2">
      <c r="A232" s="134" t="s">
        <v>488</v>
      </c>
      <c r="B232" s="176" t="s">
        <v>489</v>
      </c>
      <c r="C232" s="184">
        <v>0.15</v>
      </c>
      <c r="D232" s="145">
        <v>0.08</v>
      </c>
      <c r="E232" s="185">
        <v>0.23</v>
      </c>
      <c r="F232" s="184">
        <v>-0.01</v>
      </c>
      <c r="G232" s="145">
        <v>-0.28999999999999998</v>
      </c>
      <c r="H232" s="185">
        <v>0.26</v>
      </c>
      <c r="I232" s="184">
        <v>0.17</v>
      </c>
      <c r="J232" s="145">
        <v>0.09</v>
      </c>
      <c r="K232" s="185">
        <v>0.24</v>
      </c>
      <c r="L232" s="184">
        <v>-0.14000000000000001</v>
      </c>
      <c r="M232" s="145">
        <v>-0.32</v>
      </c>
      <c r="N232" s="185">
        <v>0.04</v>
      </c>
      <c r="O232" s="184">
        <v>0.21</v>
      </c>
      <c r="P232" s="145">
        <v>0.13</v>
      </c>
      <c r="Q232" s="247">
        <v>0.3</v>
      </c>
    </row>
    <row r="233" spans="1:17" x14ac:dyDescent="0.2">
      <c r="A233" s="134" t="s">
        <v>492</v>
      </c>
      <c r="B233" s="176" t="s">
        <v>493</v>
      </c>
      <c r="C233" s="184">
        <v>-0.04</v>
      </c>
      <c r="D233" s="145">
        <v>-0.16</v>
      </c>
      <c r="E233" s="185">
        <v>0.08</v>
      </c>
      <c r="F233" s="184">
        <v>-0.19</v>
      </c>
      <c r="G233" s="145">
        <v>-0.59</v>
      </c>
      <c r="H233" s="185">
        <v>0.21</v>
      </c>
      <c r="I233" s="184">
        <v>-0.03</v>
      </c>
      <c r="J233" s="145">
        <v>-0.15</v>
      </c>
      <c r="K233" s="185">
        <v>0.1</v>
      </c>
      <c r="L233" s="184">
        <v>-0.31</v>
      </c>
      <c r="M233" s="145">
        <v>-0.56000000000000005</v>
      </c>
      <c r="N233" s="185">
        <v>-0.05</v>
      </c>
      <c r="O233" s="184">
        <v>0.03</v>
      </c>
      <c r="P233" s="145">
        <v>-0.1</v>
      </c>
      <c r="Q233" s="247">
        <v>0.17</v>
      </c>
    </row>
    <row r="234" spans="1:17" x14ac:dyDescent="0.2">
      <c r="A234" s="134" t="s">
        <v>496</v>
      </c>
      <c r="B234" s="176" t="s">
        <v>497</v>
      </c>
      <c r="C234" s="184">
        <v>0.04</v>
      </c>
      <c r="D234" s="145">
        <v>-0.02</v>
      </c>
      <c r="E234" s="185">
        <v>0.1</v>
      </c>
      <c r="F234" s="184">
        <v>-0.43</v>
      </c>
      <c r="G234" s="145">
        <v>-0.68</v>
      </c>
      <c r="H234" s="185">
        <v>-0.19</v>
      </c>
      <c r="I234" s="184">
        <v>7.0000000000000007E-2</v>
      </c>
      <c r="J234" s="145">
        <v>0.01</v>
      </c>
      <c r="K234" s="185">
        <v>0.14000000000000001</v>
      </c>
      <c r="L234" s="184">
        <v>-0.42</v>
      </c>
      <c r="M234" s="145">
        <v>-0.57999999999999996</v>
      </c>
      <c r="N234" s="185">
        <v>-0.26</v>
      </c>
      <c r="O234" s="184">
        <v>0.13</v>
      </c>
      <c r="P234" s="145">
        <v>0.06</v>
      </c>
      <c r="Q234" s="247">
        <v>0.19</v>
      </c>
    </row>
    <row r="235" spans="1:17" x14ac:dyDescent="0.2">
      <c r="A235" s="134" t="s">
        <v>498</v>
      </c>
      <c r="B235" s="176" t="s">
        <v>499</v>
      </c>
      <c r="C235" s="184">
        <v>0.15</v>
      </c>
      <c r="D235" s="145">
        <v>0.09</v>
      </c>
      <c r="E235" s="185">
        <v>0.21</v>
      </c>
      <c r="F235" s="184">
        <v>-0.46</v>
      </c>
      <c r="G235" s="145">
        <v>-0.67</v>
      </c>
      <c r="H235" s="185">
        <v>-0.24</v>
      </c>
      <c r="I235" s="184">
        <v>0.2</v>
      </c>
      <c r="J235" s="145">
        <v>0.14000000000000001</v>
      </c>
      <c r="K235" s="185">
        <v>0.27</v>
      </c>
      <c r="L235" s="184">
        <v>-0.31</v>
      </c>
      <c r="M235" s="145">
        <v>-0.45</v>
      </c>
      <c r="N235" s="185">
        <v>-0.17</v>
      </c>
      <c r="O235" s="184">
        <v>0.26</v>
      </c>
      <c r="P235" s="145">
        <v>0.19</v>
      </c>
      <c r="Q235" s="247">
        <v>0.33</v>
      </c>
    </row>
    <row r="236" spans="1:17" x14ac:dyDescent="0.2">
      <c r="A236" s="134" t="s">
        <v>500</v>
      </c>
      <c r="B236" s="176" t="s">
        <v>501</v>
      </c>
      <c r="C236" s="184">
        <v>0.02</v>
      </c>
      <c r="D236" s="145">
        <v>-0.04</v>
      </c>
      <c r="E236" s="185">
        <v>0.09</v>
      </c>
      <c r="F236" s="184">
        <v>-0.48</v>
      </c>
      <c r="G236" s="145">
        <v>-0.72</v>
      </c>
      <c r="H236" s="185">
        <v>-0.24</v>
      </c>
      <c r="I236" s="184">
        <v>0.06</v>
      </c>
      <c r="J236" s="145">
        <v>0</v>
      </c>
      <c r="K236" s="185">
        <v>0.13</v>
      </c>
      <c r="L236" s="184">
        <v>-0.48</v>
      </c>
      <c r="M236" s="145">
        <v>-0.63</v>
      </c>
      <c r="N236" s="185">
        <v>-0.32</v>
      </c>
      <c r="O236" s="184">
        <v>0.12</v>
      </c>
      <c r="P236" s="145">
        <v>0.05</v>
      </c>
      <c r="Q236" s="247">
        <v>0.19</v>
      </c>
    </row>
    <row r="237" spans="1:17" x14ac:dyDescent="0.2">
      <c r="A237" s="134" t="s">
        <v>502</v>
      </c>
      <c r="B237" s="176" t="s">
        <v>503</v>
      </c>
      <c r="C237" s="184">
        <v>-0.11</v>
      </c>
      <c r="D237" s="145">
        <v>-0.17</v>
      </c>
      <c r="E237" s="185">
        <v>-0.04</v>
      </c>
      <c r="F237" s="184">
        <v>-0.8</v>
      </c>
      <c r="G237" s="145">
        <v>-0.97</v>
      </c>
      <c r="H237" s="185">
        <v>-0.62</v>
      </c>
      <c r="I237" s="184">
        <v>-0.01</v>
      </c>
      <c r="J237" s="145">
        <v>-7.0000000000000007E-2</v>
      </c>
      <c r="K237" s="185">
        <v>0.06</v>
      </c>
      <c r="L237" s="184">
        <v>-0.59</v>
      </c>
      <c r="M237" s="145">
        <v>-0.71</v>
      </c>
      <c r="N237" s="185">
        <v>-0.48</v>
      </c>
      <c r="O237" s="184">
        <v>7.0000000000000007E-2</v>
      </c>
      <c r="P237" s="145">
        <v>0</v>
      </c>
      <c r="Q237" s="247">
        <v>0.15</v>
      </c>
    </row>
    <row r="238" spans="1:17" x14ac:dyDescent="0.2">
      <c r="A238" s="134" t="s">
        <v>504</v>
      </c>
      <c r="B238" s="176" t="s">
        <v>505</v>
      </c>
      <c r="C238" s="184">
        <v>-0.04</v>
      </c>
      <c r="D238" s="145">
        <v>-0.11</v>
      </c>
      <c r="E238" s="185">
        <v>0.04</v>
      </c>
      <c r="F238" s="184">
        <v>-0.73</v>
      </c>
      <c r="G238" s="145">
        <v>-1</v>
      </c>
      <c r="H238" s="185">
        <v>-0.45</v>
      </c>
      <c r="I238" s="184">
        <v>0.02</v>
      </c>
      <c r="J238" s="145">
        <v>-0.06</v>
      </c>
      <c r="K238" s="185">
        <v>0.1</v>
      </c>
      <c r="L238" s="184">
        <v>-0.65</v>
      </c>
      <c r="M238" s="145">
        <v>-0.83</v>
      </c>
      <c r="N238" s="185">
        <v>-0.46</v>
      </c>
      <c r="O238" s="184">
        <v>0.08</v>
      </c>
      <c r="P238" s="145">
        <v>0</v>
      </c>
      <c r="Q238" s="247">
        <v>0.16</v>
      </c>
    </row>
    <row r="239" spans="1:17" x14ac:dyDescent="0.2">
      <c r="A239" s="134" t="s">
        <v>508</v>
      </c>
      <c r="B239" s="176" t="s">
        <v>509</v>
      </c>
      <c r="C239" s="184">
        <v>0.27</v>
      </c>
      <c r="D239" s="145">
        <v>0.2</v>
      </c>
      <c r="E239" s="185">
        <v>0.34</v>
      </c>
      <c r="F239" s="184">
        <v>-0.31</v>
      </c>
      <c r="G239" s="145">
        <v>-0.65</v>
      </c>
      <c r="H239" s="185">
        <v>0.04</v>
      </c>
      <c r="I239" s="184">
        <v>0.28999999999999998</v>
      </c>
      <c r="J239" s="145">
        <v>0.23</v>
      </c>
      <c r="K239" s="185">
        <v>0.36</v>
      </c>
      <c r="L239" s="184">
        <v>-0.14000000000000001</v>
      </c>
      <c r="M239" s="145">
        <v>-0.33</v>
      </c>
      <c r="N239" s="185">
        <v>0.06</v>
      </c>
      <c r="O239" s="184">
        <v>0.32</v>
      </c>
      <c r="P239" s="145">
        <v>0.25</v>
      </c>
      <c r="Q239" s="247">
        <v>0.39</v>
      </c>
    </row>
    <row r="240" spans="1:17" x14ac:dyDescent="0.2">
      <c r="A240" s="134" t="s">
        <v>510</v>
      </c>
      <c r="B240" s="176" t="s">
        <v>511</v>
      </c>
      <c r="C240" s="184">
        <v>0.15</v>
      </c>
      <c r="D240" s="145">
        <v>0.09</v>
      </c>
      <c r="E240" s="185">
        <v>0.21</v>
      </c>
      <c r="F240" s="184">
        <v>-0.55000000000000004</v>
      </c>
      <c r="G240" s="145">
        <v>-0.79</v>
      </c>
      <c r="H240" s="185">
        <v>-0.32</v>
      </c>
      <c r="I240" s="184">
        <v>0.19</v>
      </c>
      <c r="J240" s="145">
        <v>0.13</v>
      </c>
      <c r="K240" s="185">
        <v>0.26</v>
      </c>
      <c r="L240" s="184">
        <v>-0.37</v>
      </c>
      <c r="M240" s="145">
        <v>-0.52</v>
      </c>
      <c r="N240" s="185">
        <v>-0.23</v>
      </c>
      <c r="O240" s="184">
        <v>0.25</v>
      </c>
      <c r="P240" s="145">
        <v>0.18</v>
      </c>
      <c r="Q240" s="247">
        <v>0.31</v>
      </c>
    </row>
    <row r="241" spans="1:17" x14ac:dyDescent="0.2">
      <c r="A241" s="134" t="s">
        <v>512</v>
      </c>
      <c r="B241" s="176" t="s">
        <v>513</v>
      </c>
      <c r="C241" s="184">
        <v>0.2</v>
      </c>
      <c r="D241" s="145">
        <v>0.12</v>
      </c>
      <c r="E241" s="185">
        <v>0.28000000000000003</v>
      </c>
      <c r="F241" s="184">
        <v>-0.54</v>
      </c>
      <c r="G241" s="145">
        <v>-0.89</v>
      </c>
      <c r="H241" s="185">
        <v>-0.18</v>
      </c>
      <c r="I241" s="184">
        <v>0.24</v>
      </c>
      <c r="J241" s="145">
        <v>0.16</v>
      </c>
      <c r="K241" s="185">
        <v>0.33</v>
      </c>
      <c r="L241" s="184">
        <v>-0.7</v>
      </c>
      <c r="M241" s="145">
        <v>-0.92</v>
      </c>
      <c r="N241" s="185">
        <v>-0.48</v>
      </c>
      <c r="O241" s="184">
        <v>0.34</v>
      </c>
      <c r="P241" s="145">
        <v>0.26</v>
      </c>
      <c r="Q241" s="247">
        <v>0.43</v>
      </c>
    </row>
    <row r="242" spans="1:17" x14ac:dyDescent="0.2">
      <c r="A242" s="134" t="s">
        <v>514</v>
      </c>
      <c r="B242" s="176" t="s">
        <v>515</v>
      </c>
      <c r="C242" s="184">
        <v>0.1</v>
      </c>
      <c r="D242" s="145">
        <v>0.04</v>
      </c>
      <c r="E242" s="185">
        <v>0.16</v>
      </c>
      <c r="F242" s="184">
        <v>-0.54</v>
      </c>
      <c r="G242" s="145">
        <v>-0.76</v>
      </c>
      <c r="H242" s="185">
        <v>-0.33</v>
      </c>
      <c r="I242" s="184">
        <v>0.16</v>
      </c>
      <c r="J242" s="145">
        <v>0.1</v>
      </c>
      <c r="K242" s="185">
        <v>0.22</v>
      </c>
      <c r="L242" s="184">
        <v>-0.5</v>
      </c>
      <c r="M242" s="145">
        <v>-0.63</v>
      </c>
      <c r="N242" s="185">
        <v>-0.36</v>
      </c>
      <c r="O242" s="184">
        <v>0.24</v>
      </c>
      <c r="P242" s="145">
        <v>0.18</v>
      </c>
      <c r="Q242" s="247">
        <v>0.31</v>
      </c>
    </row>
    <row r="243" spans="1:17" x14ac:dyDescent="0.2">
      <c r="A243" s="134" t="s">
        <v>516</v>
      </c>
      <c r="B243" s="176" t="s">
        <v>517</v>
      </c>
      <c r="C243" s="184">
        <v>0.11</v>
      </c>
      <c r="D243" s="145">
        <v>0.04</v>
      </c>
      <c r="E243" s="185">
        <v>0.19</v>
      </c>
      <c r="F243" s="184">
        <v>-0.63</v>
      </c>
      <c r="G243" s="145">
        <v>-0.89</v>
      </c>
      <c r="H243" s="185">
        <v>-0.37</v>
      </c>
      <c r="I243" s="184">
        <v>0.17</v>
      </c>
      <c r="J243" s="145">
        <v>0.1</v>
      </c>
      <c r="K243" s="185">
        <v>0.25</v>
      </c>
      <c r="L243" s="184">
        <v>-0.39</v>
      </c>
      <c r="M243" s="145">
        <v>-0.56000000000000005</v>
      </c>
      <c r="N243" s="185">
        <v>-0.21</v>
      </c>
      <c r="O243" s="184">
        <v>0.22</v>
      </c>
      <c r="P243" s="145">
        <v>0.14000000000000001</v>
      </c>
      <c r="Q243" s="247">
        <v>0.3</v>
      </c>
    </row>
    <row r="244" spans="1:17" x14ac:dyDescent="0.2">
      <c r="A244" s="134" t="s">
        <v>518</v>
      </c>
      <c r="B244" s="176" t="s">
        <v>519</v>
      </c>
      <c r="C244" s="184">
        <v>0.28000000000000003</v>
      </c>
      <c r="D244" s="145">
        <v>0.22</v>
      </c>
      <c r="E244" s="185">
        <v>0.35</v>
      </c>
      <c r="F244" s="184">
        <v>-0.09</v>
      </c>
      <c r="G244" s="145">
        <v>-0.31</v>
      </c>
      <c r="H244" s="185">
        <v>0.14000000000000001</v>
      </c>
      <c r="I244" s="184">
        <v>0.32</v>
      </c>
      <c r="J244" s="145">
        <v>0.25</v>
      </c>
      <c r="K244" s="185">
        <v>0.39</v>
      </c>
      <c r="L244" s="184">
        <v>-0.01</v>
      </c>
      <c r="M244" s="145">
        <v>-0.17</v>
      </c>
      <c r="N244" s="185">
        <v>0.15</v>
      </c>
      <c r="O244" s="184">
        <v>0.35</v>
      </c>
      <c r="P244" s="145">
        <v>0.27</v>
      </c>
      <c r="Q244" s="247">
        <v>0.42</v>
      </c>
    </row>
    <row r="245" spans="1:17" x14ac:dyDescent="0.2">
      <c r="A245" s="134" t="s">
        <v>520</v>
      </c>
      <c r="B245" s="176" t="s">
        <v>521</v>
      </c>
      <c r="C245" s="184">
        <v>0.08</v>
      </c>
      <c r="D245" s="145">
        <v>0.01</v>
      </c>
      <c r="E245" s="185">
        <v>0.16</v>
      </c>
      <c r="F245" s="184">
        <v>-1.0900000000000001</v>
      </c>
      <c r="G245" s="145">
        <v>-1.47</v>
      </c>
      <c r="H245" s="185">
        <v>-0.72</v>
      </c>
      <c r="I245" s="184">
        <v>0.13</v>
      </c>
      <c r="J245" s="145">
        <v>0.05</v>
      </c>
      <c r="K245" s="185">
        <v>0.21</v>
      </c>
      <c r="L245" s="184">
        <v>-0.78</v>
      </c>
      <c r="M245" s="145">
        <v>-0.97</v>
      </c>
      <c r="N245" s="185">
        <v>-0.57999999999999996</v>
      </c>
      <c r="O245" s="184">
        <v>0.23</v>
      </c>
      <c r="P245" s="145">
        <v>0.15</v>
      </c>
      <c r="Q245" s="247">
        <v>0.32</v>
      </c>
    </row>
    <row r="246" spans="1:17" x14ac:dyDescent="0.2">
      <c r="A246" s="134" t="s">
        <v>522</v>
      </c>
      <c r="B246" s="176" t="s">
        <v>523</v>
      </c>
      <c r="C246" s="184">
        <v>-0.04</v>
      </c>
      <c r="D246" s="145">
        <v>-0.11</v>
      </c>
      <c r="E246" s="185">
        <v>0.04</v>
      </c>
      <c r="F246" s="184">
        <v>-0.82</v>
      </c>
      <c r="G246" s="145">
        <v>-1.0900000000000001</v>
      </c>
      <c r="H246" s="185">
        <v>-0.55000000000000004</v>
      </c>
      <c r="I246" s="184">
        <v>0.03</v>
      </c>
      <c r="J246" s="145">
        <v>-0.05</v>
      </c>
      <c r="K246" s="185">
        <v>0.11</v>
      </c>
      <c r="L246" s="184">
        <v>-0.56000000000000005</v>
      </c>
      <c r="M246" s="145">
        <v>-0.73</v>
      </c>
      <c r="N246" s="185">
        <v>-0.38</v>
      </c>
      <c r="O246" s="184">
        <v>0.09</v>
      </c>
      <c r="P246" s="145">
        <v>0.01</v>
      </c>
      <c r="Q246" s="247">
        <v>0.18</v>
      </c>
    </row>
    <row r="247" spans="1:17" x14ac:dyDescent="0.2">
      <c r="A247" s="134" t="s">
        <v>524</v>
      </c>
      <c r="B247" s="176" t="s">
        <v>525</v>
      </c>
      <c r="C247" s="184">
        <v>0.23</v>
      </c>
      <c r="D247" s="145">
        <v>0.16</v>
      </c>
      <c r="E247" s="185">
        <v>0.28999999999999998</v>
      </c>
      <c r="F247" s="184">
        <v>-0.41</v>
      </c>
      <c r="G247" s="145">
        <v>-0.68</v>
      </c>
      <c r="H247" s="185">
        <v>-0.13</v>
      </c>
      <c r="I247" s="184">
        <v>0.26</v>
      </c>
      <c r="J247" s="145">
        <v>0.19</v>
      </c>
      <c r="K247" s="185">
        <v>0.32</v>
      </c>
      <c r="L247" s="184">
        <v>-0.32</v>
      </c>
      <c r="M247" s="145">
        <v>-0.49</v>
      </c>
      <c r="N247" s="185">
        <v>-0.16</v>
      </c>
      <c r="O247" s="184">
        <v>0.31</v>
      </c>
      <c r="P247" s="145">
        <v>0.25</v>
      </c>
      <c r="Q247" s="247">
        <v>0.38</v>
      </c>
    </row>
    <row r="248" spans="1:17" x14ac:dyDescent="0.2">
      <c r="A248" s="134" t="s">
        <v>526</v>
      </c>
      <c r="B248" s="176" t="s">
        <v>527</v>
      </c>
      <c r="C248" s="184">
        <v>0.16</v>
      </c>
      <c r="D248" s="145">
        <v>0.08</v>
      </c>
      <c r="E248" s="185">
        <v>0.23</v>
      </c>
      <c r="F248" s="184">
        <v>-0.49</v>
      </c>
      <c r="G248" s="145">
        <v>-0.78</v>
      </c>
      <c r="H248" s="185">
        <v>-0.19</v>
      </c>
      <c r="I248" s="184">
        <v>0.21</v>
      </c>
      <c r="J248" s="145">
        <v>0.13</v>
      </c>
      <c r="K248" s="185">
        <v>0.28000000000000003</v>
      </c>
      <c r="L248" s="184">
        <v>-0.42</v>
      </c>
      <c r="M248" s="145">
        <v>-0.6</v>
      </c>
      <c r="N248" s="185">
        <v>-0.24</v>
      </c>
      <c r="O248" s="184">
        <v>0.28999999999999998</v>
      </c>
      <c r="P248" s="145">
        <v>0.2</v>
      </c>
      <c r="Q248" s="247">
        <v>0.37</v>
      </c>
    </row>
    <row r="249" spans="1:17" x14ac:dyDescent="0.2">
      <c r="A249" s="134" t="s">
        <v>528</v>
      </c>
      <c r="B249" s="176" t="s">
        <v>529</v>
      </c>
      <c r="C249" s="184">
        <v>-0.14000000000000001</v>
      </c>
      <c r="D249" s="145">
        <v>-0.21</v>
      </c>
      <c r="E249" s="185">
        <v>-0.06</v>
      </c>
      <c r="F249" s="184">
        <v>-0.82</v>
      </c>
      <c r="G249" s="145">
        <v>-1.06</v>
      </c>
      <c r="H249" s="185">
        <v>-0.57999999999999996</v>
      </c>
      <c r="I249" s="184">
        <v>-0.06</v>
      </c>
      <c r="J249" s="145">
        <v>-0.14000000000000001</v>
      </c>
      <c r="K249" s="185">
        <v>0.02</v>
      </c>
      <c r="L249" s="184">
        <v>-0.55000000000000004</v>
      </c>
      <c r="M249" s="145">
        <v>-0.7</v>
      </c>
      <c r="N249" s="185">
        <v>-0.39</v>
      </c>
      <c r="O249" s="184">
        <v>-0.01</v>
      </c>
      <c r="P249" s="145">
        <v>-0.09</v>
      </c>
      <c r="Q249" s="247">
        <v>0.08</v>
      </c>
    </row>
    <row r="250" spans="1:17" x14ac:dyDescent="0.2">
      <c r="A250" s="134" t="s">
        <v>532</v>
      </c>
      <c r="B250" s="176" t="s">
        <v>533</v>
      </c>
      <c r="C250" s="184">
        <v>-0.04</v>
      </c>
      <c r="D250" s="145">
        <v>-0.1</v>
      </c>
      <c r="E250" s="185">
        <v>0.02</v>
      </c>
      <c r="F250" s="184">
        <v>-0.51</v>
      </c>
      <c r="G250" s="145">
        <v>-0.7</v>
      </c>
      <c r="H250" s="185">
        <v>-0.32</v>
      </c>
      <c r="I250" s="184">
        <v>0.02</v>
      </c>
      <c r="J250" s="145">
        <v>-0.05</v>
      </c>
      <c r="K250" s="185">
        <v>0.08</v>
      </c>
      <c r="L250" s="184">
        <v>-0.4</v>
      </c>
      <c r="M250" s="145">
        <v>-0.53</v>
      </c>
      <c r="N250" s="185">
        <v>-0.28000000000000003</v>
      </c>
      <c r="O250" s="184">
        <v>0.08</v>
      </c>
      <c r="P250" s="145">
        <v>0.01</v>
      </c>
      <c r="Q250" s="247">
        <v>0.15</v>
      </c>
    </row>
    <row r="251" spans="1:17" x14ac:dyDescent="0.2">
      <c r="A251" s="134" t="s">
        <v>534</v>
      </c>
      <c r="B251" s="176" t="s">
        <v>535</v>
      </c>
      <c r="C251" s="184">
        <v>-0.1</v>
      </c>
      <c r="D251" s="145">
        <v>-0.17</v>
      </c>
      <c r="E251" s="185">
        <v>-0.03</v>
      </c>
      <c r="F251" s="184">
        <v>-0.88</v>
      </c>
      <c r="G251" s="145">
        <v>-1.1399999999999999</v>
      </c>
      <c r="H251" s="185">
        <v>-0.61</v>
      </c>
      <c r="I251" s="184">
        <v>-0.04</v>
      </c>
      <c r="J251" s="145">
        <v>-0.11</v>
      </c>
      <c r="K251" s="185">
        <v>0.03</v>
      </c>
      <c r="L251" s="184">
        <v>-0.67</v>
      </c>
      <c r="M251" s="145">
        <v>-0.83</v>
      </c>
      <c r="N251" s="185">
        <v>-0.51</v>
      </c>
      <c r="O251" s="184">
        <v>0.02</v>
      </c>
      <c r="P251" s="145">
        <v>-0.05</v>
      </c>
      <c r="Q251" s="247">
        <v>0.1</v>
      </c>
    </row>
    <row r="252" spans="1:17" x14ac:dyDescent="0.2">
      <c r="A252" s="134" t="s">
        <v>536</v>
      </c>
      <c r="B252" s="176" t="s">
        <v>537</v>
      </c>
      <c r="C252" s="184">
        <v>0.14000000000000001</v>
      </c>
      <c r="D252" s="145">
        <v>0.08</v>
      </c>
      <c r="E252" s="185">
        <v>0.19</v>
      </c>
      <c r="F252" s="184">
        <v>-0.64</v>
      </c>
      <c r="G252" s="145">
        <v>-0.87</v>
      </c>
      <c r="H252" s="185">
        <v>-0.41</v>
      </c>
      <c r="I252" s="184">
        <v>0.18</v>
      </c>
      <c r="J252" s="145">
        <v>0.13</v>
      </c>
      <c r="K252" s="185">
        <v>0.24</v>
      </c>
      <c r="L252" s="184">
        <v>-0.44</v>
      </c>
      <c r="M252" s="145">
        <v>-0.57999999999999996</v>
      </c>
      <c r="N252" s="185">
        <v>-0.28999999999999998</v>
      </c>
      <c r="O252" s="184">
        <v>0.23</v>
      </c>
      <c r="P252" s="145">
        <v>0.17</v>
      </c>
      <c r="Q252" s="247">
        <v>0.28999999999999998</v>
      </c>
    </row>
    <row r="253" spans="1:17" x14ac:dyDescent="0.2">
      <c r="A253" s="134" t="s">
        <v>538</v>
      </c>
      <c r="B253" s="176" t="s">
        <v>539</v>
      </c>
      <c r="C253" s="184">
        <v>0.1</v>
      </c>
      <c r="D253" s="145">
        <v>0.04</v>
      </c>
      <c r="E253" s="185">
        <v>0.17</v>
      </c>
      <c r="F253" s="184">
        <v>-0.48</v>
      </c>
      <c r="G253" s="145">
        <v>-0.71</v>
      </c>
      <c r="H253" s="185">
        <v>-0.25</v>
      </c>
      <c r="I253" s="184">
        <v>0.15</v>
      </c>
      <c r="J253" s="145">
        <v>0.09</v>
      </c>
      <c r="K253" s="185">
        <v>0.22</v>
      </c>
      <c r="L253" s="184">
        <v>-0.39</v>
      </c>
      <c r="M253" s="145">
        <v>-0.53</v>
      </c>
      <c r="N253" s="185">
        <v>-0.25</v>
      </c>
      <c r="O253" s="184">
        <v>0.23</v>
      </c>
      <c r="P253" s="145">
        <v>0.15</v>
      </c>
      <c r="Q253" s="247">
        <v>0.3</v>
      </c>
    </row>
    <row r="254" spans="1:17" x14ac:dyDescent="0.2">
      <c r="A254" s="134" t="s">
        <v>540</v>
      </c>
      <c r="B254" s="176" t="s">
        <v>541</v>
      </c>
      <c r="C254" s="184">
        <v>0.16</v>
      </c>
      <c r="D254" s="145">
        <v>0.06</v>
      </c>
      <c r="E254" s="185">
        <v>0.26</v>
      </c>
      <c r="F254" s="184">
        <v>-0.14000000000000001</v>
      </c>
      <c r="G254" s="145">
        <v>-0.44</v>
      </c>
      <c r="H254" s="185">
        <v>0.17</v>
      </c>
      <c r="I254" s="184">
        <v>0.2</v>
      </c>
      <c r="J254" s="145">
        <v>0.09</v>
      </c>
      <c r="K254" s="185">
        <v>0.31</v>
      </c>
      <c r="L254" s="184">
        <v>-0.06</v>
      </c>
      <c r="M254" s="145">
        <v>-0.25</v>
      </c>
      <c r="N254" s="185">
        <v>0.13</v>
      </c>
      <c r="O254" s="184">
        <v>0.25</v>
      </c>
      <c r="P254" s="145">
        <v>0.13</v>
      </c>
      <c r="Q254" s="247">
        <v>0.37</v>
      </c>
    </row>
    <row r="255" spans="1:17" x14ac:dyDescent="0.2">
      <c r="A255" s="134" t="s">
        <v>544</v>
      </c>
      <c r="B255" s="176" t="s">
        <v>545</v>
      </c>
      <c r="C255" s="184">
        <v>-0.17</v>
      </c>
      <c r="D255" s="145">
        <v>-0.23</v>
      </c>
      <c r="E255" s="185">
        <v>-0.12</v>
      </c>
      <c r="F255" s="184">
        <v>-0.57999999999999996</v>
      </c>
      <c r="G255" s="145">
        <v>-0.78</v>
      </c>
      <c r="H255" s="185">
        <v>-0.38</v>
      </c>
      <c r="I255" s="184">
        <v>-0.14000000000000001</v>
      </c>
      <c r="J255" s="145">
        <v>-0.2</v>
      </c>
      <c r="K255" s="185">
        <v>-7.0000000000000007E-2</v>
      </c>
      <c r="L255" s="184">
        <v>-0.61</v>
      </c>
      <c r="M255" s="145">
        <v>-0.74</v>
      </c>
      <c r="N255" s="185">
        <v>-0.49</v>
      </c>
      <c r="O255" s="184">
        <v>-0.05</v>
      </c>
      <c r="P255" s="145">
        <v>-0.12</v>
      </c>
      <c r="Q255" s="247">
        <v>0.01</v>
      </c>
    </row>
    <row r="256" spans="1:17" x14ac:dyDescent="0.2">
      <c r="A256" s="134" t="s">
        <v>546</v>
      </c>
      <c r="B256" s="176" t="s">
        <v>547</v>
      </c>
      <c r="C256" s="184">
        <v>-0.09</v>
      </c>
      <c r="D256" s="145">
        <v>-0.16</v>
      </c>
      <c r="E256" s="185">
        <v>-0.02</v>
      </c>
      <c r="F256" s="184">
        <v>-0.7</v>
      </c>
      <c r="G256" s="145">
        <v>-0.95</v>
      </c>
      <c r="H256" s="185">
        <v>-0.46</v>
      </c>
      <c r="I256" s="184">
        <v>-0.04</v>
      </c>
      <c r="J256" s="145">
        <v>-0.11</v>
      </c>
      <c r="K256" s="185">
        <v>0.04</v>
      </c>
      <c r="L256" s="184">
        <v>-0.68</v>
      </c>
      <c r="M256" s="145">
        <v>-0.84</v>
      </c>
      <c r="N256" s="185">
        <v>-0.51</v>
      </c>
      <c r="O256" s="184">
        <v>0.04</v>
      </c>
      <c r="P256" s="145">
        <v>-0.03</v>
      </c>
      <c r="Q256" s="247">
        <v>0.12</v>
      </c>
    </row>
    <row r="257" spans="1:17" x14ac:dyDescent="0.2">
      <c r="A257" s="134" t="s">
        <v>548</v>
      </c>
      <c r="B257" s="176" t="s">
        <v>549</v>
      </c>
      <c r="C257" s="184">
        <v>7.0000000000000007E-2</v>
      </c>
      <c r="D257" s="145">
        <v>0.01</v>
      </c>
      <c r="E257" s="185">
        <v>0.13</v>
      </c>
      <c r="F257" s="184">
        <v>-0.35</v>
      </c>
      <c r="G257" s="145">
        <v>-0.55000000000000004</v>
      </c>
      <c r="H257" s="185">
        <v>-0.16</v>
      </c>
      <c r="I257" s="184">
        <v>0.11</v>
      </c>
      <c r="J257" s="145">
        <v>0.05</v>
      </c>
      <c r="K257" s="185">
        <v>0.18</v>
      </c>
      <c r="L257" s="184">
        <v>-0.34</v>
      </c>
      <c r="M257" s="145">
        <v>-0.46</v>
      </c>
      <c r="N257" s="185">
        <v>-0.22</v>
      </c>
      <c r="O257" s="184">
        <v>0.19</v>
      </c>
      <c r="P257" s="145">
        <v>0.12</v>
      </c>
      <c r="Q257" s="247">
        <v>0.25</v>
      </c>
    </row>
    <row r="258" spans="1:17" x14ac:dyDescent="0.2">
      <c r="A258" s="134" t="s">
        <v>550</v>
      </c>
      <c r="B258" s="176" t="s">
        <v>551</v>
      </c>
      <c r="C258" s="184">
        <v>0.42</v>
      </c>
      <c r="D258" s="145">
        <v>0.37</v>
      </c>
      <c r="E258" s="185">
        <v>0.48</v>
      </c>
      <c r="F258" s="184">
        <v>-0.1</v>
      </c>
      <c r="G258" s="145">
        <v>-0.38</v>
      </c>
      <c r="H258" s="185">
        <v>0.18</v>
      </c>
      <c r="I258" s="184">
        <v>0.44</v>
      </c>
      <c r="J258" s="145">
        <v>0.39</v>
      </c>
      <c r="K258" s="185">
        <v>0.5</v>
      </c>
      <c r="L258" s="184">
        <v>0.06</v>
      </c>
      <c r="M258" s="145">
        <v>-0.11</v>
      </c>
      <c r="N258" s="185">
        <v>0.22</v>
      </c>
      <c r="O258" s="184">
        <v>0.47</v>
      </c>
      <c r="P258" s="145">
        <v>0.41</v>
      </c>
      <c r="Q258" s="247">
        <v>0.53</v>
      </c>
    </row>
    <row r="259" spans="1:17" x14ac:dyDescent="0.2">
      <c r="A259" s="134" t="s">
        <v>552</v>
      </c>
      <c r="B259" s="176" t="s">
        <v>553</v>
      </c>
      <c r="C259" s="184">
        <v>0.15</v>
      </c>
      <c r="D259" s="145">
        <v>0.1</v>
      </c>
      <c r="E259" s="185">
        <v>0.2</v>
      </c>
      <c r="F259" s="184">
        <v>-0.47</v>
      </c>
      <c r="G259" s="145">
        <v>-0.72</v>
      </c>
      <c r="H259" s="185">
        <v>-0.22</v>
      </c>
      <c r="I259" s="184">
        <v>0.18</v>
      </c>
      <c r="J259" s="145">
        <v>0.13</v>
      </c>
      <c r="K259" s="185">
        <v>0.24</v>
      </c>
      <c r="L259" s="184">
        <v>-0.4</v>
      </c>
      <c r="M259" s="145">
        <v>-0.56000000000000005</v>
      </c>
      <c r="N259" s="185">
        <v>-0.24</v>
      </c>
      <c r="O259" s="184">
        <v>0.22</v>
      </c>
      <c r="P259" s="145">
        <v>0.16</v>
      </c>
      <c r="Q259" s="247">
        <v>0.28000000000000003</v>
      </c>
    </row>
    <row r="260" spans="1:17" x14ac:dyDescent="0.2">
      <c r="A260" s="134" t="s">
        <v>554</v>
      </c>
      <c r="B260" s="176" t="s">
        <v>555</v>
      </c>
      <c r="C260" s="184">
        <v>0.12</v>
      </c>
      <c r="D260" s="145">
        <v>0.06</v>
      </c>
      <c r="E260" s="185">
        <v>0.18</v>
      </c>
      <c r="F260" s="184">
        <v>-0.47</v>
      </c>
      <c r="G260" s="145">
        <v>-0.68</v>
      </c>
      <c r="H260" s="185">
        <v>-0.25</v>
      </c>
      <c r="I260" s="184">
        <v>0.18</v>
      </c>
      <c r="J260" s="145">
        <v>0.11</v>
      </c>
      <c r="K260" s="185">
        <v>0.24</v>
      </c>
      <c r="L260" s="184">
        <v>-0.33</v>
      </c>
      <c r="M260" s="145">
        <v>-0.47</v>
      </c>
      <c r="N260" s="185">
        <v>-0.18</v>
      </c>
      <c r="O260" s="184">
        <v>0.23</v>
      </c>
      <c r="P260" s="145">
        <v>0.16</v>
      </c>
      <c r="Q260" s="247">
        <v>0.3</v>
      </c>
    </row>
    <row r="261" spans="1:17" x14ac:dyDescent="0.2">
      <c r="A261" s="134" t="s">
        <v>556</v>
      </c>
      <c r="B261" s="176" t="s">
        <v>557</v>
      </c>
      <c r="C261" s="184">
        <v>-0.11</v>
      </c>
      <c r="D261" s="145">
        <v>-0.17</v>
      </c>
      <c r="E261" s="185">
        <v>-0.05</v>
      </c>
      <c r="F261" s="184">
        <v>-0.78</v>
      </c>
      <c r="G261" s="145">
        <v>-1</v>
      </c>
      <c r="H261" s="185">
        <v>-0.56999999999999995</v>
      </c>
      <c r="I261" s="184">
        <v>-0.06</v>
      </c>
      <c r="J261" s="145">
        <v>-0.12</v>
      </c>
      <c r="K261" s="185">
        <v>0</v>
      </c>
      <c r="L261" s="184">
        <v>-0.71</v>
      </c>
      <c r="M261" s="145">
        <v>-0.86</v>
      </c>
      <c r="N261" s="185">
        <v>-0.56000000000000005</v>
      </c>
      <c r="O261" s="184">
        <v>0</v>
      </c>
      <c r="P261" s="145">
        <v>-0.06</v>
      </c>
      <c r="Q261" s="247">
        <v>7.0000000000000007E-2</v>
      </c>
    </row>
    <row r="262" spans="1:17" x14ac:dyDescent="0.2">
      <c r="A262" s="134" t="s">
        <v>560</v>
      </c>
      <c r="B262" s="176" t="s">
        <v>561</v>
      </c>
      <c r="C262" s="184">
        <v>0.1</v>
      </c>
      <c r="D262" s="145">
        <v>0.03</v>
      </c>
      <c r="E262" s="185">
        <v>0.18</v>
      </c>
      <c r="F262" s="184">
        <v>-0.12</v>
      </c>
      <c r="G262" s="145">
        <v>-0.39</v>
      </c>
      <c r="H262" s="185">
        <v>0.14000000000000001</v>
      </c>
      <c r="I262" s="184">
        <v>0.13</v>
      </c>
      <c r="J262" s="145">
        <v>0.04</v>
      </c>
      <c r="K262" s="185">
        <v>0.21</v>
      </c>
      <c r="L262" s="184">
        <v>-0.26</v>
      </c>
      <c r="M262" s="145">
        <v>-0.45</v>
      </c>
      <c r="N262" s="185">
        <v>-7.0000000000000007E-2</v>
      </c>
      <c r="O262" s="184">
        <v>0.18</v>
      </c>
      <c r="P262" s="145">
        <v>0.09</v>
      </c>
      <c r="Q262" s="247">
        <v>0.26</v>
      </c>
    </row>
    <row r="263" spans="1:17" x14ac:dyDescent="0.2">
      <c r="A263" s="134" t="s">
        <v>562</v>
      </c>
      <c r="B263" s="176" t="s">
        <v>563</v>
      </c>
      <c r="C263" s="184">
        <v>0.12</v>
      </c>
      <c r="D263" s="145">
        <v>0.05</v>
      </c>
      <c r="E263" s="185">
        <v>0.2</v>
      </c>
      <c r="F263" s="184">
        <v>-0.49</v>
      </c>
      <c r="G263" s="145">
        <v>-0.69</v>
      </c>
      <c r="H263" s="185">
        <v>-0.3</v>
      </c>
      <c r="I263" s="184">
        <v>0.23</v>
      </c>
      <c r="J263" s="145">
        <v>0.15</v>
      </c>
      <c r="K263" s="185">
        <v>0.31</v>
      </c>
      <c r="L263" s="184">
        <v>-0.32</v>
      </c>
      <c r="M263" s="145">
        <v>-0.46</v>
      </c>
      <c r="N263" s="185">
        <v>-0.18</v>
      </c>
      <c r="O263" s="184">
        <v>0.31</v>
      </c>
      <c r="P263" s="145">
        <v>0.22</v>
      </c>
      <c r="Q263" s="247">
        <v>0.4</v>
      </c>
    </row>
    <row r="264" spans="1:17" x14ac:dyDescent="0.2">
      <c r="A264" s="134" t="s">
        <v>564</v>
      </c>
      <c r="B264" s="176" t="s">
        <v>565</v>
      </c>
      <c r="C264" s="184">
        <v>0.02</v>
      </c>
      <c r="D264" s="145">
        <v>-0.05</v>
      </c>
      <c r="E264" s="185">
        <v>0.08</v>
      </c>
      <c r="F264" s="184">
        <v>-0.66</v>
      </c>
      <c r="G264" s="145">
        <v>-0.84</v>
      </c>
      <c r="H264" s="185">
        <v>-0.48</v>
      </c>
      <c r="I264" s="184">
        <v>0.13</v>
      </c>
      <c r="J264" s="145">
        <v>0.05</v>
      </c>
      <c r="K264" s="185">
        <v>0.2</v>
      </c>
      <c r="L264" s="184">
        <v>-0.48</v>
      </c>
      <c r="M264" s="145">
        <v>-0.61</v>
      </c>
      <c r="N264" s="185">
        <v>-0.35</v>
      </c>
      <c r="O264" s="184">
        <v>0.19</v>
      </c>
      <c r="P264" s="145">
        <v>0.12</v>
      </c>
      <c r="Q264" s="247">
        <v>0.27</v>
      </c>
    </row>
    <row r="265" spans="1:17" x14ac:dyDescent="0.2">
      <c r="A265" s="134" t="s">
        <v>566</v>
      </c>
      <c r="B265" s="176" t="s">
        <v>567</v>
      </c>
      <c r="C265" s="184">
        <v>0.12</v>
      </c>
      <c r="D265" s="145">
        <v>0.05</v>
      </c>
      <c r="E265" s="185">
        <v>0.19</v>
      </c>
      <c r="F265" s="184">
        <v>-0.64</v>
      </c>
      <c r="G265" s="145">
        <v>-0.87</v>
      </c>
      <c r="H265" s="185">
        <v>-0.41</v>
      </c>
      <c r="I265" s="184">
        <v>0.19</v>
      </c>
      <c r="J265" s="145">
        <v>0.12</v>
      </c>
      <c r="K265" s="185">
        <v>0.26</v>
      </c>
      <c r="L265" s="184">
        <v>-0.57999999999999996</v>
      </c>
      <c r="M265" s="145">
        <v>-0.74</v>
      </c>
      <c r="N265" s="185">
        <v>-0.42</v>
      </c>
      <c r="O265" s="184">
        <v>0.28000000000000003</v>
      </c>
      <c r="P265" s="145">
        <v>0.21</v>
      </c>
      <c r="Q265" s="247">
        <v>0.36</v>
      </c>
    </row>
    <row r="266" spans="1:17" x14ac:dyDescent="0.2">
      <c r="A266" s="134" t="s">
        <v>568</v>
      </c>
      <c r="B266" s="176" t="s">
        <v>569</v>
      </c>
      <c r="C266" s="184">
        <v>0</v>
      </c>
      <c r="D266" s="145">
        <v>-7.0000000000000007E-2</v>
      </c>
      <c r="E266" s="185">
        <v>7.0000000000000007E-2</v>
      </c>
      <c r="F266" s="184">
        <v>-0.59</v>
      </c>
      <c r="G266" s="145">
        <v>-0.81</v>
      </c>
      <c r="H266" s="185">
        <v>-0.37</v>
      </c>
      <c r="I266" s="184">
        <v>0.06</v>
      </c>
      <c r="J266" s="145">
        <v>-0.01</v>
      </c>
      <c r="K266" s="185">
        <v>0.14000000000000001</v>
      </c>
      <c r="L266" s="184">
        <v>-0.42</v>
      </c>
      <c r="M266" s="145">
        <v>-0.56999999999999995</v>
      </c>
      <c r="N266" s="185">
        <v>-0.27</v>
      </c>
      <c r="O266" s="184">
        <v>0.12</v>
      </c>
      <c r="P266" s="145">
        <v>0.04</v>
      </c>
      <c r="Q266" s="247">
        <v>0.21</v>
      </c>
    </row>
    <row r="267" spans="1:17" x14ac:dyDescent="0.2">
      <c r="A267" s="134" t="s">
        <v>570</v>
      </c>
      <c r="B267" s="176" t="s">
        <v>571</v>
      </c>
      <c r="C267" s="184">
        <v>0.28999999999999998</v>
      </c>
      <c r="D267" s="145">
        <v>0.24</v>
      </c>
      <c r="E267" s="185">
        <v>0.34</v>
      </c>
      <c r="F267" s="184">
        <v>-0.45</v>
      </c>
      <c r="G267" s="145">
        <v>-0.66</v>
      </c>
      <c r="H267" s="185">
        <v>-0.24</v>
      </c>
      <c r="I267" s="184">
        <v>0.34</v>
      </c>
      <c r="J267" s="145">
        <v>0.28999999999999998</v>
      </c>
      <c r="K267" s="185">
        <v>0.39</v>
      </c>
      <c r="L267" s="184">
        <v>-0.27</v>
      </c>
      <c r="M267" s="145">
        <v>-0.4</v>
      </c>
      <c r="N267" s="185">
        <v>-0.14000000000000001</v>
      </c>
      <c r="O267" s="184">
        <v>0.38</v>
      </c>
      <c r="P267" s="145">
        <v>0.33</v>
      </c>
      <c r="Q267" s="247">
        <v>0.43</v>
      </c>
    </row>
    <row r="268" spans="1:17" x14ac:dyDescent="0.2">
      <c r="A268" s="134" t="s">
        <v>572</v>
      </c>
      <c r="B268" s="176" t="s">
        <v>573</v>
      </c>
      <c r="C268" s="184">
        <v>-0.14000000000000001</v>
      </c>
      <c r="D268" s="145">
        <v>-0.21</v>
      </c>
      <c r="E268" s="185">
        <v>-7.0000000000000007E-2</v>
      </c>
      <c r="F268" s="184">
        <v>-0.63</v>
      </c>
      <c r="G268" s="145">
        <v>-0.88</v>
      </c>
      <c r="H268" s="185">
        <v>-0.37</v>
      </c>
      <c r="I268" s="184">
        <v>-0.1</v>
      </c>
      <c r="J268" s="145">
        <v>-0.17</v>
      </c>
      <c r="K268" s="185">
        <v>-0.03</v>
      </c>
      <c r="L268" s="184">
        <v>-0.48</v>
      </c>
      <c r="M268" s="145">
        <v>-0.63</v>
      </c>
      <c r="N268" s="185">
        <v>-0.33</v>
      </c>
      <c r="O268" s="184">
        <v>-0.04</v>
      </c>
      <c r="P268" s="145">
        <v>-0.12</v>
      </c>
      <c r="Q268" s="247">
        <v>0.04</v>
      </c>
    </row>
    <row r="269" spans="1:17" x14ac:dyDescent="0.2">
      <c r="A269" s="134" t="s">
        <v>574</v>
      </c>
      <c r="B269" s="176" t="s">
        <v>575</v>
      </c>
      <c r="C269" s="184">
        <v>0.24</v>
      </c>
      <c r="D269" s="145">
        <v>0.19</v>
      </c>
      <c r="E269" s="185">
        <v>0.28999999999999998</v>
      </c>
      <c r="F269" s="184">
        <v>-0.26</v>
      </c>
      <c r="G269" s="145">
        <v>-0.5</v>
      </c>
      <c r="H269" s="185">
        <v>-0.02</v>
      </c>
      <c r="I269" s="184">
        <v>0.26</v>
      </c>
      <c r="J269" s="145">
        <v>0.21</v>
      </c>
      <c r="K269" s="185">
        <v>0.31</v>
      </c>
      <c r="L269" s="184">
        <v>-0.15</v>
      </c>
      <c r="M269" s="145">
        <v>-0.28000000000000003</v>
      </c>
      <c r="N269" s="185">
        <v>-0.02</v>
      </c>
      <c r="O269" s="184">
        <v>0.3</v>
      </c>
      <c r="P269" s="145">
        <v>0.25</v>
      </c>
      <c r="Q269" s="247">
        <v>0.35</v>
      </c>
    </row>
    <row r="270" spans="1:17" x14ac:dyDescent="0.2">
      <c r="A270" s="134" t="s">
        <v>576</v>
      </c>
      <c r="B270" s="176" t="s">
        <v>577</v>
      </c>
      <c r="C270" s="184">
        <v>-0.28000000000000003</v>
      </c>
      <c r="D270" s="145">
        <v>-0.34</v>
      </c>
      <c r="E270" s="185">
        <v>-0.22</v>
      </c>
      <c r="F270" s="184">
        <v>-0.75</v>
      </c>
      <c r="G270" s="145">
        <v>-0.94</v>
      </c>
      <c r="H270" s="185">
        <v>-0.56000000000000005</v>
      </c>
      <c r="I270" s="184">
        <v>-0.22</v>
      </c>
      <c r="J270" s="145">
        <v>-0.28999999999999998</v>
      </c>
      <c r="K270" s="185">
        <v>-0.16</v>
      </c>
      <c r="L270" s="184">
        <v>-0.65</v>
      </c>
      <c r="M270" s="145">
        <v>-0.78</v>
      </c>
      <c r="N270" s="185">
        <v>-0.52</v>
      </c>
      <c r="O270" s="184">
        <v>-0.17</v>
      </c>
      <c r="P270" s="145">
        <v>-0.24</v>
      </c>
      <c r="Q270" s="247">
        <v>-0.1</v>
      </c>
    </row>
    <row r="271" spans="1:17" x14ac:dyDescent="0.2">
      <c r="A271" s="134" t="s">
        <v>578</v>
      </c>
      <c r="B271" s="176" t="s">
        <v>579</v>
      </c>
      <c r="C271" s="184">
        <v>-0.2</v>
      </c>
      <c r="D271" s="145">
        <v>-0.24</v>
      </c>
      <c r="E271" s="185">
        <v>-0.16</v>
      </c>
      <c r="F271" s="184">
        <v>-0.62</v>
      </c>
      <c r="G271" s="145">
        <v>-0.72</v>
      </c>
      <c r="H271" s="185">
        <v>-0.51</v>
      </c>
      <c r="I271" s="184">
        <v>-0.12</v>
      </c>
      <c r="J271" s="145">
        <v>-0.17</v>
      </c>
      <c r="K271" s="185">
        <v>-0.08</v>
      </c>
      <c r="L271" s="184">
        <v>-0.5</v>
      </c>
      <c r="M271" s="145">
        <v>-0.56999999999999995</v>
      </c>
      <c r="N271" s="185">
        <v>-0.43</v>
      </c>
      <c r="O271" s="184">
        <v>-0.05</v>
      </c>
      <c r="P271" s="145">
        <v>-0.1</v>
      </c>
      <c r="Q271" s="247">
        <v>0</v>
      </c>
    </row>
    <row r="272" spans="1:17" x14ac:dyDescent="0.2">
      <c r="A272" s="134" t="s">
        <v>580</v>
      </c>
      <c r="B272" s="176" t="s">
        <v>581</v>
      </c>
      <c r="C272" s="184">
        <v>-0.06</v>
      </c>
      <c r="D272" s="145">
        <v>-0.1</v>
      </c>
      <c r="E272" s="185">
        <v>-0.01</v>
      </c>
      <c r="F272" s="184">
        <v>-0.36</v>
      </c>
      <c r="G272" s="145">
        <v>-0.48</v>
      </c>
      <c r="H272" s="185">
        <v>-0.24</v>
      </c>
      <c r="I272" s="184">
        <v>-0.01</v>
      </c>
      <c r="J272" s="145">
        <v>-0.06</v>
      </c>
      <c r="K272" s="185">
        <v>0.05</v>
      </c>
      <c r="L272" s="184">
        <v>-0.3</v>
      </c>
      <c r="M272" s="145">
        <v>-0.39</v>
      </c>
      <c r="N272" s="185">
        <v>-0.21</v>
      </c>
      <c r="O272" s="184">
        <v>0.03</v>
      </c>
      <c r="P272" s="145">
        <v>-0.03</v>
      </c>
      <c r="Q272" s="247">
        <v>0.08</v>
      </c>
    </row>
    <row r="273" spans="1:17" x14ac:dyDescent="0.2">
      <c r="A273" s="134" t="s">
        <v>582</v>
      </c>
      <c r="B273" s="176" t="s">
        <v>583</v>
      </c>
      <c r="C273" s="184">
        <v>-0.03</v>
      </c>
      <c r="D273" s="145">
        <v>-0.06</v>
      </c>
      <c r="E273" s="185">
        <v>0</v>
      </c>
      <c r="F273" s="184">
        <v>-0.37</v>
      </c>
      <c r="G273" s="145">
        <v>-0.43</v>
      </c>
      <c r="H273" s="185">
        <v>-0.3</v>
      </c>
      <c r="I273" s="184">
        <v>0.1</v>
      </c>
      <c r="J273" s="145">
        <v>0.06</v>
      </c>
      <c r="K273" s="185">
        <v>0.14000000000000001</v>
      </c>
      <c r="L273" s="184">
        <v>-0.23</v>
      </c>
      <c r="M273" s="145">
        <v>-0.28000000000000003</v>
      </c>
      <c r="N273" s="185">
        <v>-0.19</v>
      </c>
      <c r="O273" s="184">
        <v>0.22</v>
      </c>
      <c r="P273" s="145">
        <v>0.17</v>
      </c>
      <c r="Q273" s="247">
        <v>0.27</v>
      </c>
    </row>
    <row r="274" spans="1:17" x14ac:dyDescent="0.2">
      <c r="A274" s="134" t="s">
        <v>586</v>
      </c>
      <c r="B274" s="176" t="s">
        <v>587</v>
      </c>
      <c r="C274" s="184">
        <v>-0.08</v>
      </c>
      <c r="D274" s="145">
        <v>-0.12</v>
      </c>
      <c r="E274" s="185">
        <v>-0.04</v>
      </c>
      <c r="F274" s="184">
        <v>-0.28000000000000003</v>
      </c>
      <c r="G274" s="145">
        <v>-0.38</v>
      </c>
      <c r="H274" s="185">
        <v>-0.18</v>
      </c>
      <c r="I274" s="184">
        <v>-0.03</v>
      </c>
      <c r="J274" s="145">
        <v>-0.08</v>
      </c>
      <c r="K274" s="185">
        <v>0.02</v>
      </c>
      <c r="L274" s="184">
        <v>-0.27</v>
      </c>
      <c r="M274" s="145">
        <v>-0.34</v>
      </c>
      <c r="N274" s="185">
        <v>-0.19</v>
      </c>
      <c r="O274" s="184">
        <v>0.03</v>
      </c>
      <c r="P274" s="145">
        <v>-0.02</v>
      </c>
      <c r="Q274" s="247">
        <v>0.09</v>
      </c>
    </row>
    <row r="275" spans="1:17" x14ac:dyDescent="0.2">
      <c r="A275" s="134" t="s">
        <v>588</v>
      </c>
      <c r="B275" s="176" t="s">
        <v>589</v>
      </c>
      <c r="C275" s="184">
        <v>-0.3</v>
      </c>
      <c r="D275" s="145">
        <v>-0.34</v>
      </c>
      <c r="E275" s="185">
        <v>-0.25</v>
      </c>
      <c r="F275" s="184">
        <v>-0.69</v>
      </c>
      <c r="G275" s="145">
        <v>-0.8</v>
      </c>
      <c r="H275" s="185">
        <v>-0.57999999999999996</v>
      </c>
      <c r="I275" s="184">
        <v>-0.21</v>
      </c>
      <c r="J275" s="145">
        <v>-0.26</v>
      </c>
      <c r="K275" s="185">
        <v>-0.16</v>
      </c>
      <c r="L275" s="184">
        <v>-0.56000000000000005</v>
      </c>
      <c r="M275" s="145">
        <v>-0.63</v>
      </c>
      <c r="N275" s="185">
        <v>-0.48</v>
      </c>
      <c r="O275" s="184">
        <v>-0.13</v>
      </c>
      <c r="P275" s="145">
        <v>-0.19</v>
      </c>
      <c r="Q275" s="247">
        <v>-7.0000000000000007E-2</v>
      </c>
    </row>
    <row r="276" spans="1:17" x14ac:dyDescent="0.2">
      <c r="A276" s="134" t="s">
        <v>590</v>
      </c>
      <c r="B276" s="176" t="s">
        <v>591</v>
      </c>
      <c r="C276" s="184">
        <v>0.02</v>
      </c>
      <c r="D276" s="145">
        <v>-0.02</v>
      </c>
      <c r="E276" s="185">
        <v>0.06</v>
      </c>
      <c r="F276" s="184">
        <v>-0.45</v>
      </c>
      <c r="G276" s="145">
        <v>-0.56000000000000005</v>
      </c>
      <c r="H276" s="185">
        <v>-0.33</v>
      </c>
      <c r="I276" s="184">
        <v>7.0000000000000007E-2</v>
      </c>
      <c r="J276" s="145">
        <v>0.03</v>
      </c>
      <c r="K276" s="185">
        <v>0.11</v>
      </c>
      <c r="L276" s="184">
        <v>-0.4</v>
      </c>
      <c r="M276" s="145">
        <v>-0.49</v>
      </c>
      <c r="N276" s="185">
        <v>-0.32</v>
      </c>
      <c r="O276" s="184">
        <v>0.14000000000000001</v>
      </c>
      <c r="P276" s="145">
        <v>0.09</v>
      </c>
      <c r="Q276" s="247">
        <v>0.18</v>
      </c>
    </row>
    <row r="277" spans="1:17" x14ac:dyDescent="0.2">
      <c r="A277" s="134" t="s">
        <v>592</v>
      </c>
      <c r="B277" s="176" t="s">
        <v>593</v>
      </c>
      <c r="C277" s="184">
        <v>-0.13</v>
      </c>
      <c r="D277" s="145">
        <v>-0.18</v>
      </c>
      <c r="E277" s="185">
        <v>-0.09</v>
      </c>
      <c r="F277" s="184">
        <v>-0.5</v>
      </c>
      <c r="G277" s="145">
        <v>-0.6</v>
      </c>
      <c r="H277" s="185">
        <v>-0.4</v>
      </c>
      <c r="I277" s="184">
        <v>-0.05</v>
      </c>
      <c r="J277" s="145">
        <v>-0.1</v>
      </c>
      <c r="K277" s="185">
        <v>-0.01</v>
      </c>
      <c r="L277" s="184">
        <v>-0.47</v>
      </c>
      <c r="M277" s="145">
        <v>-0.54</v>
      </c>
      <c r="N277" s="185">
        <v>-0.4</v>
      </c>
      <c r="O277" s="184">
        <v>0.04</v>
      </c>
      <c r="P277" s="145">
        <v>-0.02</v>
      </c>
      <c r="Q277" s="247">
        <v>0.09</v>
      </c>
    </row>
    <row r="278" spans="1:17" x14ac:dyDescent="0.2">
      <c r="A278" s="134" t="s">
        <v>594</v>
      </c>
      <c r="B278" s="176" t="s">
        <v>595</v>
      </c>
      <c r="C278" s="184">
        <v>0.05</v>
      </c>
      <c r="D278" s="145">
        <v>0.01</v>
      </c>
      <c r="E278" s="185">
        <v>0.09</v>
      </c>
      <c r="F278" s="184">
        <v>-0.56000000000000005</v>
      </c>
      <c r="G278" s="145">
        <v>-0.69</v>
      </c>
      <c r="H278" s="185">
        <v>-0.43</v>
      </c>
      <c r="I278" s="184">
        <v>0.12</v>
      </c>
      <c r="J278" s="145">
        <v>0.08</v>
      </c>
      <c r="K278" s="185">
        <v>0.16</v>
      </c>
      <c r="L278" s="184">
        <v>-0.44</v>
      </c>
      <c r="M278" s="145">
        <v>-0.53</v>
      </c>
      <c r="N278" s="185">
        <v>-0.35</v>
      </c>
      <c r="O278" s="184">
        <v>0.18</v>
      </c>
      <c r="P278" s="145">
        <v>0.13</v>
      </c>
      <c r="Q278" s="247">
        <v>0.22</v>
      </c>
    </row>
    <row r="279" spans="1:17" x14ac:dyDescent="0.2">
      <c r="A279" s="134" t="s">
        <v>596</v>
      </c>
      <c r="B279" s="176" t="s">
        <v>597</v>
      </c>
      <c r="C279" s="184">
        <v>-0.09</v>
      </c>
      <c r="D279" s="145">
        <v>-0.13</v>
      </c>
      <c r="E279" s="185">
        <v>-0.06</v>
      </c>
      <c r="F279" s="184">
        <v>-0.47</v>
      </c>
      <c r="G279" s="145">
        <v>-0.56999999999999995</v>
      </c>
      <c r="H279" s="185">
        <v>-0.37</v>
      </c>
      <c r="I279" s="184">
        <v>-0.04</v>
      </c>
      <c r="J279" s="145">
        <v>-0.08</v>
      </c>
      <c r="K279" s="185">
        <v>0</v>
      </c>
      <c r="L279" s="184">
        <v>-0.43</v>
      </c>
      <c r="M279" s="145">
        <v>-0.5</v>
      </c>
      <c r="N279" s="185">
        <v>-0.36</v>
      </c>
      <c r="O279" s="184">
        <v>0.03</v>
      </c>
      <c r="P279" s="145">
        <v>-0.02</v>
      </c>
      <c r="Q279" s="247">
        <v>7.0000000000000007E-2</v>
      </c>
    </row>
    <row r="280" spans="1:17" x14ac:dyDescent="0.2">
      <c r="A280" s="134" t="s">
        <v>598</v>
      </c>
      <c r="B280" s="176" t="s">
        <v>599</v>
      </c>
      <c r="C280" s="184">
        <v>-0.89</v>
      </c>
      <c r="D280" s="145">
        <v>-0.95</v>
      </c>
      <c r="E280" s="185">
        <v>-0.82</v>
      </c>
      <c r="F280" s="184">
        <v>-1.2</v>
      </c>
      <c r="G280" s="145">
        <v>-1.31</v>
      </c>
      <c r="H280" s="185">
        <v>-1.1000000000000001</v>
      </c>
      <c r="I280" s="184">
        <v>-0.72</v>
      </c>
      <c r="J280" s="145">
        <v>-0.8</v>
      </c>
      <c r="K280" s="185">
        <v>-0.65</v>
      </c>
      <c r="L280" s="184">
        <v>-1.1399999999999999</v>
      </c>
      <c r="M280" s="145">
        <v>-1.23</v>
      </c>
      <c r="N280" s="185">
        <v>-1.06</v>
      </c>
      <c r="O280" s="184">
        <v>-0.57999999999999996</v>
      </c>
      <c r="P280" s="145">
        <v>-0.67</v>
      </c>
      <c r="Q280" s="247">
        <v>-0.49</v>
      </c>
    </row>
    <row r="281" spans="1:17" x14ac:dyDescent="0.2">
      <c r="A281" s="134" t="s">
        <v>600</v>
      </c>
      <c r="B281" s="176" t="s">
        <v>601</v>
      </c>
      <c r="C281" s="184">
        <v>-0.35</v>
      </c>
      <c r="D281" s="145">
        <v>-0.38</v>
      </c>
      <c r="E281" s="185">
        <v>-0.31</v>
      </c>
      <c r="F281" s="184">
        <v>-0.74</v>
      </c>
      <c r="G281" s="145">
        <v>-0.8</v>
      </c>
      <c r="H281" s="185">
        <v>-0.68</v>
      </c>
      <c r="I281" s="184">
        <v>-0.21</v>
      </c>
      <c r="J281" s="145">
        <v>-0.24</v>
      </c>
      <c r="K281" s="185">
        <v>-0.17</v>
      </c>
      <c r="L281" s="184">
        <v>-0.65</v>
      </c>
      <c r="M281" s="145">
        <v>-0.7</v>
      </c>
      <c r="N281" s="185">
        <v>-0.6</v>
      </c>
      <c r="O281" s="184">
        <v>-0.11</v>
      </c>
      <c r="P281" s="145">
        <v>-0.15</v>
      </c>
      <c r="Q281" s="247">
        <v>-7.0000000000000007E-2</v>
      </c>
    </row>
    <row r="282" spans="1:17" x14ac:dyDescent="0.2">
      <c r="A282" s="134" t="s">
        <v>602</v>
      </c>
      <c r="B282" s="176" t="s">
        <v>603</v>
      </c>
      <c r="C282" s="184">
        <v>-0.33</v>
      </c>
      <c r="D282" s="145">
        <v>-0.38</v>
      </c>
      <c r="E282" s="185">
        <v>-0.28000000000000003</v>
      </c>
      <c r="F282" s="184">
        <v>-0.81</v>
      </c>
      <c r="G282" s="145">
        <v>-0.93</v>
      </c>
      <c r="H282" s="185">
        <v>-0.68</v>
      </c>
      <c r="I282" s="184">
        <v>-0.24</v>
      </c>
      <c r="J282" s="145">
        <v>-0.3</v>
      </c>
      <c r="K282" s="185">
        <v>-0.19</v>
      </c>
      <c r="L282" s="184">
        <v>-0.69</v>
      </c>
      <c r="M282" s="145">
        <v>-0.78</v>
      </c>
      <c r="N282" s="185">
        <v>-0.6</v>
      </c>
      <c r="O282" s="184">
        <v>-0.18</v>
      </c>
      <c r="P282" s="145">
        <v>-0.24</v>
      </c>
      <c r="Q282" s="247">
        <v>-0.12</v>
      </c>
    </row>
    <row r="283" spans="1:17" x14ac:dyDescent="0.2">
      <c r="A283" s="134" t="s">
        <v>604</v>
      </c>
      <c r="B283" s="176" t="s">
        <v>605</v>
      </c>
      <c r="C283" s="184">
        <v>-0.24</v>
      </c>
      <c r="D283" s="145">
        <v>-0.28000000000000003</v>
      </c>
      <c r="E283" s="185">
        <v>-0.2</v>
      </c>
      <c r="F283" s="184">
        <v>-0.73</v>
      </c>
      <c r="G283" s="145">
        <v>-0.83</v>
      </c>
      <c r="H283" s="185">
        <v>-0.62</v>
      </c>
      <c r="I283" s="184">
        <v>-0.17</v>
      </c>
      <c r="J283" s="145">
        <v>-0.21</v>
      </c>
      <c r="K283" s="185">
        <v>-0.12</v>
      </c>
      <c r="L283" s="184">
        <v>-0.61</v>
      </c>
      <c r="M283" s="145">
        <v>-0.69</v>
      </c>
      <c r="N283" s="185">
        <v>-0.54</v>
      </c>
      <c r="O283" s="184">
        <v>-0.11</v>
      </c>
      <c r="P283" s="145">
        <v>-0.15</v>
      </c>
      <c r="Q283" s="247">
        <v>-0.06</v>
      </c>
    </row>
    <row r="284" spans="1:17" x14ac:dyDescent="0.2">
      <c r="A284" s="134" t="s">
        <v>606</v>
      </c>
      <c r="B284" s="176" t="s">
        <v>607</v>
      </c>
      <c r="C284" s="184">
        <v>-0.04</v>
      </c>
      <c r="D284" s="145">
        <v>-0.08</v>
      </c>
      <c r="E284" s="185">
        <v>-0.01</v>
      </c>
      <c r="F284" s="184">
        <v>-0.7</v>
      </c>
      <c r="G284" s="145">
        <v>-0.79</v>
      </c>
      <c r="H284" s="185">
        <v>-0.6</v>
      </c>
      <c r="I284" s="184">
        <v>7.0000000000000007E-2</v>
      </c>
      <c r="J284" s="145">
        <v>0.03</v>
      </c>
      <c r="K284" s="185">
        <v>0.11</v>
      </c>
      <c r="L284" s="184">
        <v>-0.54</v>
      </c>
      <c r="M284" s="145">
        <v>-0.6</v>
      </c>
      <c r="N284" s="185">
        <v>-0.47</v>
      </c>
      <c r="O284" s="184">
        <v>0.21</v>
      </c>
      <c r="P284" s="145">
        <v>0.16</v>
      </c>
      <c r="Q284" s="247">
        <v>0.25</v>
      </c>
    </row>
    <row r="285" spans="1:17" x14ac:dyDescent="0.2">
      <c r="A285" s="134" t="s">
        <v>608</v>
      </c>
      <c r="B285" s="176" t="s">
        <v>609</v>
      </c>
      <c r="C285" s="184">
        <v>-0.22</v>
      </c>
      <c r="D285" s="145">
        <v>-0.26</v>
      </c>
      <c r="E285" s="185">
        <v>-0.17</v>
      </c>
      <c r="F285" s="184">
        <v>-0.63</v>
      </c>
      <c r="G285" s="145">
        <v>-0.74</v>
      </c>
      <c r="H285" s="185">
        <v>-0.52</v>
      </c>
      <c r="I285" s="184">
        <v>-0.13</v>
      </c>
      <c r="J285" s="145">
        <v>-0.18</v>
      </c>
      <c r="K285" s="185">
        <v>-0.08</v>
      </c>
      <c r="L285" s="184">
        <v>-0.57999999999999996</v>
      </c>
      <c r="M285" s="145">
        <v>-0.65</v>
      </c>
      <c r="N285" s="185">
        <v>-0.5</v>
      </c>
      <c r="O285" s="184">
        <v>-0.03</v>
      </c>
      <c r="P285" s="145">
        <v>-0.09</v>
      </c>
      <c r="Q285" s="247">
        <v>0.03</v>
      </c>
    </row>
    <row r="286" spans="1:17" x14ac:dyDescent="0.2">
      <c r="A286" s="134" t="s">
        <v>612</v>
      </c>
      <c r="B286" s="176" t="s">
        <v>613</v>
      </c>
      <c r="C286" s="184">
        <v>0.04</v>
      </c>
      <c r="D286" s="145">
        <v>0.01</v>
      </c>
      <c r="E286" s="185">
        <v>0.08</v>
      </c>
      <c r="F286" s="184">
        <v>-0.33</v>
      </c>
      <c r="G286" s="145">
        <v>-0.43</v>
      </c>
      <c r="H286" s="185">
        <v>-0.23</v>
      </c>
      <c r="I286" s="184">
        <v>0.1</v>
      </c>
      <c r="J286" s="145">
        <v>0.06</v>
      </c>
      <c r="K286" s="185">
        <v>0.14000000000000001</v>
      </c>
      <c r="L286" s="184">
        <v>-0.24</v>
      </c>
      <c r="M286" s="145">
        <v>-0.3</v>
      </c>
      <c r="N286" s="185">
        <v>-0.17</v>
      </c>
      <c r="O286" s="184">
        <v>0.17</v>
      </c>
      <c r="P286" s="145">
        <v>0.12</v>
      </c>
      <c r="Q286" s="247">
        <v>0.21</v>
      </c>
    </row>
    <row r="287" spans="1:17" x14ac:dyDescent="0.2">
      <c r="A287" s="134" t="s">
        <v>614</v>
      </c>
      <c r="B287" s="176" t="s">
        <v>615</v>
      </c>
      <c r="C287" s="184">
        <v>0.01</v>
      </c>
      <c r="D287" s="145">
        <v>-0.02</v>
      </c>
      <c r="E287" s="185">
        <v>0.04</v>
      </c>
      <c r="F287" s="184">
        <v>-0.4</v>
      </c>
      <c r="G287" s="145">
        <v>-0.47</v>
      </c>
      <c r="H287" s="185">
        <v>-0.33</v>
      </c>
      <c r="I287" s="184">
        <v>0.09</v>
      </c>
      <c r="J287" s="145">
        <v>0.06</v>
      </c>
      <c r="K287" s="185">
        <v>0.12</v>
      </c>
      <c r="L287" s="184">
        <v>-0.35</v>
      </c>
      <c r="M287" s="145">
        <v>-0.4</v>
      </c>
      <c r="N287" s="185">
        <v>-0.3</v>
      </c>
      <c r="O287" s="184">
        <v>0.16</v>
      </c>
      <c r="P287" s="145">
        <v>0.12</v>
      </c>
      <c r="Q287" s="247">
        <v>0.19</v>
      </c>
    </row>
    <row r="288" spans="1:17" x14ac:dyDescent="0.2">
      <c r="A288" s="134" t="s">
        <v>616</v>
      </c>
      <c r="B288" s="176" t="s">
        <v>617</v>
      </c>
      <c r="C288" s="184">
        <v>-7.0000000000000007E-2</v>
      </c>
      <c r="D288" s="145">
        <v>-0.12</v>
      </c>
      <c r="E288" s="185">
        <v>-0.03</v>
      </c>
      <c r="F288" s="184">
        <v>-0.39</v>
      </c>
      <c r="G288" s="145">
        <v>-0.49</v>
      </c>
      <c r="H288" s="185">
        <v>-0.3</v>
      </c>
      <c r="I288" s="184">
        <v>0.02</v>
      </c>
      <c r="J288" s="145">
        <v>-0.03</v>
      </c>
      <c r="K288" s="185">
        <v>7.0000000000000007E-2</v>
      </c>
      <c r="L288" s="184">
        <v>-0.32</v>
      </c>
      <c r="M288" s="145">
        <v>-0.39</v>
      </c>
      <c r="N288" s="185">
        <v>-0.25</v>
      </c>
      <c r="O288" s="184">
        <v>0.08</v>
      </c>
      <c r="P288" s="145">
        <v>0.03</v>
      </c>
      <c r="Q288" s="247">
        <v>0.14000000000000001</v>
      </c>
    </row>
    <row r="289" spans="1:17" x14ac:dyDescent="0.2">
      <c r="A289" s="134" t="s">
        <v>618</v>
      </c>
      <c r="B289" s="176" t="s">
        <v>619</v>
      </c>
      <c r="C289" s="184">
        <v>-0.04</v>
      </c>
      <c r="D289" s="145">
        <v>-0.09</v>
      </c>
      <c r="E289" s="185">
        <v>0.01</v>
      </c>
      <c r="F289" s="184">
        <v>-0.49</v>
      </c>
      <c r="G289" s="145">
        <v>-0.63</v>
      </c>
      <c r="H289" s="185">
        <v>-0.36</v>
      </c>
      <c r="I289" s="184">
        <v>0.03</v>
      </c>
      <c r="J289" s="145">
        <v>-0.02</v>
      </c>
      <c r="K289" s="185">
        <v>0.08</v>
      </c>
      <c r="L289" s="184">
        <v>-0.41</v>
      </c>
      <c r="M289" s="145">
        <v>-0.51</v>
      </c>
      <c r="N289" s="185">
        <v>-0.32</v>
      </c>
      <c r="O289" s="184">
        <v>0.1</v>
      </c>
      <c r="P289" s="145">
        <v>0.04</v>
      </c>
      <c r="Q289" s="247">
        <v>0.16</v>
      </c>
    </row>
    <row r="290" spans="1:17" x14ac:dyDescent="0.2">
      <c r="A290" s="134" t="s">
        <v>620</v>
      </c>
      <c r="B290" s="176" t="s">
        <v>621</v>
      </c>
      <c r="C290" s="184">
        <v>-0.16</v>
      </c>
      <c r="D290" s="145">
        <v>-0.21</v>
      </c>
      <c r="E290" s="185">
        <v>-0.11</v>
      </c>
      <c r="F290" s="184">
        <v>-0.53</v>
      </c>
      <c r="G290" s="145">
        <v>-0.66</v>
      </c>
      <c r="H290" s="185">
        <v>-0.41</v>
      </c>
      <c r="I290" s="184">
        <v>-0.08</v>
      </c>
      <c r="J290" s="145">
        <v>-0.14000000000000001</v>
      </c>
      <c r="K290" s="185">
        <v>-0.02</v>
      </c>
      <c r="L290" s="184">
        <v>-0.56000000000000005</v>
      </c>
      <c r="M290" s="145">
        <v>-0.65</v>
      </c>
      <c r="N290" s="185">
        <v>-0.47</v>
      </c>
      <c r="O290" s="184">
        <v>0.08</v>
      </c>
      <c r="P290" s="145">
        <v>0.01</v>
      </c>
      <c r="Q290" s="247">
        <v>0.14000000000000001</v>
      </c>
    </row>
    <row r="291" spans="1:17" x14ac:dyDescent="0.2">
      <c r="A291" s="134" t="s">
        <v>622</v>
      </c>
      <c r="B291" s="176" t="s">
        <v>623</v>
      </c>
      <c r="C291" s="184">
        <v>-0.17</v>
      </c>
      <c r="D291" s="145">
        <v>-0.21</v>
      </c>
      <c r="E291" s="185">
        <v>-0.13</v>
      </c>
      <c r="F291" s="184">
        <v>-0.55000000000000004</v>
      </c>
      <c r="G291" s="145">
        <v>-0.64</v>
      </c>
      <c r="H291" s="185">
        <v>-0.46</v>
      </c>
      <c r="I291" s="184">
        <v>-0.09</v>
      </c>
      <c r="J291" s="145">
        <v>-0.13</v>
      </c>
      <c r="K291" s="185">
        <v>-0.04</v>
      </c>
      <c r="L291" s="184">
        <v>-0.56000000000000005</v>
      </c>
      <c r="M291" s="145">
        <v>-0.63</v>
      </c>
      <c r="N291" s="185">
        <v>-0.49</v>
      </c>
      <c r="O291" s="184">
        <v>0.02</v>
      </c>
      <c r="P291" s="145">
        <v>-0.03</v>
      </c>
      <c r="Q291" s="247">
        <v>0.06</v>
      </c>
    </row>
    <row r="292" spans="1:17" x14ac:dyDescent="0.2">
      <c r="A292" s="134" t="s">
        <v>624</v>
      </c>
      <c r="B292" s="176" t="s">
        <v>625</v>
      </c>
      <c r="C292" s="184">
        <v>0.01</v>
      </c>
      <c r="D292" s="145">
        <v>-0.01</v>
      </c>
      <c r="E292" s="185">
        <v>0.03</v>
      </c>
      <c r="F292" s="184">
        <v>-0.17</v>
      </c>
      <c r="G292" s="145">
        <v>-0.21</v>
      </c>
      <c r="H292" s="185">
        <v>-0.14000000000000001</v>
      </c>
      <c r="I292" s="184">
        <v>0.08</v>
      </c>
      <c r="J292" s="145">
        <v>0.05</v>
      </c>
      <c r="K292" s="185">
        <v>0.1</v>
      </c>
      <c r="L292" s="184">
        <v>-0.13</v>
      </c>
      <c r="M292" s="145">
        <v>-0.15</v>
      </c>
      <c r="N292" s="185">
        <v>-0.1</v>
      </c>
      <c r="O292" s="184">
        <v>0.13</v>
      </c>
      <c r="P292" s="145">
        <v>0.1</v>
      </c>
      <c r="Q292" s="247">
        <v>0.16</v>
      </c>
    </row>
    <row r="293" spans="1:17" x14ac:dyDescent="0.2">
      <c r="A293" s="134" t="s">
        <v>626</v>
      </c>
      <c r="B293" s="176" t="s">
        <v>627</v>
      </c>
      <c r="C293" s="184">
        <v>-0.04</v>
      </c>
      <c r="D293" s="145">
        <v>-0.08</v>
      </c>
      <c r="E293" s="185">
        <v>0</v>
      </c>
      <c r="F293" s="184">
        <v>-0.36</v>
      </c>
      <c r="G293" s="145">
        <v>-0.45</v>
      </c>
      <c r="H293" s="185">
        <v>-0.27</v>
      </c>
      <c r="I293" s="184">
        <v>0.03</v>
      </c>
      <c r="J293" s="145">
        <v>-0.01</v>
      </c>
      <c r="K293" s="185">
        <v>7.0000000000000007E-2</v>
      </c>
      <c r="L293" s="184">
        <v>-0.3</v>
      </c>
      <c r="M293" s="145">
        <v>-0.37</v>
      </c>
      <c r="N293" s="185">
        <v>-0.24</v>
      </c>
      <c r="O293" s="184">
        <v>0.08</v>
      </c>
      <c r="P293" s="145">
        <v>0.04</v>
      </c>
      <c r="Q293" s="247">
        <v>0.13</v>
      </c>
    </row>
    <row r="294" spans="1:17" x14ac:dyDescent="0.2">
      <c r="A294" s="134" t="s">
        <v>628</v>
      </c>
      <c r="B294" s="176" t="s">
        <v>629</v>
      </c>
      <c r="C294" s="184">
        <v>-0.22</v>
      </c>
      <c r="D294" s="145">
        <v>-0.26</v>
      </c>
      <c r="E294" s="185">
        <v>-0.19</v>
      </c>
      <c r="F294" s="184">
        <v>-0.65</v>
      </c>
      <c r="G294" s="145">
        <v>-0.74</v>
      </c>
      <c r="H294" s="185">
        <v>-0.56000000000000005</v>
      </c>
      <c r="I294" s="184">
        <v>-0.15</v>
      </c>
      <c r="J294" s="145">
        <v>-0.18</v>
      </c>
      <c r="K294" s="185">
        <v>-0.11</v>
      </c>
      <c r="L294" s="184">
        <v>-0.59</v>
      </c>
      <c r="M294" s="145">
        <v>-0.66</v>
      </c>
      <c r="N294" s="185">
        <v>-0.53</v>
      </c>
      <c r="O294" s="184">
        <v>-7.0000000000000007E-2</v>
      </c>
      <c r="P294" s="145">
        <v>-0.11</v>
      </c>
      <c r="Q294" s="247">
        <v>-0.03</v>
      </c>
    </row>
    <row r="295" spans="1:17" x14ac:dyDescent="0.2">
      <c r="A295" s="134" t="s">
        <v>630</v>
      </c>
      <c r="B295" s="176" t="s">
        <v>631</v>
      </c>
      <c r="C295" s="184">
        <v>-0.28000000000000003</v>
      </c>
      <c r="D295" s="145">
        <v>-0.32</v>
      </c>
      <c r="E295" s="185">
        <v>-0.25</v>
      </c>
      <c r="F295" s="184">
        <v>-0.56999999999999995</v>
      </c>
      <c r="G295" s="145">
        <v>-0.65</v>
      </c>
      <c r="H295" s="185">
        <v>-0.49</v>
      </c>
      <c r="I295" s="184">
        <v>-0.2</v>
      </c>
      <c r="J295" s="145">
        <v>-0.25</v>
      </c>
      <c r="K295" s="185">
        <v>-0.16</v>
      </c>
      <c r="L295" s="184">
        <v>-0.48</v>
      </c>
      <c r="M295" s="145">
        <v>-0.53</v>
      </c>
      <c r="N295" s="185">
        <v>-0.42</v>
      </c>
      <c r="O295" s="184">
        <v>-0.15</v>
      </c>
      <c r="P295" s="145">
        <v>-0.2</v>
      </c>
      <c r="Q295" s="247">
        <v>-0.1</v>
      </c>
    </row>
    <row r="296" spans="1:17" x14ac:dyDescent="0.2">
      <c r="A296" s="134" t="s">
        <v>632</v>
      </c>
      <c r="B296" s="176" t="s">
        <v>633</v>
      </c>
      <c r="C296" s="184">
        <v>-0.09</v>
      </c>
      <c r="D296" s="145">
        <v>-0.13</v>
      </c>
      <c r="E296" s="185">
        <v>-0.05</v>
      </c>
      <c r="F296" s="184">
        <v>-0.6</v>
      </c>
      <c r="G296" s="145">
        <v>-0.71</v>
      </c>
      <c r="H296" s="185">
        <v>-0.48</v>
      </c>
      <c r="I296" s="184">
        <v>-0.02</v>
      </c>
      <c r="J296" s="145">
        <v>-7.0000000000000007E-2</v>
      </c>
      <c r="K296" s="185">
        <v>0.02</v>
      </c>
      <c r="L296" s="184">
        <v>-0.49</v>
      </c>
      <c r="M296" s="145">
        <v>-0.56999999999999995</v>
      </c>
      <c r="N296" s="185">
        <v>-0.41</v>
      </c>
      <c r="O296" s="184">
        <v>0.04</v>
      </c>
      <c r="P296" s="145">
        <v>-0.01</v>
      </c>
      <c r="Q296" s="247">
        <v>0.08</v>
      </c>
    </row>
    <row r="297" spans="1:17" x14ac:dyDescent="0.2">
      <c r="A297" s="134" t="s">
        <v>634</v>
      </c>
      <c r="B297" s="176" t="s">
        <v>635</v>
      </c>
      <c r="C297" s="184">
        <v>-0.24</v>
      </c>
      <c r="D297" s="145">
        <v>-0.28000000000000003</v>
      </c>
      <c r="E297" s="185">
        <v>-0.2</v>
      </c>
      <c r="F297" s="184">
        <v>-0.77</v>
      </c>
      <c r="G297" s="145">
        <v>-0.86</v>
      </c>
      <c r="H297" s="185">
        <v>-0.68</v>
      </c>
      <c r="I297" s="184">
        <v>-0.12</v>
      </c>
      <c r="J297" s="145">
        <v>-0.17</v>
      </c>
      <c r="K297" s="185">
        <v>-0.08</v>
      </c>
      <c r="L297" s="184">
        <v>-0.6</v>
      </c>
      <c r="M297" s="145">
        <v>-0.66</v>
      </c>
      <c r="N297" s="185">
        <v>-0.53</v>
      </c>
      <c r="O297" s="184">
        <v>-0.04</v>
      </c>
      <c r="P297" s="145">
        <v>-0.08</v>
      </c>
      <c r="Q297" s="247">
        <v>0.01</v>
      </c>
    </row>
    <row r="298" spans="1:17" x14ac:dyDescent="0.2">
      <c r="A298" s="134" t="s">
        <v>636</v>
      </c>
      <c r="B298" s="176" t="s">
        <v>637</v>
      </c>
      <c r="C298" s="184">
        <v>-0.14000000000000001</v>
      </c>
      <c r="D298" s="145">
        <v>-0.18</v>
      </c>
      <c r="E298" s="185">
        <v>-0.1</v>
      </c>
      <c r="F298" s="184">
        <v>-0.56000000000000005</v>
      </c>
      <c r="G298" s="145">
        <v>-0.65</v>
      </c>
      <c r="H298" s="185">
        <v>-0.47</v>
      </c>
      <c r="I298" s="184">
        <v>-0.02</v>
      </c>
      <c r="J298" s="145">
        <v>-7.0000000000000007E-2</v>
      </c>
      <c r="K298" s="185">
        <v>0.02</v>
      </c>
      <c r="L298" s="184">
        <v>-0.4</v>
      </c>
      <c r="M298" s="145">
        <v>-0.46</v>
      </c>
      <c r="N298" s="185">
        <v>-0.33</v>
      </c>
      <c r="O298" s="184">
        <v>0.04</v>
      </c>
      <c r="P298" s="145">
        <v>-0.01</v>
      </c>
      <c r="Q298" s="247">
        <v>0.1</v>
      </c>
    </row>
    <row r="299" spans="1:17" x14ac:dyDescent="0.2">
      <c r="A299" s="134" t="s">
        <v>640</v>
      </c>
      <c r="B299" s="176" t="s">
        <v>641</v>
      </c>
      <c r="C299" s="184">
        <v>-0.03</v>
      </c>
      <c r="D299" s="145">
        <v>-7.0000000000000007E-2</v>
      </c>
      <c r="E299" s="185">
        <v>0.01</v>
      </c>
      <c r="F299" s="184">
        <v>-0.33</v>
      </c>
      <c r="G299" s="145">
        <v>-0.45</v>
      </c>
      <c r="H299" s="185">
        <v>-0.21</v>
      </c>
      <c r="I299" s="184">
        <v>0.01</v>
      </c>
      <c r="J299" s="145">
        <v>-0.03</v>
      </c>
      <c r="K299" s="185">
        <v>0.06</v>
      </c>
      <c r="L299" s="184">
        <v>-0.34</v>
      </c>
      <c r="M299" s="145">
        <v>-0.42</v>
      </c>
      <c r="N299" s="185">
        <v>-0.26</v>
      </c>
      <c r="O299" s="184">
        <v>0.08</v>
      </c>
      <c r="P299" s="145">
        <v>0.03</v>
      </c>
      <c r="Q299" s="247">
        <v>0.13</v>
      </c>
    </row>
    <row r="300" spans="1:17" x14ac:dyDescent="0.2">
      <c r="A300" s="134" t="s">
        <v>642</v>
      </c>
      <c r="B300" s="176" t="s">
        <v>643</v>
      </c>
      <c r="C300" s="184">
        <v>-0.11</v>
      </c>
      <c r="D300" s="145">
        <v>-0.14000000000000001</v>
      </c>
      <c r="E300" s="185">
        <v>-0.08</v>
      </c>
      <c r="F300" s="184">
        <v>-0.52</v>
      </c>
      <c r="G300" s="145">
        <v>-0.59</v>
      </c>
      <c r="H300" s="185">
        <v>-0.45</v>
      </c>
      <c r="I300" s="184">
        <v>-0.01</v>
      </c>
      <c r="J300" s="145">
        <v>-0.04</v>
      </c>
      <c r="K300" s="185">
        <v>0.03</v>
      </c>
      <c r="L300" s="184">
        <v>-0.46</v>
      </c>
      <c r="M300" s="145">
        <v>-0.52</v>
      </c>
      <c r="N300" s="185">
        <v>-0.4</v>
      </c>
      <c r="O300" s="184">
        <v>0.03</v>
      </c>
      <c r="P300" s="145">
        <v>-0.01</v>
      </c>
      <c r="Q300" s="247">
        <v>7.0000000000000007E-2</v>
      </c>
    </row>
    <row r="301" spans="1:17" x14ac:dyDescent="0.2">
      <c r="A301" s="134" t="s">
        <v>644</v>
      </c>
      <c r="B301" s="176" t="s">
        <v>645</v>
      </c>
      <c r="C301" s="184">
        <v>-0.06</v>
      </c>
      <c r="D301" s="145">
        <v>-0.08</v>
      </c>
      <c r="E301" s="185">
        <v>-0.03</v>
      </c>
      <c r="F301" s="184">
        <v>-0.63</v>
      </c>
      <c r="G301" s="145">
        <v>-0.69</v>
      </c>
      <c r="H301" s="185">
        <v>-0.56999999999999995</v>
      </c>
      <c r="I301" s="184">
        <v>0.05</v>
      </c>
      <c r="J301" s="145">
        <v>0.02</v>
      </c>
      <c r="K301" s="185">
        <v>7.0000000000000007E-2</v>
      </c>
      <c r="L301" s="184">
        <v>-0.48</v>
      </c>
      <c r="M301" s="145">
        <v>-0.52</v>
      </c>
      <c r="N301" s="185">
        <v>-0.44</v>
      </c>
      <c r="O301" s="184">
        <v>0.15</v>
      </c>
      <c r="P301" s="145">
        <v>0.12</v>
      </c>
      <c r="Q301" s="247">
        <v>0.18</v>
      </c>
    </row>
    <row r="302" spans="1:17" x14ac:dyDescent="0.2">
      <c r="A302" s="134" t="s">
        <v>646</v>
      </c>
      <c r="B302" s="176" t="s">
        <v>647</v>
      </c>
      <c r="C302" s="184">
        <v>0.06</v>
      </c>
      <c r="D302" s="145">
        <v>0.02</v>
      </c>
      <c r="E302" s="185">
        <v>0.09</v>
      </c>
      <c r="F302" s="184">
        <v>-0.46</v>
      </c>
      <c r="G302" s="145">
        <v>-0.56000000000000005</v>
      </c>
      <c r="H302" s="185">
        <v>-0.36</v>
      </c>
      <c r="I302" s="184">
        <v>0.13</v>
      </c>
      <c r="J302" s="145">
        <v>0.1</v>
      </c>
      <c r="K302" s="185">
        <v>0.17</v>
      </c>
      <c r="L302" s="184">
        <v>-0.31</v>
      </c>
      <c r="M302" s="145">
        <v>-0.38</v>
      </c>
      <c r="N302" s="185">
        <v>-0.24</v>
      </c>
      <c r="O302" s="184">
        <v>0.19</v>
      </c>
      <c r="P302" s="145">
        <v>0.15</v>
      </c>
      <c r="Q302" s="247">
        <v>0.23</v>
      </c>
    </row>
    <row r="303" spans="1:17" x14ac:dyDescent="0.2">
      <c r="A303" s="134" t="s">
        <v>648</v>
      </c>
      <c r="B303" s="176" t="s">
        <v>649</v>
      </c>
      <c r="C303" s="184">
        <v>-0.15</v>
      </c>
      <c r="D303" s="145">
        <v>-0.2</v>
      </c>
      <c r="E303" s="185">
        <v>-0.1</v>
      </c>
      <c r="F303" s="184">
        <v>-0.77</v>
      </c>
      <c r="G303" s="145">
        <v>-0.9</v>
      </c>
      <c r="H303" s="185">
        <v>-0.64</v>
      </c>
      <c r="I303" s="184">
        <v>-0.05</v>
      </c>
      <c r="J303" s="145">
        <v>-0.1</v>
      </c>
      <c r="K303" s="185">
        <v>0</v>
      </c>
      <c r="L303" s="184">
        <v>-0.64</v>
      </c>
      <c r="M303" s="145">
        <v>-0.72</v>
      </c>
      <c r="N303" s="185">
        <v>-0.55000000000000004</v>
      </c>
      <c r="O303" s="184">
        <v>7.0000000000000007E-2</v>
      </c>
      <c r="P303" s="145">
        <v>0.01</v>
      </c>
      <c r="Q303" s="247">
        <v>0.13</v>
      </c>
    </row>
    <row r="304" spans="1:17" x14ac:dyDescent="0.2">
      <c r="A304" s="134" t="s">
        <v>650</v>
      </c>
      <c r="B304" s="176" t="s">
        <v>651</v>
      </c>
      <c r="C304" s="184" t="s">
        <v>1151</v>
      </c>
      <c r="D304" s="145" t="s">
        <v>1151</v>
      </c>
      <c r="E304" s="185" t="s">
        <v>1151</v>
      </c>
      <c r="F304" s="184" t="s">
        <v>1151</v>
      </c>
      <c r="G304" s="145" t="s">
        <v>1151</v>
      </c>
      <c r="H304" s="185" t="s">
        <v>1151</v>
      </c>
      <c r="I304" s="184" t="s">
        <v>1151</v>
      </c>
      <c r="J304" s="145" t="s">
        <v>1151</v>
      </c>
      <c r="K304" s="185" t="s">
        <v>1151</v>
      </c>
      <c r="L304" s="184" t="s">
        <v>1151</v>
      </c>
      <c r="M304" s="145" t="s">
        <v>1151</v>
      </c>
      <c r="N304" s="185" t="s">
        <v>1151</v>
      </c>
      <c r="O304" s="184" t="s">
        <v>1151</v>
      </c>
      <c r="P304" s="145" t="s">
        <v>1151</v>
      </c>
      <c r="Q304" s="247" t="s">
        <v>1151</v>
      </c>
    </row>
    <row r="305" spans="1:17" x14ac:dyDescent="0.2">
      <c r="A305" s="134" t="s">
        <v>652</v>
      </c>
      <c r="B305" s="176" t="s">
        <v>653</v>
      </c>
      <c r="C305" s="184">
        <v>0.15</v>
      </c>
      <c r="D305" s="145">
        <v>0.1</v>
      </c>
      <c r="E305" s="185">
        <v>0.2</v>
      </c>
      <c r="F305" s="184">
        <v>-0.06</v>
      </c>
      <c r="G305" s="145">
        <v>-0.16</v>
      </c>
      <c r="H305" s="185">
        <v>0.05</v>
      </c>
      <c r="I305" s="184">
        <v>0.2</v>
      </c>
      <c r="J305" s="145">
        <v>0.15</v>
      </c>
      <c r="K305" s="185">
        <v>0.25</v>
      </c>
      <c r="L305" s="184">
        <v>-0.01</v>
      </c>
      <c r="M305" s="145">
        <v>-0.08</v>
      </c>
      <c r="N305" s="185">
        <v>0.05</v>
      </c>
      <c r="O305" s="184">
        <v>0.28000000000000003</v>
      </c>
      <c r="P305" s="145">
        <v>0.22</v>
      </c>
      <c r="Q305" s="247">
        <v>0.34</v>
      </c>
    </row>
    <row r="306" spans="1:17" x14ac:dyDescent="0.2">
      <c r="A306" s="134" t="s">
        <v>654</v>
      </c>
      <c r="B306" s="176" t="s">
        <v>655</v>
      </c>
      <c r="C306" s="184">
        <v>0.33</v>
      </c>
      <c r="D306" s="145">
        <v>0.28999999999999998</v>
      </c>
      <c r="E306" s="185">
        <v>0.37</v>
      </c>
      <c r="F306" s="184">
        <v>-0.02</v>
      </c>
      <c r="G306" s="145">
        <v>-0.11</v>
      </c>
      <c r="H306" s="185">
        <v>0.08</v>
      </c>
      <c r="I306" s="184">
        <v>0.39</v>
      </c>
      <c r="J306" s="145">
        <v>0.35</v>
      </c>
      <c r="K306" s="185">
        <v>0.43</v>
      </c>
      <c r="L306" s="184">
        <v>0.05</v>
      </c>
      <c r="M306" s="145">
        <v>-0.01</v>
      </c>
      <c r="N306" s="185">
        <v>0.12</v>
      </c>
      <c r="O306" s="184">
        <v>0.45</v>
      </c>
      <c r="P306" s="145">
        <v>0.41</v>
      </c>
      <c r="Q306" s="247">
        <v>0.5</v>
      </c>
    </row>
    <row r="307" spans="1:17" x14ac:dyDescent="0.2">
      <c r="A307" s="134" t="s">
        <v>656</v>
      </c>
      <c r="B307" s="176" t="s">
        <v>657</v>
      </c>
      <c r="C307" s="184">
        <v>-0.04</v>
      </c>
      <c r="D307" s="145">
        <v>-0.08</v>
      </c>
      <c r="E307" s="185">
        <v>-0.01</v>
      </c>
      <c r="F307" s="184">
        <v>-0.56000000000000005</v>
      </c>
      <c r="G307" s="145">
        <v>-0.68</v>
      </c>
      <c r="H307" s="185">
        <v>-0.43</v>
      </c>
      <c r="I307" s="184">
        <v>0.01</v>
      </c>
      <c r="J307" s="145">
        <v>-0.03</v>
      </c>
      <c r="K307" s="185">
        <v>0.05</v>
      </c>
      <c r="L307" s="184">
        <v>-0.43</v>
      </c>
      <c r="M307" s="145">
        <v>-0.51</v>
      </c>
      <c r="N307" s="185">
        <v>-0.35</v>
      </c>
      <c r="O307" s="184">
        <v>7.0000000000000007E-2</v>
      </c>
      <c r="P307" s="145">
        <v>0.03</v>
      </c>
      <c r="Q307" s="247">
        <v>0.11</v>
      </c>
    </row>
    <row r="308" spans="1:17" x14ac:dyDescent="0.2">
      <c r="A308" s="134" t="s">
        <v>658</v>
      </c>
      <c r="B308" s="176" t="s">
        <v>659</v>
      </c>
      <c r="C308" s="184">
        <v>0.31</v>
      </c>
      <c r="D308" s="145">
        <v>0.26</v>
      </c>
      <c r="E308" s="185">
        <v>0.35</v>
      </c>
      <c r="F308" s="184">
        <v>0</v>
      </c>
      <c r="G308" s="145">
        <v>-0.1</v>
      </c>
      <c r="H308" s="185">
        <v>0.1</v>
      </c>
      <c r="I308" s="184">
        <v>0.36</v>
      </c>
      <c r="J308" s="145">
        <v>0.32</v>
      </c>
      <c r="K308" s="185">
        <v>0.41</v>
      </c>
      <c r="L308" s="184">
        <v>0.11</v>
      </c>
      <c r="M308" s="145">
        <v>0.04</v>
      </c>
      <c r="N308" s="185">
        <v>0.17</v>
      </c>
      <c r="O308" s="184">
        <v>0.43</v>
      </c>
      <c r="P308" s="145">
        <v>0.38</v>
      </c>
      <c r="Q308" s="247">
        <v>0.48</v>
      </c>
    </row>
    <row r="309" spans="1:17" x14ac:dyDescent="0.2">
      <c r="A309" s="134" t="s">
        <v>660</v>
      </c>
      <c r="B309" s="176" t="s">
        <v>661</v>
      </c>
      <c r="C309" s="184">
        <v>0.1</v>
      </c>
      <c r="D309" s="145">
        <v>0.06</v>
      </c>
      <c r="E309" s="185">
        <v>0.14000000000000001</v>
      </c>
      <c r="F309" s="184">
        <v>-0.56999999999999995</v>
      </c>
      <c r="G309" s="145">
        <v>-0.7</v>
      </c>
      <c r="H309" s="185">
        <v>-0.44</v>
      </c>
      <c r="I309" s="184">
        <v>0.16</v>
      </c>
      <c r="J309" s="145">
        <v>0.12</v>
      </c>
      <c r="K309" s="185">
        <v>0.2</v>
      </c>
      <c r="L309" s="184">
        <v>-0.37</v>
      </c>
      <c r="M309" s="145">
        <v>-0.45</v>
      </c>
      <c r="N309" s="185">
        <v>-0.28999999999999998</v>
      </c>
      <c r="O309" s="184">
        <v>0.22</v>
      </c>
      <c r="P309" s="145">
        <v>0.18</v>
      </c>
      <c r="Q309" s="247">
        <v>0.26</v>
      </c>
    </row>
    <row r="310" spans="1:17" x14ac:dyDescent="0.2">
      <c r="A310" s="134" t="s">
        <v>662</v>
      </c>
      <c r="B310" s="176" t="s">
        <v>663</v>
      </c>
      <c r="C310" s="184">
        <v>0</v>
      </c>
      <c r="D310" s="145">
        <v>-0.05</v>
      </c>
      <c r="E310" s="185">
        <v>0.06</v>
      </c>
      <c r="F310" s="184">
        <v>-0.28000000000000003</v>
      </c>
      <c r="G310" s="145">
        <v>-0.38</v>
      </c>
      <c r="H310" s="185">
        <v>-0.18</v>
      </c>
      <c r="I310" s="184">
        <v>0.14000000000000001</v>
      </c>
      <c r="J310" s="145">
        <v>7.0000000000000007E-2</v>
      </c>
      <c r="K310" s="185">
        <v>0.21</v>
      </c>
      <c r="L310" s="184">
        <v>-0.19</v>
      </c>
      <c r="M310" s="145">
        <v>-0.26</v>
      </c>
      <c r="N310" s="185">
        <v>-0.11</v>
      </c>
      <c r="O310" s="184">
        <v>0.31</v>
      </c>
      <c r="P310" s="145">
        <v>0.22</v>
      </c>
      <c r="Q310" s="247">
        <v>0.4</v>
      </c>
    </row>
    <row r="311" spans="1:17" x14ac:dyDescent="0.2">
      <c r="A311" s="134" t="s">
        <v>664</v>
      </c>
      <c r="B311" s="176" t="s">
        <v>665</v>
      </c>
      <c r="C311" s="184">
        <v>0.08</v>
      </c>
      <c r="D311" s="145">
        <v>0.05</v>
      </c>
      <c r="E311" s="185">
        <v>0.12</v>
      </c>
      <c r="F311" s="184">
        <v>-0.2</v>
      </c>
      <c r="G311" s="145">
        <v>-0.28999999999999998</v>
      </c>
      <c r="H311" s="185">
        <v>-0.12</v>
      </c>
      <c r="I311" s="184">
        <v>0.14000000000000001</v>
      </c>
      <c r="J311" s="145">
        <v>0.1</v>
      </c>
      <c r="K311" s="185">
        <v>0.18</v>
      </c>
      <c r="L311" s="184">
        <v>-0.16</v>
      </c>
      <c r="M311" s="145">
        <v>-0.22</v>
      </c>
      <c r="N311" s="185">
        <v>-0.1</v>
      </c>
      <c r="O311" s="184">
        <v>0.22</v>
      </c>
      <c r="P311" s="145">
        <v>0.17</v>
      </c>
      <c r="Q311" s="247">
        <v>0.26</v>
      </c>
    </row>
    <row r="312" spans="1:17" x14ac:dyDescent="0.2">
      <c r="A312" s="134" t="s">
        <v>666</v>
      </c>
      <c r="B312" s="176" t="s">
        <v>667</v>
      </c>
      <c r="C312" s="184">
        <v>0.28000000000000003</v>
      </c>
      <c r="D312" s="145">
        <v>0.24</v>
      </c>
      <c r="E312" s="185">
        <v>0.32</v>
      </c>
      <c r="F312" s="184">
        <v>-0.03</v>
      </c>
      <c r="G312" s="145">
        <v>-0.13</v>
      </c>
      <c r="H312" s="185">
        <v>0.06</v>
      </c>
      <c r="I312" s="184">
        <v>0.36</v>
      </c>
      <c r="J312" s="145">
        <v>0.31</v>
      </c>
      <c r="K312" s="185">
        <v>0.4</v>
      </c>
      <c r="L312" s="184">
        <v>0.04</v>
      </c>
      <c r="M312" s="145">
        <v>-0.03</v>
      </c>
      <c r="N312" s="185">
        <v>0.1</v>
      </c>
      <c r="O312" s="184">
        <v>0.44</v>
      </c>
      <c r="P312" s="145">
        <v>0.39</v>
      </c>
      <c r="Q312" s="247">
        <v>0.5</v>
      </c>
    </row>
    <row r="313" spans="1:17" x14ac:dyDescent="0.2">
      <c r="A313" s="134" t="s">
        <v>668</v>
      </c>
      <c r="B313" s="176" t="s">
        <v>669</v>
      </c>
      <c r="C313" s="184">
        <v>0.05</v>
      </c>
      <c r="D313" s="145">
        <v>0.02</v>
      </c>
      <c r="E313" s="185">
        <v>0.09</v>
      </c>
      <c r="F313" s="184">
        <v>-0.15</v>
      </c>
      <c r="G313" s="145">
        <v>-0.24</v>
      </c>
      <c r="H313" s="185">
        <v>-0.06</v>
      </c>
      <c r="I313" s="184">
        <v>0.1</v>
      </c>
      <c r="J313" s="145">
        <v>0.06</v>
      </c>
      <c r="K313" s="185">
        <v>0.14000000000000001</v>
      </c>
      <c r="L313" s="184">
        <v>-0.08</v>
      </c>
      <c r="M313" s="145">
        <v>-0.14000000000000001</v>
      </c>
      <c r="N313" s="185">
        <v>-0.03</v>
      </c>
      <c r="O313" s="184">
        <v>0.16</v>
      </c>
      <c r="P313" s="145">
        <v>0.11</v>
      </c>
      <c r="Q313" s="247">
        <v>0.2</v>
      </c>
    </row>
    <row r="314" spans="1:17" x14ac:dyDescent="0.2">
      <c r="A314" s="134" t="s">
        <v>670</v>
      </c>
      <c r="B314" s="176" t="s">
        <v>671</v>
      </c>
      <c r="C314" s="184">
        <v>-0.01</v>
      </c>
      <c r="D314" s="145">
        <v>-0.05</v>
      </c>
      <c r="E314" s="185">
        <v>0.04</v>
      </c>
      <c r="F314" s="184">
        <v>-0.28999999999999998</v>
      </c>
      <c r="G314" s="145">
        <v>-0.39</v>
      </c>
      <c r="H314" s="185">
        <v>-0.18</v>
      </c>
      <c r="I314" s="184">
        <v>0.06</v>
      </c>
      <c r="J314" s="145">
        <v>0.01</v>
      </c>
      <c r="K314" s="185">
        <v>0.11</v>
      </c>
      <c r="L314" s="184">
        <v>-0.23</v>
      </c>
      <c r="M314" s="145">
        <v>-0.3</v>
      </c>
      <c r="N314" s="185">
        <v>-0.16</v>
      </c>
      <c r="O314" s="184">
        <v>0.18</v>
      </c>
      <c r="P314" s="145">
        <v>0.12</v>
      </c>
      <c r="Q314" s="247">
        <v>0.25</v>
      </c>
    </row>
    <row r="315" spans="1:17" x14ac:dyDescent="0.2">
      <c r="A315" s="134" t="s">
        <v>672</v>
      </c>
      <c r="B315" s="176" t="s">
        <v>673</v>
      </c>
      <c r="C315" s="184">
        <v>0.35</v>
      </c>
      <c r="D315" s="145">
        <v>0.3</v>
      </c>
      <c r="E315" s="185">
        <v>0.4</v>
      </c>
      <c r="F315" s="184">
        <v>0.1</v>
      </c>
      <c r="G315" s="145">
        <v>0.02</v>
      </c>
      <c r="H315" s="185">
        <v>0.18</v>
      </c>
      <c r="I315" s="184">
        <v>0.48</v>
      </c>
      <c r="J315" s="145">
        <v>0.42</v>
      </c>
      <c r="K315" s="185">
        <v>0.54</v>
      </c>
      <c r="L315" s="184">
        <v>0.17</v>
      </c>
      <c r="M315" s="145">
        <v>0.1</v>
      </c>
      <c r="N315" s="185">
        <v>0.23</v>
      </c>
      <c r="O315" s="184">
        <v>0.56999999999999995</v>
      </c>
      <c r="P315" s="145">
        <v>0.49</v>
      </c>
      <c r="Q315" s="247">
        <v>0.64</v>
      </c>
    </row>
    <row r="316" spans="1:17" x14ac:dyDescent="0.2">
      <c r="A316" s="134" t="s">
        <v>674</v>
      </c>
      <c r="B316" s="176" t="s">
        <v>675</v>
      </c>
      <c r="C316" s="184">
        <v>0.12</v>
      </c>
      <c r="D316" s="145">
        <v>7.0000000000000007E-2</v>
      </c>
      <c r="E316" s="185">
        <v>0.18</v>
      </c>
      <c r="F316" s="184">
        <v>-0.09</v>
      </c>
      <c r="G316" s="145">
        <v>-0.21</v>
      </c>
      <c r="H316" s="185">
        <v>0.04</v>
      </c>
      <c r="I316" s="184">
        <v>0.19</v>
      </c>
      <c r="J316" s="145">
        <v>0.12</v>
      </c>
      <c r="K316" s="185">
        <v>0.25</v>
      </c>
      <c r="L316" s="184">
        <v>-0.14000000000000001</v>
      </c>
      <c r="M316" s="145">
        <v>-0.23</v>
      </c>
      <c r="N316" s="185">
        <v>-0.05</v>
      </c>
      <c r="O316" s="184">
        <v>0.34</v>
      </c>
      <c r="P316" s="145">
        <v>0.26</v>
      </c>
      <c r="Q316" s="247">
        <v>0.42</v>
      </c>
    </row>
    <row r="317" spans="1:17" x14ac:dyDescent="0.2">
      <c r="A317" s="134" t="s">
        <v>676</v>
      </c>
      <c r="B317" s="176" t="s">
        <v>677</v>
      </c>
      <c r="C317" s="184">
        <v>0.28000000000000003</v>
      </c>
      <c r="D317" s="145">
        <v>0.23</v>
      </c>
      <c r="E317" s="185">
        <v>0.33</v>
      </c>
      <c r="F317" s="184">
        <v>0.09</v>
      </c>
      <c r="G317" s="145">
        <v>0</v>
      </c>
      <c r="H317" s="185">
        <v>0.17</v>
      </c>
      <c r="I317" s="184">
        <v>0.35</v>
      </c>
      <c r="J317" s="145">
        <v>0.3</v>
      </c>
      <c r="K317" s="185">
        <v>0.41</v>
      </c>
      <c r="L317" s="184">
        <v>0.13</v>
      </c>
      <c r="M317" s="145">
        <v>7.0000000000000007E-2</v>
      </c>
      <c r="N317" s="185">
        <v>0.2</v>
      </c>
      <c r="O317" s="184">
        <v>0.44</v>
      </c>
      <c r="P317" s="145">
        <v>0.37</v>
      </c>
      <c r="Q317" s="247">
        <v>0.51</v>
      </c>
    </row>
    <row r="318" spans="1:17" x14ac:dyDescent="0.2">
      <c r="A318" s="134" t="s">
        <v>678</v>
      </c>
      <c r="B318" s="176" t="s">
        <v>679</v>
      </c>
      <c r="C318" s="184">
        <v>0.32</v>
      </c>
      <c r="D318" s="145">
        <v>0.27</v>
      </c>
      <c r="E318" s="185">
        <v>0.36</v>
      </c>
      <c r="F318" s="184">
        <v>0.25</v>
      </c>
      <c r="G318" s="145">
        <v>0.12</v>
      </c>
      <c r="H318" s="185">
        <v>0.38</v>
      </c>
      <c r="I318" s="184">
        <v>0.33</v>
      </c>
      <c r="J318" s="145">
        <v>0.28000000000000003</v>
      </c>
      <c r="K318" s="185">
        <v>0.38</v>
      </c>
      <c r="L318" s="184">
        <v>0.16</v>
      </c>
      <c r="M318" s="145">
        <v>7.0000000000000007E-2</v>
      </c>
      <c r="N318" s="185">
        <v>0.24</v>
      </c>
      <c r="O318" s="184">
        <v>0.39</v>
      </c>
      <c r="P318" s="145">
        <v>0.33</v>
      </c>
      <c r="Q318" s="247">
        <v>0.44</v>
      </c>
    </row>
    <row r="319" spans="1:17" x14ac:dyDescent="0.2">
      <c r="A319" s="134" t="s">
        <v>680</v>
      </c>
      <c r="B319" s="176" t="s">
        <v>681</v>
      </c>
      <c r="C319" s="184">
        <v>-0.14000000000000001</v>
      </c>
      <c r="D319" s="145">
        <v>-0.18</v>
      </c>
      <c r="E319" s="185">
        <v>-0.1</v>
      </c>
      <c r="F319" s="184">
        <v>-0.68</v>
      </c>
      <c r="G319" s="145">
        <v>-0.8</v>
      </c>
      <c r="H319" s="185">
        <v>-0.56000000000000005</v>
      </c>
      <c r="I319" s="184">
        <v>-0.08</v>
      </c>
      <c r="J319" s="145">
        <v>-0.12</v>
      </c>
      <c r="K319" s="185">
        <v>-0.03</v>
      </c>
      <c r="L319" s="184">
        <v>-0.56000000000000005</v>
      </c>
      <c r="M319" s="145">
        <v>-0.64</v>
      </c>
      <c r="N319" s="185">
        <v>-0.48</v>
      </c>
      <c r="O319" s="184">
        <v>0</v>
      </c>
      <c r="P319" s="145">
        <v>-0.05</v>
      </c>
      <c r="Q319" s="247">
        <v>0.04</v>
      </c>
    </row>
    <row r="320" spans="1:17" x14ac:dyDescent="0.2">
      <c r="A320" s="134" t="s">
        <v>682</v>
      </c>
      <c r="B320" s="176" t="s">
        <v>683</v>
      </c>
      <c r="C320" s="184">
        <v>0.06</v>
      </c>
      <c r="D320" s="145">
        <v>0.03</v>
      </c>
      <c r="E320" s="185">
        <v>0.1</v>
      </c>
      <c r="F320" s="184">
        <v>-0.32</v>
      </c>
      <c r="G320" s="145">
        <v>-0.42</v>
      </c>
      <c r="H320" s="185">
        <v>-0.22</v>
      </c>
      <c r="I320" s="184">
        <v>0.13</v>
      </c>
      <c r="J320" s="145">
        <v>0.09</v>
      </c>
      <c r="K320" s="185">
        <v>0.18</v>
      </c>
      <c r="L320" s="184">
        <v>-0.28000000000000003</v>
      </c>
      <c r="M320" s="145">
        <v>-0.35</v>
      </c>
      <c r="N320" s="185">
        <v>-0.21</v>
      </c>
      <c r="O320" s="184">
        <v>0.21</v>
      </c>
      <c r="P320" s="145">
        <v>0.17</v>
      </c>
      <c r="Q320" s="247">
        <v>0.26</v>
      </c>
    </row>
    <row r="321" spans="1:17" x14ac:dyDescent="0.2">
      <c r="A321" s="134" t="s">
        <v>684</v>
      </c>
      <c r="B321" s="176" t="s">
        <v>685</v>
      </c>
      <c r="C321" s="184">
        <v>0.28999999999999998</v>
      </c>
      <c r="D321" s="145">
        <v>0.25</v>
      </c>
      <c r="E321" s="185">
        <v>0.33</v>
      </c>
      <c r="F321" s="184">
        <v>0.08</v>
      </c>
      <c r="G321" s="145">
        <v>-0.03</v>
      </c>
      <c r="H321" s="185">
        <v>0.19</v>
      </c>
      <c r="I321" s="184">
        <v>0.33</v>
      </c>
      <c r="J321" s="145">
        <v>0.28000000000000003</v>
      </c>
      <c r="K321" s="185">
        <v>0.37</v>
      </c>
      <c r="L321" s="184">
        <v>0.16</v>
      </c>
      <c r="M321" s="145">
        <v>0.08</v>
      </c>
      <c r="N321" s="185">
        <v>0.23</v>
      </c>
      <c r="O321" s="184">
        <v>0.36</v>
      </c>
      <c r="P321" s="145">
        <v>0.31</v>
      </c>
      <c r="Q321" s="247">
        <v>0.41</v>
      </c>
    </row>
    <row r="322" spans="1:17" x14ac:dyDescent="0.2">
      <c r="A322" s="134" t="s">
        <v>686</v>
      </c>
      <c r="B322" s="176" t="s">
        <v>687</v>
      </c>
      <c r="C322" s="184">
        <v>0.19</v>
      </c>
      <c r="D322" s="145">
        <v>0.13</v>
      </c>
      <c r="E322" s="185">
        <v>0.25</v>
      </c>
      <c r="F322" s="184">
        <v>0.12</v>
      </c>
      <c r="G322" s="145">
        <v>0.03</v>
      </c>
      <c r="H322" s="185">
        <v>0.22</v>
      </c>
      <c r="I322" s="184">
        <v>0.22</v>
      </c>
      <c r="J322" s="145">
        <v>0.15</v>
      </c>
      <c r="K322" s="185">
        <v>0.28999999999999998</v>
      </c>
      <c r="L322" s="184">
        <v>0.17</v>
      </c>
      <c r="M322" s="145">
        <v>0.1</v>
      </c>
      <c r="N322" s="185">
        <v>0.23</v>
      </c>
      <c r="O322" s="184">
        <v>0.24</v>
      </c>
      <c r="P322" s="145">
        <v>0.14000000000000001</v>
      </c>
      <c r="Q322" s="247">
        <v>0.35</v>
      </c>
    </row>
    <row r="323" spans="1:17" x14ac:dyDescent="0.2">
      <c r="A323" s="134" t="s">
        <v>688</v>
      </c>
      <c r="B323" s="176" t="s">
        <v>689</v>
      </c>
      <c r="C323" s="184">
        <v>0.37</v>
      </c>
      <c r="D323" s="145">
        <v>0.28000000000000003</v>
      </c>
      <c r="E323" s="185">
        <v>0.45</v>
      </c>
      <c r="F323" s="184">
        <v>0.28000000000000003</v>
      </c>
      <c r="G323" s="145">
        <v>0.08</v>
      </c>
      <c r="H323" s="185">
        <v>0.48</v>
      </c>
      <c r="I323" s="184">
        <v>0.38</v>
      </c>
      <c r="J323" s="145">
        <v>0.28999999999999998</v>
      </c>
      <c r="K323" s="185">
        <v>0.47</v>
      </c>
      <c r="L323" s="184">
        <v>0.27</v>
      </c>
      <c r="M323" s="145">
        <v>0.16</v>
      </c>
      <c r="N323" s="185">
        <v>0.39</v>
      </c>
      <c r="O323" s="184">
        <v>0.45</v>
      </c>
      <c r="P323" s="145">
        <v>0.34</v>
      </c>
      <c r="Q323" s="247">
        <v>0.56000000000000005</v>
      </c>
    </row>
    <row r="324" spans="1:17" x14ac:dyDescent="0.2">
      <c r="A324" s="134" t="s">
        <v>690</v>
      </c>
      <c r="B324" s="176" t="s">
        <v>691</v>
      </c>
      <c r="C324" s="184">
        <v>0.34</v>
      </c>
      <c r="D324" s="145">
        <v>0.28999999999999998</v>
      </c>
      <c r="E324" s="185">
        <v>0.4</v>
      </c>
      <c r="F324" s="184">
        <v>-0.13</v>
      </c>
      <c r="G324" s="145">
        <v>-0.32</v>
      </c>
      <c r="H324" s="185">
        <v>7.0000000000000007E-2</v>
      </c>
      <c r="I324" s="184">
        <v>0.38</v>
      </c>
      <c r="J324" s="145">
        <v>0.33</v>
      </c>
      <c r="K324" s="185">
        <v>0.44</v>
      </c>
      <c r="L324" s="184">
        <v>-0.04</v>
      </c>
      <c r="M324" s="145">
        <v>-0.17</v>
      </c>
      <c r="N324" s="185">
        <v>0.09</v>
      </c>
      <c r="O324" s="184">
        <v>0.42</v>
      </c>
      <c r="P324" s="145">
        <v>0.36</v>
      </c>
      <c r="Q324" s="247">
        <v>0.48</v>
      </c>
    </row>
    <row r="325" spans="1:17" x14ac:dyDescent="0.2">
      <c r="A325" s="134" t="s">
        <v>692</v>
      </c>
      <c r="B325" s="176" t="s">
        <v>693</v>
      </c>
      <c r="C325" s="184">
        <v>0.06</v>
      </c>
      <c r="D325" s="145">
        <v>0.01</v>
      </c>
      <c r="E325" s="185">
        <v>0.11</v>
      </c>
      <c r="F325" s="184">
        <v>-0.21</v>
      </c>
      <c r="G325" s="145">
        <v>-0.3</v>
      </c>
      <c r="H325" s="185">
        <v>-0.11</v>
      </c>
      <c r="I325" s="184">
        <v>0.16</v>
      </c>
      <c r="J325" s="145">
        <v>0.1</v>
      </c>
      <c r="K325" s="185">
        <v>0.21</v>
      </c>
      <c r="L325" s="184">
        <v>-0.05</v>
      </c>
      <c r="M325" s="145">
        <v>-0.12</v>
      </c>
      <c r="N325" s="185">
        <v>0.01</v>
      </c>
      <c r="O325" s="184">
        <v>0.21</v>
      </c>
      <c r="P325" s="145">
        <v>0.13</v>
      </c>
      <c r="Q325" s="247">
        <v>0.28000000000000003</v>
      </c>
    </row>
    <row r="326" spans="1:17" x14ac:dyDescent="0.2">
      <c r="A326" s="134" t="s">
        <v>694</v>
      </c>
      <c r="B326" s="176" t="s">
        <v>695</v>
      </c>
      <c r="C326" s="184">
        <v>-0.14000000000000001</v>
      </c>
      <c r="D326" s="145">
        <v>-0.18</v>
      </c>
      <c r="E326" s="185">
        <v>-0.09</v>
      </c>
      <c r="F326" s="184">
        <v>-0.55000000000000004</v>
      </c>
      <c r="G326" s="145">
        <v>-0.64</v>
      </c>
      <c r="H326" s="185">
        <v>-0.45</v>
      </c>
      <c r="I326" s="184">
        <v>-0.03</v>
      </c>
      <c r="J326" s="145">
        <v>-0.08</v>
      </c>
      <c r="K326" s="185">
        <v>0.02</v>
      </c>
      <c r="L326" s="184">
        <v>-0.38</v>
      </c>
      <c r="M326" s="145">
        <v>-0.44</v>
      </c>
      <c r="N326" s="185">
        <v>-0.31</v>
      </c>
      <c r="O326" s="184">
        <v>0.06</v>
      </c>
      <c r="P326" s="145">
        <v>0</v>
      </c>
      <c r="Q326" s="247">
        <v>0.12</v>
      </c>
    </row>
    <row r="327" spans="1:17" x14ac:dyDescent="0.2">
      <c r="A327" s="134" t="s">
        <v>696</v>
      </c>
      <c r="B327" s="176" t="s">
        <v>697</v>
      </c>
      <c r="C327" s="184">
        <v>0.27</v>
      </c>
      <c r="D327" s="145">
        <v>0.22</v>
      </c>
      <c r="E327" s="185">
        <v>0.33</v>
      </c>
      <c r="F327" s="184">
        <v>-0.12</v>
      </c>
      <c r="G327" s="145">
        <v>-0.26</v>
      </c>
      <c r="H327" s="185">
        <v>0.02</v>
      </c>
      <c r="I327" s="184">
        <v>0.35</v>
      </c>
      <c r="J327" s="145">
        <v>0.28999999999999998</v>
      </c>
      <c r="K327" s="185">
        <v>0.42</v>
      </c>
      <c r="L327" s="184">
        <v>-0.04</v>
      </c>
      <c r="M327" s="145">
        <v>-0.14000000000000001</v>
      </c>
      <c r="N327" s="185">
        <v>7.0000000000000007E-2</v>
      </c>
      <c r="O327" s="184">
        <v>0.41</v>
      </c>
      <c r="P327" s="145">
        <v>0.34</v>
      </c>
      <c r="Q327" s="247">
        <v>0.48</v>
      </c>
    </row>
    <row r="328" spans="1:17" x14ac:dyDescent="0.2">
      <c r="A328" s="134" t="s">
        <v>698</v>
      </c>
      <c r="B328" s="176" t="s">
        <v>699</v>
      </c>
      <c r="C328" s="184">
        <v>0.23</v>
      </c>
      <c r="D328" s="145">
        <v>0.19</v>
      </c>
      <c r="E328" s="185">
        <v>0.27</v>
      </c>
      <c r="F328" s="184">
        <v>0.13</v>
      </c>
      <c r="G328" s="145">
        <v>0.06</v>
      </c>
      <c r="H328" s="185">
        <v>0.19</v>
      </c>
      <c r="I328" s="184">
        <v>0.28000000000000003</v>
      </c>
      <c r="J328" s="145">
        <v>0.23</v>
      </c>
      <c r="K328" s="185">
        <v>0.32</v>
      </c>
      <c r="L328" s="184">
        <v>0.18</v>
      </c>
      <c r="M328" s="145">
        <v>0.13</v>
      </c>
      <c r="N328" s="185">
        <v>0.23</v>
      </c>
      <c r="O328" s="184">
        <v>0.32</v>
      </c>
      <c r="P328" s="145">
        <v>0.26</v>
      </c>
      <c r="Q328" s="247">
        <v>0.38</v>
      </c>
    </row>
    <row r="329" spans="1:17" x14ac:dyDescent="0.2">
      <c r="A329" s="134" t="s">
        <v>700</v>
      </c>
      <c r="B329" s="176" t="s">
        <v>701</v>
      </c>
      <c r="C329" s="184">
        <v>0.27</v>
      </c>
      <c r="D329" s="145">
        <v>0.23</v>
      </c>
      <c r="E329" s="185">
        <v>0.3</v>
      </c>
      <c r="F329" s="184">
        <v>0.06</v>
      </c>
      <c r="G329" s="145">
        <v>-0.02</v>
      </c>
      <c r="H329" s="185">
        <v>0.15</v>
      </c>
      <c r="I329" s="184">
        <v>0.32</v>
      </c>
      <c r="J329" s="145">
        <v>0.27</v>
      </c>
      <c r="K329" s="185">
        <v>0.36</v>
      </c>
      <c r="L329" s="184">
        <v>0.08</v>
      </c>
      <c r="M329" s="145">
        <v>0.02</v>
      </c>
      <c r="N329" s="185">
        <v>0.15</v>
      </c>
      <c r="O329" s="184">
        <v>0.35</v>
      </c>
      <c r="P329" s="145">
        <v>0.3</v>
      </c>
      <c r="Q329" s="247">
        <v>0.39</v>
      </c>
    </row>
    <row r="330" spans="1:17" x14ac:dyDescent="0.2">
      <c r="A330" s="134" t="s">
        <v>702</v>
      </c>
      <c r="B330" s="176" t="s">
        <v>703</v>
      </c>
      <c r="C330" s="184">
        <v>0.1</v>
      </c>
      <c r="D330" s="145">
        <v>0.04</v>
      </c>
      <c r="E330" s="185">
        <v>0.15</v>
      </c>
      <c r="F330" s="184">
        <v>-0.56000000000000005</v>
      </c>
      <c r="G330" s="145">
        <v>-0.75</v>
      </c>
      <c r="H330" s="185">
        <v>-0.37</v>
      </c>
      <c r="I330" s="184">
        <v>0.16</v>
      </c>
      <c r="J330" s="145">
        <v>0.1</v>
      </c>
      <c r="K330" s="185">
        <v>0.22</v>
      </c>
      <c r="L330" s="184">
        <v>-0.47</v>
      </c>
      <c r="M330" s="145">
        <v>-0.59</v>
      </c>
      <c r="N330" s="185">
        <v>-0.34</v>
      </c>
      <c r="O330" s="184">
        <v>0.25</v>
      </c>
      <c r="P330" s="145">
        <v>0.19</v>
      </c>
      <c r="Q330" s="247">
        <v>0.32</v>
      </c>
    </row>
    <row r="331" spans="1:17" x14ac:dyDescent="0.2">
      <c r="A331" s="134" t="s">
        <v>704</v>
      </c>
      <c r="B331" s="176" t="s">
        <v>705</v>
      </c>
      <c r="C331" s="184">
        <v>0.22</v>
      </c>
      <c r="D331" s="145">
        <v>0.18</v>
      </c>
      <c r="E331" s="185">
        <v>0.27</v>
      </c>
      <c r="F331" s="184">
        <v>-0.03</v>
      </c>
      <c r="G331" s="145">
        <v>-0.11</v>
      </c>
      <c r="H331" s="185">
        <v>0.05</v>
      </c>
      <c r="I331" s="184">
        <v>0.33</v>
      </c>
      <c r="J331" s="145">
        <v>0.27</v>
      </c>
      <c r="K331" s="185">
        <v>0.38</v>
      </c>
      <c r="L331" s="184">
        <v>0.08</v>
      </c>
      <c r="M331" s="145">
        <v>0.02</v>
      </c>
      <c r="N331" s="185">
        <v>0.14000000000000001</v>
      </c>
      <c r="O331" s="184">
        <v>0.38</v>
      </c>
      <c r="P331" s="145">
        <v>0.32</v>
      </c>
      <c r="Q331" s="247">
        <v>0.45</v>
      </c>
    </row>
    <row r="332" spans="1:17" x14ac:dyDescent="0.2">
      <c r="A332" s="134" t="s">
        <v>706</v>
      </c>
      <c r="B332" s="176" t="s">
        <v>707</v>
      </c>
      <c r="C332" s="184">
        <v>0.12</v>
      </c>
      <c r="D332" s="145">
        <v>0.08</v>
      </c>
      <c r="E332" s="185">
        <v>0.17</v>
      </c>
      <c r="F332" s="184">
        <v>-0.49</v>
      </c>
      <c r="G332" s="145">
        <v>-0.63</v>
      </c>
      <c r="H332" s="185">
        <v>-0.34</v>
      </c>
      <c r="I332" s="184">
        <v>0.18</v>
      </c>
      <c r="J332" s="145">
        <v>0.14000000000000001</v>
      </c>
      <c r="K332" s="185">
        <v>0.23</v>
      </c>
      <c r="L332" s="184">
        <v>-0.37</v>
      </c>
      <c r="M332" s="145">
        <v>-0.47</v>
      </c>
      <c r="N332" s="185">
        <v>-0.27</v>
      </c>
      <c r="O332" s="184">
        <v>0.24</v>
      </c>
      <c r="P332" s="145">
        <v>0.19</v>
      </c>
      <c r="Q332" s="247">
        <v>0.28999999999999998</v>
      </c>
    </row>
    <row r="333" spans="1:17" x14ac:dyDescent="0.2">
      <c r="A333" s="134" t="s">
        <v>708</v>
      </c>
      <c r="B333" s="176" t="s">
        <v>709</v>
      </c>
      <c r="C333" s="184">
        <v>0.16</v>
      </c>
      <c r="D333" s="145">
        <v>0.12</v>
      </c>
      <c r="E333" s="185">
        <v>0.2</v>
      </c>
      <c r="F333" s="184">
        <v>0.09</v>
      </c>
      <c r="G333" s="145">
        <v>0.02</v>
      </c>
      <c r="H333" s="185">
        <v>0.15</v>
      </c>
      <c r="I333" s="184">
        <v>0.23</v>
      </c>
      <c r="J333" s="145">
        <v>0.17</v>
      </c>
      <c r="K333" s="185">
        <v>0.28999999999999998</v>
      </c>
      <c r="L333" s="184">
        <v>0.12</v>
      </c>
      <c r="M333" s="145">
        <v>7.0000000000000007E-2</v>
      </c>
      <c r="N333" s="185">
        <v>0.17</v>
      </c>
      <c r="O333" s="184">
        <v>0.24</v>
      </c>
      <c r="P333" s="145">
        <v>0.16</v>
      </c>
      <c r="Q333" s="247">
        <v>0.32</v>
      </c>
    </row>
    <row r="334" spans="1:17" x14ac:dyDescent="0.2">
      <c r="A334" s="134" t="s">
        <v>710</v>
      </c>
      <c r="B334" s="176" t="s">
        <v>711</v>
      </c>
      <c r="C334" s="184">
        <v>0.25</v>
      </c>
      <c r="D334" s="145">
        <v>0.21</v>
      </c>
      <c r="E334" s="185">
        <v>0.28999999999999998</v>
      </c>
      <c r="F334" s="184">
        <v>-0.04</v>
      </c>
      <c r="G334" s="145">
        <v>-0.14000000000000001</v>
      </c>
      <c r="H334" s="185">
        <v>0.06</v>
      </c>
      <c r="I334" s="184">
        <v>0.32</v>
      </c>
      <c r="J334" s="145">
        <v>0.27</v>
      </c>
      <c r="K334" s="185">
        <v>0.36</v>
      </c>
      <c r="L334" s="184">
        <v>0.08</v>
      </c>
      <c r="M334" s="145">
        <v>0.01</v>
      </c>
      <c r="N334" s="185">
        <v>0.14000000000000001</v>
      </c>
      <c r="O334" s="184">
        <v>0.39</v>
      </c>
      <c r="P334" s="145">
        <v>0.33</v>
      </c>
      <c r="Q334" s="247">
        <v>0.44</v>
      </c>
    </row>
    <row r="335" spans="1:17" x14ac:dyDescent="0.2">
      <c r="A335" s="134" t="s">
        <v>712</v>
      </c>
      <c r="B335" s="176" t="s">
        <v>713</v>
      </c>
      <c r="C335" s="184">
        <v>0.15</v>
      </c>
      <c r="D335" s="145">
        <v>0.1</v>
      </c>
      <c r="E335" s="185">
        <v>0.21</v>
      </c>
      <c r="F335" s="184">
        <v>-0.15</v>
      </c>
      <c r="G335" s="145">
        <v>-0.28000000000000003</v>
      </c>
      <c r="H335" s="185">
        <v>-0.02</v>
      </c>
      <c r="I335" s="184">
        <v>0.21</v>
      </c>
      <c r="J335" s="145">
        <v>0.15</v>
      </c>
      <c r="K335" s="185">
        <v>0.27</v>
      </c>
      <c r="L335" s="184">
        <v>0.04</v>
      </c>
      <c r="M335" s="145">
        <v>-0.04</v>
      </c>
      <c r="N335" s="185">
        <v>0.12</v>
      </c>
      <c r="O335" s="184">
        <v>0.24</v>
      </c>
      <c r="P335" s="145">
        <v>0.17</v>
      </c>
      <c r="Q335" s="247">
        <v>0.31</v>
      </c>
    </row>
    <row r="336" spans="1:17" x14ac:dyDescent="0.2">
      <c r="A336" s="134" t="s">
        <v>714</v>
      </c>
      <c r="B336" s="176" t="s">
        <v>715</v>
      </c>
      <c r="C336" s="184">
        <v>0.32</v>
      </c>
      <c r="D336" s="145">
        <v>0.26</v>
      </c>
      <c r="E336" s="185">
        <v>0.37</v>
      </c>
      <c r="F336" s="184">
        <v>0.25</v>
      </c>
      <c r="G336" s="145">
        <v>0.15</v>
      </c>
      <c r="H336" s="185">
        <v>0.35</v>
      </c>
      <c r="I336" s="184">
        <v>0.35</v>
      </c>
      <c r="J336" s="145">
        <v>0.28000000000000003</v>
      </c>
      <c r="K336" s="185">
        <v>0.42</v>
      </c>
      <c r="L336" s="184">
        <v>0.27</v>
      </c>
      <c r="M336" s="145">
        <v>0.2</v>
      </c>
      <c r="N336" s="185">
        <v>0.35</v>
      </c>
      <c r="O336" s="184">
        <v>0.38</v>
      </c>
      <c r="P336" s="145">
        <v>0.28999999999999998</v>
      </c>
      <c r="Q336" s="247">
        <v>0.46</v>
      </c>
    </row>
    <row r="337" spans="1:17" s="126" customFormat="1" x14ac:dyDescent="0.2">
      <c r="A337" s="136" t="s">
        <v>124</v>
      </c>
      <c r="B337" s="178" t="s">
        <v>125</v>
      </c>
      <c r="C337" s="188">
        <v>0.01</v>
      </c>
      <c r="D337" s="146">
        <v>-0.02</v>
      </c>
      <c r="E337" s="189">
        <v>0.04</v>
      </c>
      <c r="F337" s="188">
        <v>-0.71</v>
      </c>
      <c r="G337" s="146">
        <v>-0.83</v>
      </c>
      <c r="H337" s="189">
        <v>-0.57999999999999996</v>
      </c>
      <c r="I337" s="188">
        <v>0.05</v>
      </c>
      <c r="J337" s="146">
        <v>0.02</v>
      </c>
      <c r="K337" s="189">
        <v>0.08</v>
      </c>
      <c r="L337" s="188">
        <v>-0.65</v>
      </c>
      <c r="M337" s="146">
        <v>-0.73</v>
      </c>
      <c r="N337" s="189">
        <v>-0.56999999999999995</v>
      </c>
      <c r="O337" s="188">
        <v>0.12</v>
      </c>
      <c r="P337" s="146">
        <v>0.09</v>
      </c>
      <c r="Q337" s="249">
        <v>0.15</v>
      </c>
    </row>
    <row r="338" spans="1:17" s="126" customFormat="1" x14ac:dyDescent="0.2">
      <c r="A338" s="136" t="s">
        <v>134</v>
      </c>
      <c r="B338" s="178" t="s">
        <v>135</v>
      </c>
      <c r="C338" s="188">
        <v>0.11</v>
      </c>
      <c r="D338" s="146">
        <v>0.08</v>
      </c>
      <c r="E338" s="189">
        <v>0.14000000000000001</v>
      </c>
      <c r="F338" s="188">
        <v>-0.55000000000000004</v>
      </c>
      <c r="G338" s="146">
        <v>-0.64</v>
      </c>
      <c r="H338" s="189">
        <v>-0.45</v>
      </c>
      <c r="I338" s="188">
        <v>0.17</v>
      </c>
      <c r="J338" s="146">
        <v>0.14000000000000001</v>
      </c>
      <c r="K338" s="189">
        <v>0.2</v>
      </c>
      <c r="L338" s="188">
        <v>-0.45</v>
      </c>
      <c r="M338" s="146">
        <v>-0.51</v>
      </c>
      <c r="N338" s="189">
        <v>-0.38</v>
      </c>
      <c r="O338" s="188">
        <v>0.24</v>
      </c>
      <c r="P338" s="146">
        <v>0.21</v>
      </c>
      <c r="Q338" s="249">
        <v>0.27</v>
      </c>
    </row>
    <row r="339" spans="1:17" s="126" customFormat="1" x14ac:dyDescent="0.2">
      <c r="A339" s="136" t="s">
        <v>146</v>
      </c>
      <c r="B339" s="178" t="s">
        <v>147</v>
      </c>
      <c r="C339" s="188">
        <v>-0.23</v>
      </c>
      <c r="D339" s="146">
        <v>-0.26</v>
      </c>
      <c r="E339" s="189">
        <v>-0.2</v>
      </c>
      <c r="F339" s="188">
        <v>-0.93</v>
      </c>
      <c r="G339" s="146">
        <v>-1.03</v>
      </c>
      <c r="H339" s="189">
        <v>-0.83</v>
      </c>
      <c r="I339" s="188">
        <v>-0.16</v>
      </c>
      <c r="J339" s="146">
        <v>-0.19</v>
      </c>
      <c r="K339" s="189">
        <v>-0.13</v>
      </c>
      <c r="L339" s="188">
        <v>-0.83</v>
      </c>
      <c r="M339" s="146">
        <v>-0.89</v>
      </c>
      <c r="N339" s="189">
        <v>-0.76</v>
      </c>
      <c r="O339" s="188">
        <v>-0.08</v>
      </c>
      <c r="P339" s="146">
        <v>-0.11</v>
      </c>
      <c r="Q339" s="249">
        <v>-0.04</v>
      </c>
    </row>
    <row r="340" spans="1:17" s="126" customFormat="1" x14ac:dyDescent="0.2">
      <c r="A340" s="136" t="s">
        <v>160</v>
      </c>
      <c r="B340" s="178" t="s">
        <v>161</v>
      </c>
      <c r="C340" s="188">
        <v>-0.27</v>
      </c>
      <c r="D340" s="146">
        <v>-0.28999999999999998</v>
      </c>
      <c r="E340" s="189">
        <v>-0.24</v>
      </c>
      <c r="F340" s="188">
        <v>-0.76</v>
      </c>
      <c r="G340" s="146">
        <v>-0.83</v>
      </c>
      <c r="H340" s="189">
        <v>-0.69</v>
      </c>
      <c r="I340" s="188">
        <v>-0.21</v>
      </c>
      <c r="J340" s="146">
        <v>-0.23</v>
      </c>
      <c r="K340" s="189">
        <v>-0.18</v>
      </c>
      <c r="L340" s="188">
        <v>-0.69</v>
      </c>
      <c r="M340" s="146">
        <v>-0.74</v>
      </c>
      <c r="N340" s="189">
        <v>-0.64</v>
      </c>
      <c r="O340" s="188">
        <v>-0.14000000000000001</v>
      </c>
      <c r="P340" s="146">
        <v>-0.16</v>
      </c>
      <c r="Q340" s="249">
        <v>-0.11</v>
      </c>
    </row>
    <row r="341" spans="1:17" s="126" customFormat="1" x14ac:dyDescent="0.2">
      <c r="A341" s="136" t="s">
        <v>178</v>
      </c>
      <c r="B341" s="178" t="s">
        <v>179</v>
      </c>
      <c r="C341" s="188">
        <v>-0.02</v>
      </c>
      <c r="D341" s="146">
        <v>-0.04</v>
      </c>
      <c r="E341" s="189">
        <v>0.01</v>
      </c>
      <c r="F341" s="188">
        <v>-0.56000000000000005</v>
      </c>
      <c r="G341" s="146">
        <v>-0.63</v>
      </c>
      <c r="H341" s="189">
        <v>-0.48</v>
      </c>
      <c r="I341" s="188">
        <v>0.05</v>
      </c>
      <c r="J341" s="146">
        <v>0.02</v>
      </c>
      <c r="K341" s="189">
        <v>0.08</v>
      </c>
      <c r="L341" s="188">
        <v>-0.46</v>
      </c>
      <c r="M341" s="146">
        <v>-0.51</v>
      </c>
      <c r="N341" s="189">
        <v>-0.4</v>
      </c>
      <c r="O341" s="188">
        <v>0.1</v>
      </c>
      <c r="P341" s="146">
        <v>7.0000000000000007E-2</v>
      </c>
      <c r="Q341" s="249">
        <v>0.13</v>
      </c>
    </row>
    <row r="342" spans="1:17" s="126" customFormat="1" x14ac:dyDescent="0.2">
      <c r="A342" s="136" t="s">
        <v>196</v>
      </c>
      <c r="B342" s="178" t="s">
        <v>197</v>
      </c>
      <c r="C342" s="188">
        <v>-0.04</v>
      </c>
      <c r="D342" s="146">
        <v>-0.08</v>
      </c>
      <c r="E342" s="189">
        <v>-0.01</v>
      </c>
      <c r="F342" s="188">
        <v>-0.56000000000000005</v>
      </c>
      <c r="G342" s="146">
        <v>-0.66</v>
      </c>
      <c r="H342" s="189">
        <v>-0.46</v>
      </c>
      <c r="I342" s="188">
        <v>0.02</v>
      </c>
      <c r="J342" s="146">
        <v>-0.01</v>
      </c>
      <c r="K342" s="189">
        <v>0.06</v>
      </c>
      <c r="L342" s="188">
        <v>-0.49</v>
      </c>
      <c r="M342" s="146">
        <v>-0.56000000000000005</v>
      </c>
      <c r="N342" s="189">
        <v>-0.41</v>
      </c>
      <c r="O342" s="188">
        <v>0.06</v>
      </c>
      <c r="P342" s="146">
        <v>0.02</v>
      </c>
      <c r="Q342" s="249">
        <v>0.1</v>
      </c>
    </row>
    <row r="343" spans="1:17" s="126" customFormat="1" x14ac:dyDescent="0.2">
      <c r="A343" s="136" t="s">
        <v>210</v>
      </c>
      <c r="B343" s="178" t="s">
        <v>211</v>
      </c>
      <c r="C343" s="188">
        <v>0.04</v>
      </c>
      <c r="D343" s="146">
        <v>0.01</v>
      </c>
      <c r="E343" s="189">
        <v>7.0000000000000007E-2</v>
      </c>
      <c r="F343" s="188">
        <v>-0.65</v>
      </c>
      <c r="G343" s="146">
        <v>-0.73</v>
      </c>
      <c r="H343" s="189">
        <v>-0.56000000000000005</v>
      </c>
      <c r="I343" s="188">
        <v>0.13</v>
      </c>
      <c r="J343" s="146">
        <v>0.1</v>
      </c>
      <c r="K343" s="189">
        <v>0.16</v>
      </c>
      <c r="L343" s="188">
        <v>-0.51</v>
      </c>
      <c r="M343" s="146">
        <v>-0.56999999999999995</v>
      </c>
      <c r="N343" s="189">
        <v>-0.45</v>
      </c>
      <c r="O343" s="188">
        <v>0.22</v>
      </c>
      <c r="P343" s="146">
        <v>0.19</v>
      </c>
      <c r="Q343" s="249">
        <v>0.25</v>
      </c>
    </row>
    <row r="344" spans="1:17" s="126" customFormat="1" x14ac:dyDescent="0.2">
      <c r="A344" s="136" t="s">
        <v>222</v>
      </c>
      <c r="B344" s="178" t="s">
        <v>223</v>
      </c>
      <c r="C344" s="188">
        <v>0</v>
      </c>
      <c r="D344" s="146">
        <v>-0.02</v>
      </c>
      <c r="E344" s="189">
        <v>0.02</v>
      </c>
      <c r="F344" s="188">
        <v>-0.39</v>
      </c>
      <c r="G344" s="146">
        <v>-0.45</v>
      </c>
      <c r="H344" s="189">
        <v>-0.33</v>
      </c>
      <c r="I344" s="188">
        <v>0.04</v>
      </c>
      <c r="J344" s="146">
        <v>0.02</v>
      </c>
      <c r="K344" s="189">
        <v>0.06</v>
      </c>
      <c r="L344" s="188">
        <v>-0.35</v>
      </c>
      <c r="M344" s="146">
        <v>-0.39</v>
      </c>
      <c r="N344" s="189">
        <v>-0.32</v>
      </c>
      <c r="O344" s="188">
        <v>0.1</v>
      </c>
      <c r="P344" s="146">
        <v>0.08</v>
      </c>
      <c r="Q344" s="249">
        <v>0.12</v>
      </c>
    </row>
    <row r="345" spans="1:17" s="126" customFormat="1" x14ac:dyDescent="0.2">
      <c r="A345" s="136" t="s">
        <v>248</v>
      </c>
      <c r="B345" s="178" t="s">
        <v>249</v>
      </c>
      <c r="C345" s="188">
        <v>-0.05</v>
      </c>
      <c r="D345" s="146">
        <v>-7.0000000000000007E-2</v>
      </c>
      <c r="E345" s="189">
        <v>-0.02</v>
      </c>
      <c r="F345" s="188">
        <v>-0.78</v>
      </c>
      <c r="G345" s="146">
        <v>-0.87</v>
      </c>
      <c r="H345" s="189">
        <v>-0.68</v>
      </c>
      <c r="I345" s="188">
        <v>0.02</v>
      </c>
      <c r="J345" s="146">
        <v>-0.01</v>
      </c>
      <c r="K345" s="189">
        <v>0.05</v>
      </c>
      <c r="L345" s="188">
        <v>-0.64</v>
      </c>
      <c r="M345" s="146">
        <v>-0.7</v>
      </c>
      <c r="N345" s="189">
        <v>-0.57999999999999996</v>
      </c>
      <c r="O345" s="188">
        <v>0.09</v>
      </c>
      <c r="P345" s="146">
        <v>0.06</v>
      </c>
      <c r="Q345" s="249">
        <v>0.12</v>
      </c>
    </row>
    <row r="346" spans="1:17" s="126" customFormat="1" x14ac:dyDescent="0.2">
      <c r="A346" s="136" t="s">
        <v>262</v>
      </c>
      <c r="B346" s="178" t="s">
        <v>263</v>
      </c>
      <c r="C346" s="188">
        <v>-0.03</v>
      </c>
      <c r="D346" s="146">
        <v>-0.05</v>
      </c>
      <c r="E346" s="189">
        <v>-0.02</v>
      </c>
      <c r="F346" s="188">
        <v>-0.64</v>
      </c>
      <c r="G346" s="146">
        <v>-0.71</v>
      </c>
      <c r="H346" s="189">
        <v>-0.57999999999999996</v>
      </c>
      <c r="I346" s="188">
        <v>0.02</v>
      </c>
      <c r="J346" s="146">
        <v>0</v>
      </c>
      <c r="K346" s="189">
        <v>0.04</v>
      </c>
      <c r="L346" s="188">
        <v>-0.53</v>
      </c>
      <c r="M346" s="146">
        <v>-0.56999999999999995</v>
      </c>
      <c r="N346" s="189">
        <v>-0.48</v>
      </c>
      <c r="O346" s="188">
        <v>0.08</v>
      </c>
      <c r="P346" s="146">
        <v>0.06</v>
      </c>
      <c r="Q346" s="249">
        <v>0.1</v>
      </c>
    </row>
    <row r="347" spans="1:17" s="126" customFormat="1" x14ac:dyDescent="0.2">
      <c r="A347" s="136" t="s">
        <v>286</v>
      </c>
      <c r="B347" s="178" t="s">
        <v>287</v>
      </c>
      <c r="C347" s="188">
        <v>0.06</v>
      </c>
      <c r="D347" s="146">
        <v>0.04</v>
      </c>
      <c r="E347" s="189">
        <v>0.08</v>
      </c>
      <c r="F347" s="188">
        <v>-0.55000000000000004</v>
      </c>
      <c r="G347" s="146">
        <v>-0.62</v>
      </c>
      <c r="H347" s="189">
        <v>-0.48</v>
      </c>
      <c r="I347" s="188">
        <v>0.11</v>
      </c>
      <c r="J347" s="146">
        <v>0.09</v>
      </c>
      <c r="K347" s="189">
        <v>0.13</v>
      </c>
      <c r="L347" s="188">
        <v>-0.42</v>
      </c>
      <c r="M347" s="146">
        <v>-0.46</v>
      </c>
      <c r="N347" s="189">
        <v>-0.37</v>
      </c>
      <c r="O347" s="188">
        <v>0.16</v>
      </c>
      <c r="P347" s="146">
        <v>0.14000000000000001</v>
      </c>
      <c r="Q347" s="249">
        <v>0.18</v>
      </c>
    </row>
    <row r="348" spans="1:17" s="126" customFormat="1" x14ac:dyDescent="0.2">
      <c r="A348" s="136" t="s">
        <v>300</v>
      </c>
      <c r="B348" s="178" t="s">
        <v>301</v>
      </c>
      <c r="C348" s="188">
        <v>-0.04</v>
      </c>
      <c r="D348" s="146">
        <v>-0.06</v>
      </c>
      <c r="E348" s="189">
        <v>-0.02</v>
      </c>
      <c r="F348" s="188">
        <v>-0.62</v>
      </c>
      <c r="G348" s="146">
        <v>-0.68</v>
      </c>
      <c r="H348" s="189">
        <v>-0.56999999999999995</v>
      </c>
      <c r="I348" s="188">
        <v>0.03</v>
      </c>
      <c r="J348" s="146">
        <v>0.01</v>
      </c>
      <c r="K348" s="189">
        <v>0.04</v>
      </c>
      <c r="L348" s="188">
        <v>-0.55000000000000004</v>
      </c>
      <c r="M348" s="146">
        <v>-0.59</v>
      </c>
      <c r="N348" s="189">
        <v>-0.52</v>
      </c>
      <c r="O348" s="188">
        <v>0.11</v>
      </c>
      <c r="P348" s="146">
        <v>0.09</v>
      </c>
      <c r="Q348" s="249">
        <v>0.13</v>
      </c>
    </row>
    <row r="349" spans="1:17" s="126" customFormat="1" x14ac:dyDescent="0.2">
      <c r="A349" s="136" t="s">
        <v>326</v>
      </c>
      <c r="B349" s="178" t="s">
        <v>327</v>
      </c>
      <c r="C349" s="188">
        <v>-0.11</v>
      </c>
      <c r="D349" s="146">
        <v>-0.13</v>
      </c>
      <c r="E349" s="189">
        <v>-0.09</v>
      </c>
      <c r="F349" s="188">
        <v>-0.66</v>
      </c>
      <c r="G349" s="146">
        <v>-0.72</v>
      </c>
      <c r="H349" s="189">
        <v>-0.61</v>
      </c>
      <c r="I349" s="188">
        <v>-0.04</v>
      </c>
      <c r="J349" s="146">
        <v>-0.06</v>
      </c>
      <c r="K349" s="189">
        <v>-0.02</v>
      </c>
      <c r="L349" s="188">
        <v>-0.57999999999999996</v>
      </c>
      <c r="M349" s="146">
        <v>-0.62</v>
      </c>
      <c r="N349" s="189">
        <v>-0.54</v>
      </c>
      <c r="O349" s="188">
        <v>0.04</v>
      </c>
      <c r="P349" s="146">
        <v>0.02</v>
      </c>
      <c r="Q349" s="249">
        <v>0.06</v>
      </c>
    </row>
    <row r="350" spans="1:17" s="126" customFormat="1" x14ac:dyDescent="0.2">
      <c r="A350" s="136" t="s">
        <v>352</v>
      </c>
      <c r="B350" s="178" t="s">
        <v>353</v>
      </c>
      <c r="C350" s="188">
        <v>-0.12</v>
      </c>
      <c r="D350" s="146">
        <v>-0.14000000000000001</v>
      </c>
      <c r="E350" s="189">
        <v>-0.09</v>
      </c>
      <c r="F350" s="188">
        <v>-0.72</v>
      </c>
      <c r="G350" s="146">
        <v>-0.81</v>
      </c>
      <c r="H350" s="189">
        <v>-0.63</v>
      </c>
      <c r="I350" s="188">
        <v>-7.0000000000000007E-2</v>
      </c>
      <c r="J350" s="146">
        <v>-0.09</v>
      </c>
      <c r="K350" s="189">
        <v>-0.04</v>
      </c>
      <c r="L350" s="188">
        <v>-0.61</v>
      </c>
      <c r="M350" s="146">
        <v>-0.67</v>
      </c>
      <c r="N350" s="189">
        <v>-0.55000000000000004</v>
      </c>
      <c r="O350" s="188">
        <v>-0.01</v>
      </c>
      <c r="P350" s="146">
        <v>-0.03</v>
      </c>
      <c r="Q350" s="249">
        <v>0.02</v>
      </c>
    </row>
    <row r="351" spans="1:17" s="126" customFormat="1" x14ac:dyDescent="0.2">
      <c r="A351" s="136" t="s">
        <v>368</v>
      </c>
      <c r="B351" s="178" t="s">
        <v>369</v>
      </c>
      <c r="C351" s="188">
        <v>-0.11</v>
      </c>
      <c r="D351" s="146">
        <v>-0.13</v>
      </c>
      <c r="E351" s="189">
        <v>-0.08</v>
      </c>
      <c r="F351" s="188">
        <v>-0.66</v>
      </c>
      <c r="G351" s="146">
        <v>-0.73</v>
      </c>
      <c r="H351" s="189">
        <v>-0.57999999999999996</v>
      </c>
      <c r="I351" s="188">
        <v>-0.04</v>
      </c>
      <c r="J351" s="146">
        <v>-7.0000000000000007E-2</v>
      </c>
      <c r="K351" s="189">
        <v>-0.02</v>
      </c>
      <c r="L351" s="188">
        <v>-0.56000000000000005</v>
      </c>
      <c r="M351" s="146">
        <v>-0.61</v>
      </c>
      <c r="N351" s="189">
        <v>-0.5</v>
      </c>
      <c r="O351" s="188">
        <v>0.02</v>
      </c>
      <c r="P351" s="146">
        <v>-0.01</v>
      </c>
      <c r="Q351" s="249">
        <v>0.05</v>
      </c>
    </row>
    <row r="352" spans="1:17" s="126" customFormat="1" x14ac:dyDescent="0.2">
      <c r="A352" s="136" t="s">
        <v>384</v>
      </c>
      <c r="B352" s="178" t="s">
        <v>385</v>
      </c>
      <c r="C352" s="188">
        <v>0.01</v>
      </c>
      <c r="D352" s="146">
        <v>-0.01</v>
      </c>
      <c r="E352" s="189">
        <v>0.04</v>
      </c>
      <c r="F352" s="188">
        <v>-0.51</v>
      </c>
      <c r="G352" s="146">
        <v>-0.57999999999999996</v>
      </c>
      <c r="H352" s="189">
        <v>-0.43</v>
      </c>
      <c r="I352" s="188">
        <v>0.08</v>
      </c>
      <c r="J352" s="146">
        <v>0.05</v>
      </c>
      <c r="K352" s="189">
        <v>0.1</v>
      </c>
      <c r="L352" s="188">
        <v>-0.38</v>
      </c>
      <c r="M352" s="146">
        <v>-0.43</v>
      </c>
      <c r="N352" s="189">
        <v>-0.33</v>
      </c>
      <c r="O352" s="188">
        <v>0.13</v>
      </c>
      <c r="P352" s="146">
        <v>0.11</v>
      </c>
      <c r="Q352" s="249">
        <v>0.16</v>
      </c>
    </row>
    <row r="353" spans="1:17" s="126" customFormat="1" x14ac:dyDescent="0.2">
      <c r="A353" s="136" t="s">
        <v>400</v>
      </c>
      <c r="B353" s="178" t="s">
        <v>401</v>
      </c>
      <c r="C353" s="188">
        <v>-0.13</v>
      </c>
      <c r="D353" s="146">
        <v>-0.16</v>
      </c>
      <c r="E353" s="189">
        <v>-0.11</v>
      </c>
      <c r="F353" s="188">
        <v>-0.68</v>
      </c>
      <c r="G353" s="146">
        <v>-0.76</v>
      </c>
      <c r="H353" s="189">
        <v>-0.61</v>
      </c>
      <c r="I353" s="188">
        <v>-0.06</v>
      </c>
      <c r="J353" s="146">
        <v>-0.09</v>
      </c>
      <c r="K353" s="189">
        <v>-0.04</v>
      </c>
      <c r="L353" s="188">
        <v>-0.56000000000000005</v>
      </c>
      <c r="M353" s="146">
        <v>-0.61</v>
      </c>
      <c r="N353" s="189">
        <v>-0.51</v>
      </c>
      <c r="O353" s="188">
        <v>-0.01</v>
      </c>
      <c r="P353" s="146">
        <v>-0.04</v>
      </c>
      <c r="Q353" s="249">
        <v>0.02</v>
      </c>
    </row>
    <row r="354" spans="1:17" s="126" customFormat="1" x14ac:dyDescent="0.2">
      <c r="A354" s="136" t="s">
        <v>416</v>
      </c>
      <c r="B354" s="178" t="s">
        <v>417</v>
      </c>
      <c r="C354" s="188">
        <v>0.04</v>
      </c>
      <c r="D354" s="146">
        <v>0.01</v>
      </c>
      <c r="E354" s="189">
        <v>7.0000000000000007E-2</v>
      </c>
      <c r="F354" s="188">
        <v>-0.59</v>
      </c>
      <c r="G354" s="146">
        <v>-0.69</v>
      </c>
      <c r="H354" s="189">
        <v>-0.48</v>
      </c>
      <c r="I354" s="188">
        <v>0.09</v>
      </c>
      <c r="J354" s="146">
        <v>0.06</v>
      </c>
      <c r="K354" s="189">
        <v>0.11</v>
      </c>
      <c r="L354" s="188">
        <v>-0.52</v>
      </c>
      <c r="M354" s="146">
        <v>-0.57999999999999996</v>
      </c>
      <c r="N354" s="189">
        <v>-0.45</v>
      </c>
      <c r="O354" s="188">
        <v>0.16</v>
      </c>
      <c r="P354" s="146">
        <v>0.13</v>
      </c>
      <c r="Q354" s="249">
        <v>0.19</v>
      </c>
    </row>
    <row r="355" spans="1:17" s="126" customFormat="1" x14ac:dyDescent="0.2">
      <c r="A355" s="136" t="s">
        <v>432</v>
      </c>
      <c r="B355" s="178" t="s">
        <v>433</v>
      </c>
      <c r="C355" s="188">
        <v>-0.04</v>
      </c>
      <c r="D355" s="146">
        <v>-7.0000000000000007E-2</v>
      </c>
      <c r="E355" s="189">
        <v>-0.02</v>
      </c>
      <c r="F355" s="188">
        <v>-0.47</v>
      </c>
      <c r="G355" s="146">
        <v>-0.54</v>
      </c>
      <c r="H355" s="189">
        <v>-0.41</v>
      </c>
      <c r="I355" s="188">
        <v>0.01</v>
      </c>
      <c r="J355" s="146">
        <v>-0.01</v>
      </c>
      <c r="K355" s="189">
        <v>0.04</v>
      </c>
      <c r="L355" s="188">
        <v>-0.4</v>
      </c>
      <c r="M355" s="146">
        <v>-0.45</v>
      </c>
      <c r="N355" s="189">
        <v>-0.35</v>
      </c>
      <c r="O355" s="188">
        <v>7.0000000000000007E-2</v>
      </c>
      <c r="P355" s="146">
        <v>0.04</v>
      </c>
      <c r="Q355" s="249">
        <v>0.1</v>
      </c>
    </row>
    <row r="356" spans="1:17" s="126" customFormat="1" x14ac:dyDescent="0.2">
      <c r="A356" s="136" t="s">
        <v>448</v>
      </c>
      <c r="B356" s="178" t="s">
        <v>449</v>
      </c>
      <c r="C356" s="188">
        <v>0.01</v>
      </c>
      <c r="D356" s="146">
        <v>-0.02</v>
      </c>
      <c r="E356" s="189">
        <v>0.04</v>
      </c>
      <c r="F356" s="188">
        <v>-0.44</v>
      </c>
      <c r="G356" s="146">
        <v>-0.54</v>
      </c>
      <c r="H356" s="189">
        <v>-0.34</v>
      </c>
      <c r="I356" s="188">
        <v>0.05</v>
      </c>
      <c r="J356" s="146">
        <v>0.02</v>
      </c>
      <c r="K356" s="189">
        <v>0.08</v>
      </c>
      <c r="L356" s="188">
        <v>-0.44</v>
      </c>
      <c r="M356" s="146">
        <v>-0.51</v>
      </c>
      <c r="N356" s="189">
        <v>-0.38</v>
      </c>
      <c r="O356" s="188">
        <v>0.11</v>
      </c>
      <c r="P356" s="146">
        <v>0.08</v>
      </c>
      <c r="Q356" s="249">
        <v>0.14000000000000001</v>
      </c>
    </row>
    <row r="357" spans="1:17" s="126" customFormat="1" x14ac:dyDescent="0.2">
      <c r="A357" s="136" t="s">
        <v>460</v>
      </c>
      <c r="B357" s="178" t="s">
        <v>461</v>
      </c>
      <c r="C357" s="188">
        <v>0.03</v>
      </c>
      <c r="D357" s="146">
        <v>0</v>
      </c>
      <c r="E357" s="189">
        <v>0.06</v>
      </c>
      <c r="F357" s="188">
        <v>-0.52</v>
      </c>
      <c r="G357" s="146">
        <v>-0.62</v>
      </c>
      <c r="H357" s="189">
        <v>-0.42</v>
      </c>
      <c r="I357" s="188">
        <v>0.08</v>
      </c>
      <c r="J357" s="146">
        <v>0.05</v>
      </c>
      <c r="K357" s="189">
        <v>0.11</v>
      </c>
      <c r="L357" s="188">
        <v>-0.36</v>
      </c>
      <c r="M357" s="146">
        <v>-0.43</v>
      </c>
      <c r="N357" s="189">
        <v>-0.3</v>
      </c>
      <c r="O357" s="188">
        <v>0.13</v>
      </c>
      <c r="P357" s="146">
        <v>0.1</v>
      </c>
      <c r="Q357" s="249">
        <v>0.16</v>
      </c>
    </row>
    <row r="358" spans="1:17" s="126" customFormat="1" x14ac:dyDescent="0.2">
      <c r="A358" s="136" t="s">
        <v>472</v>
      </c>
      <c r="B358" s="178" t="s">
        <v>473</v>
      </c>
      <c r="C358" s="188">
        <v>-0.1</v>
      </c>
      <c r="D358" s="146">
        <v>-0.12</v>
      </c>
      <c r="E358" s="189">
        <v>-0.08</v>
      </c>
      <c r="F358" s="188">
        <v>-0.53</v>
      </c>
      <c r="G358" s="146">
        <v>-0.61</v>
      </c>
      <c r="H358" s="189">
        <v>-0.46</v>
      </c>
      <c r="I358" s="188">
        <v>-0.05</v>
      </c>
      <c r="J358" s="146">
        <v>-0.08</v>
      </c>
      <c r="K358" s="189">
        <v>-0.03</v>
      </c>
      <c r="L358" s="188">
        <v>-0.51</v>
      </c>
      <c r="M358" s="146">
        <v>-0.56000000000000005</v>
      </c>
      <c r="N358" s="189">
        <v>-0.47</v>
      </c>
      <c r="O358" s="188">
        <v>0.02</v>
      </c>
      <c r="P358" s="146">
        <v>0</v>
      </c>
      <c r="Q358" s="249">
        <v>0.05</v>
      </c>
    </row>
    <row r="359" spans="1:17" s="126" customFormat="1" x14ac:dyDescent="0.2">
      <c r="A359" s="136" t="s">
        <v>490</v>
      </c>
      <c r="B359" s="178" t="s">
        <v>491</v>
      </c>
      <c r="C359" s="188">
        <v>0.02</v>
      </c>
      <c r="D359" s="146">
        <v>-0.01</v>
      </c>
      <c r="E359" s="189">
        <v>0.04</v>
      </c>
      <c r="F359" s="188">
        <v>-0.48</v>
      </c>
      <c r="G359" s="146">
        <v>-0.56000000000000005</v>
      </c>
      <c r="H359" s="189">
        <v>-0.4</v>
      </c>
      <c r="I359" s="188">
        <v>7.0000000000000007E-2</v>
      </c>
      <c r="J359" s="146">
        <v>0.05</v>
      </c>
      <c r="K359" s="189">
        <v>0.1</v>
      </c>
      <c r="L359" s="188">
        <v>-0.42</v>
      </c>
      <c r="M359" s="146">
        <v>-0.47</v>
      </c>
      <c r="N359" s="189">
        <v>-0.37</v>
      </c>
      <c r="O359" s="188">
        <v>0.14000000000000001</v>
      </c>
      <c r="P359" s="146">
        <v>0.11</v>
      </c>
      <c r="Q359" s="249">
        <v>0.17</v>
      </c>
    </row>
    <row r="360" spans="1:17" s="126" customFormat="1" x14ac:dyDescent="0.2">
      <c r="A360" s="136" t="s">
        <v>506</v>
      </c>
      <c r="B360" s="178" t="s">
        <v>507</v>
      </c>
      <c r="C360" s="188">
        <v>0.15</v>
      </c>
      <c r="D360" s="146">
        <v>0.12</v>
      </c>
      <c r="E360" s="189">
        <v>0.17</v>
      </c>
      <c r="F360" s="188">
        <v>-0.53</v>
      </c>
      <c r="G360" s="146">
        <v>-0.61</v>
      </c>
      <c r="H360" s="189">
        <v>-0.45</v>
      </c>
      <c r="I360" s="188">
        <v>0.19</v>
      </c>
      <c r="J360" s="146">
        <v>0.17</v>
      </c>
      <c r="K360" s="189">
        <v>0.21</v>
      </c>
      <c r="L360" s="188">
        <v>-0.42</v>
      </c>
      <c r="M360" s="146">
        <v>-0.47</v>
      </c>
      <c r="N360" s="189">
        <v>-0.37</v>
      </c>
      <c r="O360" s="188">
        <v>0.25</v>
      </c>
      <c r="P360" s="146">
        <v>0.23</v>
      </c>
      <c r="Q360" s="249">
        <v>0.28000000000000003</v>
      </c>
    </row>
    <row r="361" spans="1:17" s="126" customFormat="1" x14ac:dyDescent="0.2">
      <c r="A361" s="136" t="s">
        <v>530</v>
      </c>
      <c r="B361" s="178" t="s">
        <v>531</v>
      </c>
      <c r="C361" s="188">
        <v>0.01</v>
      </c>
      <c r="D361" s="146">
        <v>-0.02</v>
      </c>
      <c r="E361" s="189">
        <v>0.04</v>
      </c>
      <c r="F361" s="188">
        <v>-0.64</v>
      </c>
      <c r="G361" s="146">
        <v>-0.74</v>
      </c>
      <c r="H361" s="189">
        <v>-0.54</v>
      </c>
      <c r="I361" s="188">
        <v>7.0000000000000007E-2</v>
      </c>
      <c r="J361" s="146">
        <v>0.04</v>
      </c>
      <c r="K361" s="189">
        <v>0.1</v>
      </c>
      <c r="L361" s="188">
        <v>-0.48</v>
      </c>
      <c r="M361" s="146">
        <v>-0.54</v>
      </c>
      <c r="N361" s="189">
        <v>-0.41</v>
      </c>
      <c r="O361" s="188">
        <v>0.13</v>
      </c>
      <c r="P361" s="146">
        <v>0.1</v>
      </c>
      <c r="Q361" s="249">
        <v>0.16</v>
      </c>
    </row>
    <row r="362" spans="1:17" s="126" customFormat="1" x14ac:dyDescent="0.2">
      <c r="A362" s="136" t="s">
        <v>542</v>
      </c>
      <c r="B362" s="178" t="s">
        <v>543</v>
      </c>
      <c r="C362" s="188">
        <v>0.1</v>
      </c>
      <c r="D362" s="146">
        <v>0.08</v>
      </c>
      <c r="E362" s="189">
        <v>0.13</v>
      </c>
      <c r="F362" s="188">
        <v>-0.43</v>
      </c>
      <c r="G362" s="146">
        <v>-0.52</v>
      </c>
      <c r="H362" s="189">
        <v>-0.34</v>
      </c>
      <c r="I362" s="188">
        <v>0.15</v>
      </c>
      <c r="J362" s="146">
        <v>0.12</v>
      </c>
      <c r="K362" s="189">
        <v>0.17</v>
      </c>
      <c r="L362" s="188">
        <v>-0.37</v>
      </c>
      <c r="M362" s="146">
        <v>-0.42</v>
      </c>
      <c r="N362" s="189">
        <v>-0.31</v>
      </c>
      <c r="O362" s="188">
        <v>0.2</v>
      </c>
      <c r="P362" s="146">
        <v>0.18</v>
      </c>
      <c r="Q362" s="249">
        <v>0.23</v>
      </c>
    </row>
    <row r="363" spans="1:17" s="126" customFormat="1" x14ac:dyDescent="0.2">
      <c r="A363" s="136" t="s">
        <v>558</v>
      </c>
      <c r="B363" s="178" t="s">
        <v>559</v>
      </c>
      <c r="C363" s="188">
        <v>0.03</v>
      </c>
      <c r="D363" s="146">
        <v>0</v>
      </c>
      <c r="E363" s="189">
        <v>0.06</v>
      </c>
      <c r="F363" s="188">
        <v>-0.57999999999999996</v>
      </c>
      <c r="G363" s="146">
        <v>-0.66</v>
      </c>
      <c r="H363" s="189">
        <v>-0.49</v>
      </c>
      <c r="I363" s="188">
        <v>0.1</v>
      </c>
      <c r="J363" s="146">
        <v>7.0000000000000007E-2</v>
      </c>
      <c r="K363" s="189">
        <v>0.13</v>
      </c>
      <c r="L363" s="188">
        <v>-0.47</v>
      </c>
      <c r="M363" s="146">
        <v>-0.53</v>
      </c>
      <c r="N363" s="189">
        <v>-0.41</v>
      </c>
      <c r="O363" s="188">
        <v>0.16</v>
      </c>
      <c r="P363" s="146">
        <v>0.13</v>
      </c>
      <c r="Q363" s="249">
        <v>0.2</v>
      </c>
    </row>
    <row r="364" spans="1:17" s="103" customFormat="1" x14ac:dyDescent="0.2">
      <c r="A364" s="138" t="s">
        <v>718</v>
      </c>
      <c r="B364" s="179" t="s">
        <v>719</v>
      </c>
      <c r="C364" s="190">
        <v>-0.16</v>
      </c>
      <c r="D364" s="147">
        <v>-0.17</v>
      </c>
      <c r="E364" s="191">
        <v>-0.15</v>
      </c>
      <c r="F364" s="190">
        <v>-0.6</v>
      </c>
      <c r="G364" s="147">
        <v>-0.64</v>
      </c>
      <c r="H364" s="191">
        <v>-0.56999999999999995</v>
      </c>
      <c r="I364" s="190">
        <v>-7.0000000000000007E-2</v>
      </c>
      <c r="J364" s="147">
        <v>-0.08</v>
      </c>
      <c r="K364" s="191">
        <v>-0.06</v>
      </c>
      <c r="L364" s="190">
        <v>-0.52</v>
      </c>
      <c r="M364" s="147">
        <v>-0.55000000000000004</v>
      </c>
      <c r="N364" s="191">
        <v>-0.5</v>
      </c>
      <c r="O364" s="190">
        <v>0.02</v>
      </c>
      <c r="P364" s="147">
        <v>0</v>
      </c>
      <c r="Q364" s="250">
        <v>0.03</v>
      </c>
    </row>
    <row r="365" spans="1:17" s="103" customFormat="1" x14ac:dyDescent="0.2">
      <c r="A365" s="138" t="s">
        <v>722</v>
      </c>
      <c r="B365" s="179" t="s">
        <v>723</v>
      </c>
      <c r="C365" s="190">
        <v>-0.15</v>
      </c>
      <c r="D365" s="147">
        <v>-0.16</v>
      </c>
      <c r="E365" s="191">
        <v>-0.14000000000000001</v>
      </c>
      <c r="F365" s="190">
        <v>-0.63</v>
      </c>
      <c r="G365" s="147">
        <v>-0.65</v>
      </c>
      <c r="H365" s="191">
        <v>-0.61</v>
      </c>
      <c r="I365" s="190">
        <v>-0.06</v>
      </c>
      <c r="J365" s="147">
        <v>-7.0000000000000007E-2</v>
      </c>
      <c r="K365" s="191">
        <v>-0.06</v>
      </c>
      <c r="L365" s="190">
        <v>-0.54</v>
      </c>
      <c r="M365" s="147">
        <v>-0.55000000000000004</v>
      </c>
      <c r="N365" s="191">
        <v>-0.52</v>
      </c>
      <c r="O365" s="190">
        <v>0.02</v>
      </c>
      <c r="P365" s="147">
        <v>0.01</v>
      </c>
      <c r="Q365" s="250">
        <v>0.03</v>
      </c>
    </row>
    <row r="366" spans="1:17" s="103" customFormat="1" x14ac:dyDescent="0.2">
      <c r="A366" s="138" t="s">
        <v>724</v>
      </c>
      <c r="B366" s="179" t="s">
        <v>725</v>
      </c>
      <c r="C366" s="190">
        <v>-0.03</v>
      </c>
      <c r="D366" s="147">
        <v>-0.04</v>
      </c>
      <c r="E366" s="191">
        <v>-0.02</v>
      </c>
      <c r="F366" s="190">
        <v>-0.49</v>
      </c>
      <c r="G366" s="147">
        <v>-0.51</v>
      </c>
      <c r="H366" s="191">
        <v>-0.46</v>
      </c>
      <c r="I366" s="190">
        <v>0.04</v>
      </c>
      <c r="J366" s="147">
        <v>0.03</v>
      </c>
      <c r="K366" s="191">
        <v>0.05</v>
      </c>
      <c r="L366" s="190">
        <v>-0.4</v>
      </c>
      <c r="M366" s="147">
        <v>-0.42</v>
      </c>
      <c r="N366" s="191">
        <v>-0.39</v>
      </c>
      <c r="O366" s="190">
        <v>0.12</v>
      </c>
      <c r="P366" s="147">
        <v>0.11</v>
      </c>
      <c r="Q366" s="250">
        <v>0.13</v>
      </c>
    </row>
    <row r="367" spans="1:17" s="103" customFormat="1" x14ac:dyDescent="0.2">
      <c r="A367" s="138" t="s">
        <v>726</v>
      </c>
      <c r="B367" s="179" t="s">
        <v>727</v>
      </c>
      <c r="C367" s="190">
        <v>-0.14000000000000001</v>
      </c>
      <c r="D367" s="147">
        <v>-0.15</v>
      </c>
      <c r="E367" s="191">
        <v>-0.13</v>
      </c>
      <c r="F367" s="190">
        <v>-0.67</v>
      </c>
      <c r="G367" s="147">
        <v>-0.69</v>
      </c>
      <c r="H367" s="191">
        <v>-0.64</v>
      </c>
      <c r="I367" s="190">
        <v>-7.0000000000000007E-2</v>
      </c>
      <c r="J367" s="147">
        <v>-0.08</v>
      </c>
      <c r="K367" s="191">
        <v>-0.06</v>
      </c>
      <c r="L367" s="190">
        <v>-0.56000000000000005</v>
      </c>
      <c r="M367" s="147">
        <v>-0.57999999999999996</v>
      </c>
      <c r="N367" s="191">
        <v>-0.54</v>
      </c>
      <c r="O367" s="190">
        <v>0</v>
      </c>
      <c r="P367" s="147">
        <v>-0.01</v>
      </c>
      <c r="Q367" s="250">
        <v>0.01</v>
      </c>
    </row>
    <row r="368" spans="1:17" s="103" customFormat="1" x14ac:dyDescent="0.2">
      <c r="A368" s="138" t="s">
        <v>728</v>
      </c>
      <c r="B368" s="179" t="s">
        <v>729</v>
      </c>
      <c r="C368" s="190">
        <v>-0.08</v>
      </c>
      <c r="D368" s="147">
        <v>-0.08</v>
      </c>
      <c r="E368" s="191">
        <v>-7.0000000000000007E-2</v>
      </c>
      <c r="F368" s="190">
        <v>-0.44</v>
      </c>
      <c r="G368" s="147">
        <v>-0.46</v>
      </c>
      <c r="H368" s="191">
        <v>-0.41</v>
      </c>
      <c r="I368" s="190">
        <v>-0.01</v>
      </c>
      <c r="J368" s="147">
        <v>-0.02</v>
      </c>
      <c r="K368" s="191">
        <v>0</v>
      </c>
      <c r="L368" s="190">
        <v>-0.37</v>
      </c>
      <c r="M368" s="147">
        <v>-0.39</v>
      </c>
      <c r="N368" s="191">
        <v>-0.36</v>
      </c>
      <c r="O368" s="190">
        <v>0.06</v>
      </c>
      <c r="P368" s="147">
        <v>0.05</v>
      </c>
      <c r="Q368" s="250">
        <v>7.0000000000000007E-2</v>
      </c>
    </row>
    <row r="369" spans="1:17" s="103" customFormat="1" x14ac:dyDescent="0.2">
      <c r="A369" s="138" t="s">
        <v>732</v>
      </c>
      <c r="B369" s="179" t="s">
        <v>733</v>
      </c>
      <c r="C369" s="190">
        <v>0.03</v>
      </c>
      <c r="D369" s="147">
        <v>0.02</v>
      </c>
      <c r="E369" s="191">
        <v>0.04</v>
      </c>
      <c r="F369" s="190">
        <v>-0.47</v>
      </c>
      <c r="G369" s="147">
        <v>-0.49</v>
      </c>
      <c r="H369" s="191">
        <v>-0.44</v>
      </c>
      <c r="I369" s="190">
        <v>0.08</v>
      </c>
      <c r="J369" s="147">
        <v>7.0000000000000007E-2</v>
      </c>
      <c r="K369" s="191">
        <v>0.09</v>
      </c>
      <c r="L369" s="190">
        <v>-0.38</v>
      </c>
      <c r="M369" s="147">
        <v>-0.4</v>
      </c>
      <c r="N369" s="191">
        <v>-0.36</v>
      </c>
      <c r="O369" s="190">
        <v>0.14000000000000001</v>
      </c>
      <c r="P369" s="147">
        <v>0.13</v>
      </c>
      <c r="Q369" s="250">
        <v>0.15</v>
      </c>
    </row>
    <row r="370" spans="1:17" s="103" customFormat="1" x14ac:dyDescent="0.2">
      <c r="A370" s="138" t="s">
        <v>736</v>
      </c>
      <c r="B370" s="179" t="s">
        <v>737</v>
      </c>
      <c r="C370" s="190">
        <v>0.16</v>
      </c>
      <c r="D370" s="147">
        <v>0.15</v>
      </c>
      <c r="E370" s="191">
        <v>0.17</v>
      </c>
      <c r="F370" s="190">
        <v>-0.08</v>
      </c>
      <c r="G370" s="147">
        <v>-0.1</v>
      </c>
      <c r="H370" s="191">
        <v>-0.06</v>
      </c>
      <c r="I370" s="190">
        <v>0.22</v>
      </c>
      <c r="J370" s="147">
        <v>0.21</v>
      </c>
      <c r="K370" s="191">
        <v>0.23</v>
      </c>
      <c r="L370" s="190">
        <v>-0.02</v>
      </c>
      <c r="M370" s="147">
        <v>-0.04</v>
      </c>
      <c r="N370" s="191">
        <v>-0.01</v>
      </c>
      <c r="O370" s="190">
        <v>0.28000000000000003</v>
      </c>
      <c r="P370" s="147">
        <v>0.27</v>
      </c>
      <c r="Q370" s="250">
        <v>0.28999999999999998</v>
      </c>
    </row>
    <row r="371" spans="1:17" s="103" customFormat="1" x14ac:dyDescent="0.2">
      <c r="A371" s="138" t="s">
        <v>734</v>
      </c>
      <c r="B371" s="179" t="s">
        <v>735</v>
      </c>
      <c r="C371" s="190">
        <v>0.02</v>
      </c>
      <c r="D371" s="147">
        <v>0.01</v>
      </c>
      <c r="E371" s="191">
        <v>0.02</v>
      </c>
      <c r="F371" s="190">
        <v>-0.56999999999999995</v>
      </c>
      <c r="G371" s="147">
        <v>-0.6</v>
      </c>
      <c r="H371" s="191">
        <v>-0.55000000000000004</v>
      </c>
      <c r="I371" s="190">
        <v>0.08</v>
      </c>
      <c r="J371" s="147">
        <v>7.0000000000000007E-2</v>
      </c>
      <c r="K371" s="191">
        <v>0.08</v>
      </c>
      <c r="L371" s="190">
        <v>-0.47</v>
      </c>
      <c r="M371" s="147">
        <v>-0.49</v>
      </c>
      <c r="N371" s="191">
        <v>-0.46</v>
      </c>
      <c r="O371" s="190">
        <v>0.15</v>
      </c>
      <c r="P371" s="147">
        <v>0.14000000000000001</v>
      </c>
      <c r="Q371" s="250">
        <v>0.15</v>
      </c>
    </row>
    <row r="372" spans="1:17" s="103" customFormat="1" ht="12" thickBot="1" x14ac:dyDescent="0.25">
      <c r="A372" s="140" t="s">
        <v>730</v>
      </c>
      <c r="B372" s="180" t="s">
        <v>731</v>
      </c>
      <c r="C372" s="192">
        <v>-0.05</v>
      </c>
      <c r="D372" s="148">
        <v>-0.06</v>
      </c>
      <c r="E372" s="193">
        <v>-0.04</v>
      </c>
      <c r="F372" s="192">
        <v>-0.62</v>
      </c>
      <c r="G372" s="148">
        <v>-0.65</v>
      </c>
      <c r="H372" s="193">
        <v>-0.59</v>
      </c>
      <c r="I372" s="192">
        <v>0.02</v>
      </c>
      <c r="J372" s="148">
        <v>0.01</v>
      </c>
      <c r="K372" s="193">
        <v>0.03</v>
      </c>
      <c r="L372" s="192">
        <v>-0.51</v>
      </c>
      <c r="M372" s="148">
        <v>-0.53</v>
      </c>
      <c r="N372" s="193">
        <v>-0.49</v>
      </c>
      <c r="O372" s="192">
        <v>0.08</v>
      </c>
      <c r="P372" s="148">
        <v>7.0000000000000007E-2</v>
      </c>
      <c r="Q372" s="251">
        <v>0.09</v>
      </c>
    </row>
    <row r="373" spans="1:17" x14ac:dyDescent="0.2">
      <c r="Q373" s="142" t="s">
        <v>1241</v>
      </c>
    </row>
    <row r="374" spans="1:17" x14ac:dyDescent="0.2">
      <c r="A374" s="324" t="s">
        <v>1192</v>
      </c>
    </row>
    <row r="376" spans="1:17" x14ac:dyDescent="0.2">
      <c r="A376" s="132"/>
    </row>
    <row r="377" spans="1:17" x14ac:dyDescent="0.2">
      <c r="A377" s="132"/>
    </row>
    <row r="378" spans="1:17" x14ac:dyDescent="0.2">
      <c r="A378" s="132"/>
    </row>
  </sheetData>
  <mergeCells count="9">
    <mergeCell ref="B6:B8"/>
    <mergeCell ref="A6:A8"/>
    <mergeCell ref="C6:E7"/>
    <mergeCell ref="F6:K6"/>
    <mergeCell ref="L6:Q6"/>
    <mergeCell ref="F7:H7"/>
    <mergeCell ref="I7:K7"/>
    <mergeCell ref="L7:N7"/>
    <mergeCell ref="O7:Q7"/>
  </mergeCells>
  <hyperlinks>
    <hyperlink ref="A374" location="'Seconday Attainment Footnotes'!A1" display="See Footnotes Tab for further information"/>
  </hyperlinks>
  <pageMargins left="0.70866141732283472" right="0.70866141732283472" top="0.74803149606299213" bottom="0.74803149606299213" header="0.31496062992125984" footer="0.31496062992125984"/>
  <pageSetup paperSize="9" scale="4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J385"/>
  <sheetViews>
    <sheetView showGridLines="0" zoomScaleNormal="100" workbookViewId="0">
      <pane xSplit="2" ySplit="9" topLeftCell="C10" activePane="bottomRight" state="frozen"/>
      <selection pane="topRight"/>
      <selection pane="bottomLeft"/>
      <selection pane="bottomRight"/>
    </sheetView>
  </sheetViews>
  <sheetFormatPr defaultColWidth="8.7109375" defaultRowHeight="15" x14ac:dyDescent="0.25"/>
  <cols>
    <col min="1" max="1" width="11.85546875" style="79" bestFit="1" customWidth="1"/>
    <col min="2" max="2" width="25.5703125" style="79" customWidth="1"/>
    <col min="3" max="3" width="9.42578125" style="79" customWidth="1"/>
    <col min="4" max="4" width="11.28515625" style="79" customWidth="1"/>
    <col min="5" max="5" width="12.140625" style="79" customWidth="1"/>
    <col min="6" max="7" width="9.42578125" style="79" customWidth="1"/>
    <col min="8" max="8" width="11.85546875" style="79" customWidth="1"/>
    <col min="9" max="9" width="12.42578125" style="79" customWidth="1"/>
    <col min="10" max="11" width="9.42578125" style="79" customWidth="1"/>
    <col min="12" max="12" width="11.28515625" style="79" customWidth="1"/>
    <col min="13" max="13" width="12.85546875" style="79" customWidth="1"/>
    <col min="14" max="15" width="9.42578125" style="79" customWidth="1"/>
    <col min="16" max="16" width="11.28515625" style="79" customWidth="1"/>
    <col min="17" max="17" width="12.42578125" style="79" customWidth="1"/>
    <col min="18" max="19" width="9.42578125" style="79" customWidth="1"/>
    <col min="20" max="20" width="11.7109375" style="79" customWidth="1"/>
    <col min="21" max="21" width="12.28515625" style="79" customWidth="1"/>
    <col min="22" max="23" width="9.42578125" style="79" customWidth="1"/>
    <col min="24" max="24" width="11.28515625" style="79" customWidth="1"/>
    <col min="25" max="25" width="12.28515625" style="79" customWidth="1"/>
    <col min="26" max="27" width="9.42578125" style="79" customWidth="1"/>
    <col min="28" max="28" width="11.140625" style="79" customWidth="1"/>
    <col min="29" max="29" width="12.28515625" style="79" customWidth="1"/>
    <col min="30" max="31" width="9.42578125" style="79" customWidth="1"/>
    <col min="32" max="32" width="11.28515625" style="79" customWidth="1"/>
    <col min="33" max="33" width="12.85546875" style="79" customWidth="1"/>
    <col min="34" max="35" width="9.42578125" style="79" customWidth="1"/>
    <col min="36" max="36" width="11" style="79" customWidth="1"/>
    <col min="37" max="37" width="12.85546875" style="79" customWidth="1"/>
    <col min="38" max="39" width="9.42578125" style="79" customWidth="1"/>
    <col min="40" max="40" width="11.42578125" style="79" customWidth="1"/>
    <col min="41" max="41" width="12.28515625" style="79" customWidth="1"/>
    <col min="42" max="43" width="9.42578125" style="79" customWidth="1"/>
    <col min="44" max="44" width="11.28515625" style="79" customWidth="1"/>
    <col min="45" max="45" width="12.5703125" style="79" customWidth="1"/>
    <col min="46" max="47" width="9.42578125" style="79" customWidth="1"/>
    <col min="48" max="48" width="11.140625" style="79" customWidth="1"/>
    <col min="49" max="49" width="12.85546875" style="79" customWidth="1"/>
    <col min="50" max="51" width="9.42578125" style="79" customWidth="1"/>
    <col min="52" max="52" width="11.42578125" style="79" customWidth="1"/>
    <col min="53" max="53" width="12.140625" style="79" customWidth="1"/>
    <col min="54" max="55" width="9.42578125" style="79" customWidth="1"/>
    <col min="56" max="56" width="11.42578125" style="79" customWidth="1"/>
    <col min="57" max="57" width="12.42578125" style="79" customWidth="1"/>
    <col min="58" max="59" width="9.42578125" style="79" customWidth="1"/>
    <col min="60" max="60" width="11.140625" style="79" customWidth="1"/>
    <col min="61" max="61" width="12.7109375" style="79" customWidth="1"/>
    <col min="62" max="62" width="9.42578125" style="79" customWidth="1"/>
    <col min="63" max="16384" width="8.7109375" style="79"/>
  </cols>
  <sheetData>
    <row r="1" spans="1:62" x14ac:dyDescent="0.25">
      <c r="A1" s="283" t="s">
        <v>1232</v>
      </c>
      <c r="B1" s="34"/>
    </row>
    <row r="2" spans="1:62" x14ac:dyDescent="0.25">
      <c r="A2" s="105" t="s">
        <v>1210</v>
      </c>
      <c r="B2" s="34"/>
    </row>
    <row r="3" spans="1:62" x14ac:dyDescent="0.25">
      <c r="A3" s="118" t="s">
        <v>1212</v>
      </c>
      <c r="B3" s="34"/>
    </row>
    <row r="4" spans="1:62" x14ac:dyDescent="0.25">
      <c r="A4" s="149" t="s">
        <v>1217</v>
      </c>
      <c r="B4" s="34"/>
    </row>
    <row r="5" spans="1:62" ht="15.75" thickBot="1" x14ac:dyDescent="0.3">
      <c r="A5" s="283"/>
      <c r="B5" s="34"/>
    </row>
    <row r="6" spans="1:62" x14ac:dyDescent="0.25">
      <c r="A6" s="392" t="s">
        <v>1121</v>
      </c>
      <c r="B6" s="395" t="s">
        <v>1122</v>
      </c>
      <c r="C6" s="395" t="s">
        <v>1179</v>
      </c>
      <c r="D6" s="395"/>
      <c r="E6" s="395"/>
      <c r="F6" s="395"/>
      <c r="G6" s="395"/>
      <c r="H6" s="395"/>
      <c r="I6" s="395"/>
      <c r="J6" s="395"/>
      <c r="K6" s="395"/>
      <c r="L6" s="395"/>
      <c r="M6" s="395"/>
      <c r="N6" s="395"/>
      <c r="O6" s="395" t="s">
        <v>1181</v>
      </c>
      <c r="P6" s="395"/>
      <c r="Q6" s="395"/>
      <c r="R6" s="395"/>
      <c r="S6" s="395"/>
      <c r="T6" s="395"/>
      <c r="U6" s="395"/>
      <c r="V6" s="395"/>
      <c r="W6" s="395"/>
      <c r="X6" s="395"/>
      <c r="Y6" s="395"/>
      <c r="Z6" s="395"/>
      <c r="AA6" s="395"/>
      <c r="AB6" s="395"/>
      <c r="AC6" s="395"/>
      <c r="AD6" s="395"/>
      <c r="AE6" s="395"/>
      <c r="AF6" s="395"/>
      <c r="AG6" s="395"/>
      <c r="AH6" s="395"/>
      <c r="AI6" s="395"/>
      <c r="AJ6" s="395"/>
      <c r="AK6" s="395"/>
      <c r="AL6" s="395"/>
      <c r="AM6" s="395" t="s">
        <v>1182</v>
      </c>
      <c r="AN6" s="395"/>
      <c r="AO6" s="395"/>
      <c r="AP6" s="395"/>
      <c r="AQ6" s="395"/>
      <c r="AR6" s="395"/>
      <c r="AS6" s="395"/>
      <c r="AT6" s="395"/>
      <c r="AU6" s="395"/>
      <c r="AV6" s="395"/>
      <c r="AW6" s="395"/>
      <c r="AX6" s="395"/>
      <c r="AY6" s="395"/>
      <c r="AZ6" s="395"/>
      <c r="BA6" s="395"/>
      <c r="BB6" s="395"/>
      <c r="BC6" s="395"/>
      <c r="BD6" s="395"/>
      <c r="BE6" s="395"/>
      <c r="BF6" s="395"/>
      <c r="BG6" s="395"/>
      <c r="BH6" s="395"/>
      <c r="BI6" s="395"/>
      <c r="BJ6" s="397"/>
    </row>
    <row r="7" spans="1:62" ht="16.149999999999999" customHeight="1" x14ac:dyDescent="0.25">
      <c r="A7" s="393"/>
      <c r="B7" s="391"/>
      <c r="C7" s="391"/>
      <c r="D7" s="391"/>
      <c r="E7" s="391"/>
      <c r="F7" s="391"/>
      <c r="G7" s="391"/>
      <c r="H7" s="391"/>
      <c r="I7" s="391"/>
      <c r="J7" s="391"/>
      <c r="K7" s="391"/>
      <c r="L7" s="391"/>
      <c r="M7" s="391"/>
      <c r="N7" s="391"/>
      <c r="O7" s="391" t="s">
        <v>1180</v>
      </c>
      <c r="P7" s="391"/>
      <c r="Q7" s="391"/>
      <c r="R7" s="391"/>
      <c r="S7" s="391"/>
      <c r="T7" s="391"/>
      <c r="U7" s="391"/>
      <c r="V7" s="391"/>
      <c r="W7" s="391"/>
      <c r="X7" s="391"/>
      <c r="Y7" s="391"/>
      <c r="Z7" s="391"/>
      <c r="AA7" s="391" t="s">
        <v>1220</v>
      </c>
      <c r="AB7" s="391"/>
      <c r="AC7" s="391"/>
      <c r="AD7" s="391"/>
      <c r="AE7" s="391"/>
      <c r="AF7" s="391"/>
      <c r="AG7" s="391"/>
      <c r="AH7" s="391"/>
      <c r="AI7" s="391"/>
      <c r="AJ7" s="391"/>
      <c r="AK7" s="391"/>
      <c r="AL7" s="391"/>
      <c r="AM7" s="391" t="s">
        <v>1191</v>
      </c>
      <c r="AN7" s="391"/>
      <c r="AO7" s="391"/>
      <c r="AP7" s="391"/>
      <c r="AQ7" s="391"/>
      <c r="AR7" s="391"/>
      <c r="AS7" s="391"/>
      <c r="AT7" s="391"/>
      <c r="AU7" s="391"/>
      <c r="AV7" s="391"/>
      <c r="AW7" s="391"/>
      <c r="AX7" s="391"/>
      <c r="AY7" s="391" t="s">
        <v>1230</v>
      </c>
      <c r="AZ7" s="391"/>
      <c r="BA7" s="391"/>
      <c r="BB7" s="391"/>
      <c r="BC7" s="391"/>
      <c r="BD7" s="391"/>
      <c r="BE7" s="391"/>
      <c r="BF7" s="391"/>
      <c r="BG7" s="391"/>
      <c r="BH7" s="391"/>
      <c r="BI7" s="391"/>
      <c r="BJ7" s="398"/>
    </row>
    <row r="8" spans="1:62" s="334" customFormat="1" ht="16.149999999999999" customHeight="1" x14ac:dyDescent="0.25">
      <c r="A8" s="393"/>
      <c r="B8" s="391"/>
      <c r="C8" s="391" t="s">
        <v>1233</v>
      </c>
      <c r="D8" s="391"/>
      <c r="E8" s="391"/>
      <c r="F8" s="391"/>
      <c r="G8" s="391" t="s">
        <v>1234</v>
      </c>
      <c r="H8" s="391"/>
      <c r="I8" s="391"/>
      <c r="J8" s="391"/>
      <c r="K8" s="391" t="s">
        <v>1235</v>
      </c>
      <c r="L8" s="391"/>
      <c r="M8" s="391"/>
      <c r="N8" s="391"/>
      <c r="O8" s="391" t="s">
        <v>1233</v>
      </c>
      <c r="P8" s="391"/>
      <c r="Q8" s="391"/>
      <c r="R8" s="391"/>
      <c r="S8" s="391" t="s">
        <v>1234</v>
      </c>
      <c r="T8" s="391"/>
      <c r="U8" s="391"/>
      <c r="V8" s="391"/>
      <c r="W8" s="391" t="s">
        <v>1235</v>
      </c>
      <c r="X8" s="391"/>
      <c r="Y8" s="391"/>
      <c r="Z8" s="391"/>
      <c r="AA8" s="391" t="s">
        <v>1233</v>
      </c>
      <c r="AB8" s="391"/>
      <c r="AC8" s="391"/>
      <c r="AD8" s="391"/>
      <c r="AE8" s="391" t="s">
        <v>1234</v>
      </c>
      <c r="AF8" s="391"/>
      <c r="AG8" s="391"/>
      <c r="AH8" s="391"/>
      <c r="AI8" s="391" t="s">
        <v>1235</v>
      </c>
      <c r="AJ8" s="391"/>
      <c r="AK8" s="391"/>
      <c r="AL8" s="391"/>
      <c r="AM8" s="391" t="s">
        <v>1233</v>
      </c>
      <c r="AN8" s="391"/>
      <c r="AO8" s="391"/>
      <c r="AP8" s="391"/>
      <c r="AQ8" s="391" t="s">
        <v>1234</v>
      </c>
      <c r="AR8" s="391"/>
      <c r="AS8" s="391"/>
      <c r="AT8" s="391"/>
      <c r="AU8" s="391" t="s">
        <v>1235</v>
      </c>
      <c r="AV8" s="391"/>
      <c r="AW8" s="391"/>
      <c r="AX8" s="391"/>
      <c r="AY8" s="391" t="s">
        <v>1233</v>
      </c>
      <c r="AZ8" s="391"/>
      <c r="BA8" s="391"/>
      <c r="BB8" s="391"/>
      <c r="BC8" s="391" t="s">
        <v>1234</v>
      </c>
      <c r="BD8" s="391"/>
      <c r="BE8" s="391"/>
      <c r="BF8" s="391"/>
      <c r="BG8" s="391" t="s">
        <v>1235</v>
      </c>
      <c r="BH8" s="391"/>
      <c r="BI8" s="391"/>
      <c r="BJ8" s="398"/>
    </row>
    <row r="9" spans="1:62" ht="34.5" thickBot="1" x14ac:dyDescent="0.3">
      <c r="A9" s="394"/>
      <c r="B9" s="396"/>
      <c r="C9" s="109" t="s">
        <v>1156</v>
      </c>
      <c r="D9" s="109" t="s">
        <v>1153</v>
      </c>
      <c r="E9" s="109" t="s">
        <v>1222</v>
      </c>
      <c r="F9" s="109" t="s">
        <v>1223</v>
      </c>
      <c r="G9" s="109" t="s">
        <v>1156</v>
      </c>
      <c r="H9" s="109" t="s">
        <v>1153</v>
      </c>
      <c r="I9" s="109" t="s">
        <v>1222</v>
      </c>
      <c r="J9" s="109" t="s">
        <v>1223</v>
      </c>
      <c r="K9" s="109" t="s">
        <v>1156</v>
      </c>
      <c r="L9" s="109" t="s">
        <v>1153</v>
      </c>
      <c r="M9" s="109" t="s">
        <v>1222</v>
      </c>
      <c r="N9" s="109" t="s">
        <v>1223</v>
      </c>
      <c r="O9" s="109" t="s">
        <v>1156</v>
      </c>
      <c r="P9" s="109" t="s">
        <v>1153</v>
      </c>
      <c r="Q9" s="109" t="s">
        <v>1222</v>
      </c>
      <c r="R9" s="109" t="s">
        <v>1223</v>
      </c>
      <c r="S9" s="109" t="s">
        <v>1156</v>
      </c>
      <c r="T9" s="109" t="s">
        <v>1153</v>
      </c>
      <c r="U9" s="109" t="s">
        <v>1222</v>
      </c>
      <c r="V9" s="109" t="s">
        <v>1223</v>
      </c>
      <c r="W9" s="109" t="s">
        <v>1156</v>
      </c>
      <c r="X9" s="109" t="s">
        <v>1153</v>
      </c>
      <c r="Y9" s="109" t="s">
        <v>1222</v>
      </c>
      <c r="Z9" s="109" t="s">
        <v>1223</v>
      </c>
      <c r="AA9" s="109" t="s">
        <v>1156</v>
      </c>
      <c r="AB9" s="109" t="s">
        <v>1153</v>
      </c>
      <c r="AC9" s="109" t="s">
        <v>1222</v>
      </c>
      <c r="AD9" s="109" t="s">
        <v>1223</v>
      </c>
      <c r="AE9" s="109" t="s">
        <v>1156</v>
      </c>
      <c r="AF9" s="109" t="s">
        <v>1153</v>
      </c>
      <c r="AG9" s="109" t="s">
        <v>1222</v>
      </c>
      <c r="AH9" s="109" t="s">
        <v>1223</v>
      </c>
      <c r="AI9" s="109" t="s">
        <v>1156</v>
      </c>
      <c r="AJ9" s="109" t="s">
        <v>1153</v>
      </c>
      <c r="AK9" s="109" t="s">
        <v>1222</v>
      </c>
      <c r="AL9" s="109" t="s">
        <v>1223</v>
      </c>
      <c r="AM9" s="109" t="s">
        <v>1156</v>
      </c>
      <c r="AN9" s="109" t="s">
        <v>1153</v>
      </c>
      <c r="AO9" s="109" t="s">
        <v>1222</v>
      </c>
      <c r="AP9" s="109" t="s">
        <v>1223</v>
      </c>
      <c r="AQ9" s="109" t="s">
        <v>1156</v>
      </c>
      <c r="AR9" s="109" t="s">
        <v>1153</v>
      </c>
      <c r="AS9" s="109" t="s">
        <v>1222</v>
      </c>
      <c r="AT9" s="109" t="s">
        <v>1223</v>
      </c>
      <c r="AU9" s="109" t="s">
        <v>1156</v>
      </c>
      <c r="AV9" s="109" t="s">
        <v>1153</v>
      </c>
      <c r="AW9" s="109" t="s">
        <v>1222</v>
      </c>
      <c r="AX9" s="109" t="s">
        <v>1223</v>
      </c>
      <c r="AY9" s="109" t="s">
        <v>1156</v>
      </c>
      <c r="AZ9" s="109" t="s">
        <v>1153</v>
      </c>
      <c r="BA9" s="109" t="s">
        <v>1222</v>
      </c>
      <c r="BB9" s="109" t="s">
        <v>1223</v>
      </c>
      <c r="BC9" s="109" t="s">
        <v>1156</v>
      </c>
      <c r="BD9" s="109" t="s">
        <v>1153</v>
      </c>
      <c r="BE9" s="109" t="s">
        <v>1222</v>
      </c>
      <c r="BF9" s="109" t="s">
        <v>1223</v>
      </c>
      <c r="BG9" s="109" t="s">
        <v>1156</v>
      </c>
      <c r="BH9" s="109" t="s">
        <v>1153</v>
      </c>
      <c r="BI9" s="109" t="s">
        <v>1222</v>
      </c>
      <c r="BJ9" s="109" t="s">
        <v>1223</v>
      </c>
    </row>
    <row r="10" spans="1:62" x14ac:dyDescent="0.25">
      <c r="A10" s="47" t="s">
        <v>720</v>
      </c>
      <c r="B10" s="107" t="s">
        <v>1123</v>
      </c>
      <c r="C10" s="325">
        <v>-0.04</v>
      </c>
      <c r="D10" s="326">
        <v>-0.02</v>
      </c>
      <c r="E10" s="326">
        <v>-0.02</v>
      </c>
      <c r="F10" s="327">
        <v>-0.04</v>
      </c>
      <c r="G10" s="328">
        <v>-0.04</v>
      </c>
      <c r="H10" s="329">
        <v>-0.02</v>
      </c>
      <c r="I10" s="329">
        <v>-0.03</v>
      </c>
      <c r="J10" s="330">
        <v>-0.04</v>
      </c>
      <c r="K10" s="325">
        <v>-0.03</v>
      </c>
      <c r="L10" s="326">
        <v>-0.02</v>
      </c>
      <c r="M10" s="326">
        <v>-0.02</v>
      </c>
      <c r="N10" s="327">
        <v>-0.04</v>
      </c>
      <c r="O10" s="331">
        <v>-0.42</v>
      </c>
      <c r="P10" s="329">
        <v>-0.4</v>
      </c>
      <c r="Q10" s="329">
        <v>-0.52</v>
      </c>
      <c r="R10" s="330">
        <v>-0.47</v>
      </c>
      <c r="S10" s="325">
        <v>-0.43</v>
      </c>
      <c r="T10" s="326">
        <v>-0.41</v>
      </c>
      <c r="U10" s="326">
        <v>-0.53</v>
      </c>
      <c r="V10" s="327">
        <v>-0.47</v>
      </c>
      <c r="W10" s="328">
        <v>-0.41</v>
      </c>
      <c r="X10" s="329">
        <v>-0.4</v>
      </c>
      <c r="Y10" s="329">
        <v>-0.52</v>
      </c>
      <c r="Z10" s="332">
        <v>-0.46</v>
      </c>
      <c r="AA10" s="328">
        <v>0.02</v>
      </c>
      <c r="AB10" s="329">
        <v>0.04</v>
      </c>
      <c r="AC10" s="329">
        <v>0.06</v>
      </c>
      <c r="AD10" s="330">
        <v>0.03</v>
      </c>
      <c r="AE10" s="325">
        <v>0.02</v>
      </c>
      <c r="AF10" s="326">
        <v>0.04</v>
      </c>
      <c r="AG10" s="326">
        <v>0.05</v>
      </c>
      <c r="AH10" s="327">
        <v>0.02</v>
      </c>
      <c r="AI10" s="328">
        <v>0.02</v>
      </c>
      <c r="AJ10" s="329">
        <v>0.04</v>
      </c>
      <c r="AK10" s="329">
        <v>0.06</v>
      </c>
      <c r="AL10" s="330">
        <v>0.03</v>
      </c>
      <c r="AM10" s="331">
        <v>-0.33</v>
      </c>
      <c r="AN10" s="329">
        <v>-0.33</v>
      </c>
      <c r="AO10" s="329">
        <v>-0.45</v>
      </c>
      <c r="AP10" s="330">
        <v>-0.38</v>
      </c>
      <c r="AQ10" s="325">
        <v>-0.34</v>
      </c>
      <c r="AR10" s="326">
        <v>-0.33</v>
      </c>
      <c r="AS10" s="326">
        <v>-0.45</v>
      </c>
      <c r="AT10" s="327">
        <v>-0.38</v>
      </c>
      <c r="AU10" s="328">
        <v>-0.33</v>
      </c>
      <c r="AV10" s="329">
        <v>-0.32</v>
      </c>
      <c r="AW10" s="329">
        <v>-0.44</v>
      </c>
      <c r="AX10" s="332">
        <v>-0.37</v>
      </c>
      <c r="AY10" s="325">
        <v>0.08</v>
      </c>
      <c r="AZ10" s="326">
        <v>0.1</v>
      </c>
      <c r="BA10" s="326">
        <v>0.14000000000000001</v>
      </c>
      <c r="BB10" s="327">
        <v>0.09</v>
      </c>
      <c r="BC10" s="328">
        <v>7.0000000000000007E-2</v>
      </c>
      <c r="BD10" s="329">
        <v>0.1</v>
      </c>
      <c r="BE10" s="329">
        <v>0.14000000000000001</v>
      </c>
      <c r="BF10" s="330">
        <v>0.09</v>
      </c>
      <c r="BG10" s="325">
        <v>0.08</v>
      </c>
      <c r="BH10" s="326">
        <v>0.1</v>
      </c>
      <c r="BI10" s="326">
        <v>0.15</v>
      </c>
      <c r="BJ10" s="333">
        <v>0.09</v>
      </c>
    </row>
    <row r="11" spans="1:62" x14ac:dyDescent="0.25">
      <c r="A11" s="284" t="s">
        <v>26</v>
      </c>
      <c r="B11" s="285" t="s">
        <v>27</v>
      </c>
      <c r="C11" s="286">
        <v>-0.48</v>
      </c>
      <c r="D11" s="287">
        <v>-0.37</v>
      </c>
      <c r="E11" s="287">
        <v>-0.4</v>
      </c>
      <c r="F11" s="288">
        <v>-0.28999999999999998</v>
      </c>
      <c r="G11" s="289">
        <v>-0.54</v>
      </c>
      <c r="H11" s="287">
        <v>-0.43</v>
      </c>
      <c r="I11" s="287">
        <v>-0.45</v>
      </c>
      <c r="J11" s="290">
        <v>-0.35</v>
      </c>
      <c r="K11" s="286">
        <v>-0.42</v>
      </c>
      <c r="L11" s="287">
        <v>-0.31</v>
      </c>
      <c r="M11" s="287">
        <v>-0.34</v>
      </c>
      <c r="N11" s="288">
        <v>-0.24</v>
      </c>
      <c r="O11" s="286">
        <v>-0.89</v>
      </c>
      <c r="P11" s="287">
        <v>-0.71</v>
      </c>
      <c r="Q11" s="287">
        <v>-0.71</v>
      </c>
      <c r="R11" s="290">
        <v>-0.63</v>
      </c>
      <c r="S11" s="286">
        <v>-1.02</v>
      </c>
      <c r="T11" s="287">
        <v>-0.83</v>
      </c>
      <c r="U11" s="287">
        <v>-0.83</v>
      </c>
      <c r="V11" s="288">
        <v>-0.76</v>
      </c>
      <c r="W11" s="289">
        <v>-0.76</v>
      </c>
      <c r="X11" s="287">
        <v>-0.57999999999999996</v>
      </c>
      <c r="Y11" s="287">
        <v>-0.57999999999999996</v>
      </c>
      <c r="Z11" s="288">
        <v>-0.51</v>
      </c>
      <c r="AA11" s="289">
        <v>-0.37</v>
      </c>
      <c r="AB11" s="287">
        <v>-0.28000000000000003</v>
      </c>
      <c r="AC11" s="287">
        <v>-0.31</v>
      </c>
      <c r="AD11" s="290">
        <v>-0.2</v>
      </c>
      <c r="AE11" s="286">
        <v>-0.43</v>
      </c>
      <c r="AF11" s="287">
        <v>-0.34</v>
      </c>
      <c r="AG11" s="287">
        <v>-0.38</v>
      </c>
      <c r="AH11" s="288">
        <v>-0.27</v>
      </c>
      <c r="AI11" s="289">
        <v>-0.3</v>
      </c>
      <c r="AJ11" s="287">
        <v>-0.21</v>
      </c>
      <c r="AK11" s="287">
        <v>-0.25</v>
      </c>
      <c r="AL11" s="290">
        <v>-0.14000000000000001</v>
      </c>
      <c r="AM11" s="286">
        <v>-0.8</v>
      </c>
      <c r="AN11" s="287">
        <v>-0.62</v>
      </c>
      <c r="AO11" s="287">
        <v>-0.67</v>
      </c>
      <c r="AP11" s="290">
        <v>-0.56999999999999995</v>
      </c>
      <c r="AQ11" s="286">
        <v>-0.89</v>
      </c>
      <c r="AR11" s="287">
        <v>-0.71</v>
      </c>
      <c r="AS11" s="287">
        <v>-0.76</v>
      </c>
      <c r="AT11" s="288">
        <v>-0.66</v>
      </c>
      <c r="AU11" s="289">
        <v>-0.71</v>
      </c>
      <c r="AV11" s="287">
        <v>-0.53</v>
      </c>
      <c r="AW11" s="287">
        <v>-0.57999999999999996</v>
      </c>
      <c r="AX11" s="288">
        <v>-0.49</v>
      </c>
      <c r="AY11" s="286">
        <v>-0.23</v>
      </c>
      <c r="AZ11" s="287">
        <v>-0.18</v>
      </c>
      <c r="BA11" s="287">
        <v>-0.19</v>
      </c>
      <c r="BB11" s="288">
        <v>-0.08</v>
      </c>
      <c r="BC11" s="289">
        <v>-0.31</v>
      </c>
      <c r="BD11" s="287">
        <v>-0.26</v>
      </c>
      <c r="BE11" s="287">
        <v>-0.26</v>
      </c>
      <c r="BF11" s="290">
        <v>-0.16</v>
      </c>
      <c r="BG11" s="286">
        <v>-0.16</v>
      </c>
      <c r="BH11" s="287">
        <v>-0.1</v>
      </c>
      <c r="BI11" s="287">
        <v>-0.11</v>
      </c>
      <c r="BJ11" s="291">
        <v>-0.01</v>
      </c>
    </row>
    <row r="12" spans="1:62" x14ac:dyDescent="0.25">
      <c r="A12" s="284" t="s">
        <v>38</v>
      </c>
      <c r="B12" s="285" t="s">
        <v>39</v>
      </c>
      <c r="C12" s="286">
        <v>-0.28000000000000003</v>
      </c>
      <c r="D12" s="287">
        <v>-0.13</v>
      </c>
      <c r="E12" s="287">
        <v>0</v>
      </c>
      <c r="F12" s="288">
        <v>-0.31</v>
      </c>
      <c r="G12" s="289">
        <v>-0.32</v>
      </c>
      <c r="H12" s="287">
        <v>-0.18</v>
      </c>
      <c r="I12" s="287">
        <v>-0.04</v>
      </c>
      <c r="J12" s="290">
        <v>-0.35</v>
      </c>
      <c r="K12" s="286">
        <v>-0.24</v>
      </c>
      <c r="L12" s="287">
        <v>-0.09</v>
      </c>
      <c r="M12" s="287">
        <v>0.05</v>
      </c>
      <c r="N12" s="288">
        <v>-0.27</v>
      </c>
      <c r="O12" s="286">
        <v>-0.73</v>
      </c>
      <c r="P12" s="287">
        <v>-0.65</v>
      </c>
      <c r="Q12" s="287">
        <v>-0.56000000000000005</v>
      </c>
      <c r="R12" s="290">
        <v>-0.97</v>
      </c>
      <c r="S12" s="286">
        <v>-0.83</v>
      </c>
      <c r="T12" s="287">
        <v>-0.75</v>
      </c>
      <c r="U12" s="287">
        <v>-0.66</v>
      </c>
      <c r="V12" s="288">
        <v>-1.07</v>
      </c>
      <c r="W12" s="289">
        <v>-0.63</v>
      </c>
      <c r="X12" s="287">
        <v>-0.55000000000000004</v>
      </c>
      <c r="Y12" s="287">
        <v>-0.46</v>
      </c>
      <c r="Z12" s="288">
        <v>-0.86</v>
      </c>
      <c r="AA12" s="289">
        <v>-0.19</v>
      </c>
      <c r="AB12" s="287">
        <v>-0.04</v>
      </c>
      <c r="AC12" s="287">
        <v>0.11</v>
      </c>
      <c r="AD12" s="290">
        <v>-0.18</v>
      </c>
      <c r="AE12" s="286">
        <v>-0.24</v>
      </c>
      <c r="AF12" s="287">
        <v>-0.08</v>
      </c>
      <c r="AG12" s="287">
        <v>7.0000000000000007E-2</v>
      </c>
      <c r="AH12" s="288">
        <v>-0.23</v>
      </c>
      <c r="AI12" s="289">
        <v>-0.15</v>
      </c>
      <c r="AJ12" s="287">
        <v>0.01</v>
      </c>
      <c r="AK12" s="287">
        <v>0.16</v>
      </c>
      <c r="AL12" s="290">
        <v>-0.14000000000000001</v>
      </c>
      <c r="AM12" s="286">
        <v>-0.6</v>
      </c>
      <c r="AN12" s="287">
        <v>-0.56000000000000005</v>
      </c>
      <c r="AO12" s="287">
        <v>-0.47</v>
      </c>
      <c r="AP12" s="290">
        <v>-0.84</v>
      </c>
      <c r="AQ12" s="286">
        <v>-0.68</v>
      </c>
      <c r="AR12" s="287">
        <v>-0.63</v>
      </c>
      <c r="AS12" s="287">
        <v>-0.54</v>
      </c>
      <c r="AT12" s="288">
        <v>-0.91</v>
      </c>
      <c r="AU12" s="289">
        <v>-0.53</v>
      </c>
      <c r="AV12" s="287">
        <v>-0.49</v>
      </c>
      <c r="AW12" s="287">
        <v>-0.4</v>
      </c>
      <c r="AX12" s="288">
        <v>-0.76</v>
      </c>
      <c r="AY12" s="286">
        <v>-0.12</v>
      </c>
      <c r="AZ12" s="287">
        <v>7.0000000000000007E-2</v>
      </c>
      <c r="BA12" s="287">
        <v>0.24</v>
      </c>
      <c r="BB12" s="288">
        <v>-0.06</v>
      </c>
      <c r="BC12" s="289">
        <v>-0.17</v>
      </c>
      <c r="BD12" s="287">
        <v>0.02</v>
      </c>
      <c r="BE12" s="287">
        <v>0.19</v>
      </c>
      <c r="BF12" s="290">
        <v>-0.1</v>
      </c>
      <c r="BG12" s="286">
        <v>-7.0000000000000007E-2</v>
      </c>
      <c r="BH12" s="287">
        <v>0.12</v>
      </c>
      <c r="BI12" s="287">
        <v>0.28999999999999998</v>
      </c>
      <c r="BJ12" s="291">
        <v>-0.01</v>
      </c>
    </row>
    <row r="13" spans="1:62" x14ac:dyDescent="0.25">
      <c r="A13" s="284" t="s">
        <v>394</v>
      </c>
      <c r="B13" s="285" t="s">
        <v>395</v>
      </c>
      <c r="C13" s="286">
        <v>-7.0000000000000007E-2</v>
      </c>
      <c r="D13" s="287">
        <v>0.11</v>
      </c>
      <c r="E13" s="287">
        <v>-0.06</v>
      </c>
      <c r="F13" s="288">
        <v>-0.38</v>
      </c>
      <c r="G13" s="289">
        <v>-0.14000000000000001</v>
      </c>
      <c r="H13" s="287">
        <v>0.04</v>
      </c>
      <c r="I13" s="287">
        <v>-0.13</v>
      </c>
      <c r="J13" s="290">
        <v>-0.45</v>
      </c>
      <c r="K13" s="286">
        <v>0</v>
      </c>
      <c r="L13" s="287">
        <v>0.17</v>
      </c>
      <c r="M13" s="287">
        <v>0</v>
      </c>
      <c r="N13" s="288">
        <v>-0.31</v>
      </c>
      <c r="O13" s="286">
        <v>-0.48</v>
      </c>
      <c r="P13" s="287">
        <v>-0.19</v>
      </c>
      <c r="Q13" s="287">
        <v>-0.66</v>
      </c>
      <c r="R13" s="290">
        <v>-0.85</v>
      </c>
      <c r="S13" s="286">
        <v>-0.64</v>
      </c>
      <c r="T13" s="287">
        <v>-0.35</v>
      </c>
      <c r="U13" s="287">
        <v>-0.82</v>
      </c>
      <c r="V13" s="288">
        <v>-1.01</v>
      </c>
      <c r="W13" s="289">
        <v>-0.31</v>
      </c>
      <c r="X13" s="287">
        <v>-0.03</v>
      </c>
      <c r="Y13" s="287">
        <v>-0.5</v>
      </c>
      <c r="Z13" s="288">
        <v>-0.69</v>
      </c>
      <c r="AA13" s="289">
        <v>0.01</v>
      </c>
      <c r="AB13" s="287">
        <v>0.17</v>
      </c>
      <c r="AC13" s="287">
        <v>0.05</v>
      </c>
      <c r="AD13" s="290">
        <v>-0.28999999999999998</v>
      </c>
      <c r="AE13" s="286">
        <v>-0.06</v>
      </c>
      <c r="AF13" s="287">
        <v>0.09</v>
      </c>
      <c r="AG13" s="287">
        <v>-0.02</v>
      </c>
      <c r="AH13" s="288">
        <v>-0.36</v>
      </c>
      <c r="AI13" s="289">
        <v>0.08</v>
      </c>
      <c r="AJ13" s="287">
        <v>0.24</v>
      </c>
      <c r="AK13" s="287">
        <v>0.12</v>
      </c>
      <c r="AL13" s="290">
        <v>-0.21</v>
      </c>
      <c r="AM13" s="286">
        <v>-0.34</v>
      </c>
      <c r="AN13" s="287">
        <v>-0.15</v>
      </c>
      <c r="AO13" s="287">
        <v>-0.51</v>
      </c>
      <c r="AP13" s="290">
        <v>-0.75</v>
      </c>
      <c r="AQ13" s="286">
        <v>-0.46</v>
      </c>
      <c r="AR13" s="287">
        <v>-0.26</v>
      </c>
      <c r="AS13" s="287">
        <v>-0.62</v>
      </c>
      <c r="AT13" s="288">
        <v>-0.87</v>
      </c>
      <c r="AU13" s="289">
        <v>-0.23</v>
      </c>
      <c r="AV13" s="287">
        <v>-0.03</v>
      </c>
      <c r="AW13" s="287">
        <v>-0.39</v>
      </c>
      <c r="AX13" s="288">
        <v>-0.63</v>
      </c>
      <c r="AY13" s="286">
        <v>0.06</v>
      </c>
      <c r="AZ13" s="287">
        <v>0.23</v>
      </c>
      <c r="BA13" s="287">
        <v>0.15</v>
      </c>
      <c r="BB13" s="288">
        <v>-0.2</v>
      </c>
      <c r="BC13" s="289">
        <v>-0.02</v>
      </c>
      <c r="BD13" s="287">
        <v>0.15</v>
      </c>
      <c r="BE13" s="287">
        <v>7.0000000000000007E-2</v>
      </c>
      <c r="BF13" s="290">
        <v>-0.28000000000000003</v>
      </c>
      <c r="BG13" s="286">
        <v>0.14000000000000001</v>
      </c>
      <c r="BH13" s="287">
        <v>0.31</v>
      </c>
      <c r="BI13" s="287">
        <v>0.23</v>
      </c>
      <c r="BJ13" s="291">
        <v>-0.12</v>
      </c>
    </row>
    <row r="14" spans="1:62" x14ac:dyDescent="0.25">
      <c r="A14" s="284" t="s">
        <v>426</v>
      </c>
      <c r="B14" s="285" t="s">
        <v>427</v>
      </c>
      <c r="C14" s="286">
        <v>-0.15</v>
      </c>
      <c r="D14" s="287">
        <v>-7.0000000000000007E-2</v>
      </c>
      <c r="E14" s="287">
        <v>-0.28999999999999998</v>
      </c>
      <c r="F14" s="288">
        <v>-0.32</v>
      </c>
      <c r="G14" s="289">
        <v>-0.22</v>
      </c>
      <c r="H14" s="287">
        <v>-0.13</v>
      </c>
      <c r="I14" s="287">
        <v>-0.36</v>
      </c>
      <c r="J14" s="290">
        <v>-0.38</v>
      </c>
      <c r="K14" s="286">
        <v>-0.09</v>
      </c>
      <c r="L14" s="287">
        <v>0</v>
      </c>
      <c r="M14" s="287">
        <v>-0.23</v>
      </c>
      <c r="N14" s="288">
        <v>-0.25</v>
      </c>
      <c r="O14" s="286">
        <v>-0.74</v>
      </c>
      <c r="P14" s="287">
        <v>-0.69</v>
      </c>
      <c r="Q14" s="287">
        <v>-0.82</v>
      </c>
      <c r="R14" s="290">
        <v>-1.1599999999999999</v>
      </c>
      <c r="S14" s="286">
        <v>-0.91</v>
      </c>
      <c r="T14" s="287">
        <v>-0.86</v>
      </c>
      <c r="U14" s="287">
        <v>-0.99</v>
      </c>
      <c r="V14" s="288">
        <v>-1.34</v>
      </c>
      <c r="W14" s="289">
        <v>-0.56000000000000005</v>
      </c>
      <c r="X14" s="287">
        <v>-0.52</v>
      </c>
      <c r="Y14" s="287">
        <v>-0.65</v>
      </c>
      <c r="Z14" s="288">
        <v>-0.99</v>
      </c>
      <c r="AA14" s="289">
        <v>-0.06</v>
      </c>
      <c r="AB14" s="287">
        <v>0.04</v>
      </c>
      <c r="AC14" s="287">
        <v>-0.21</v>
      </c>
      <c r="AD14" s="290">
        <v>-0.17</v>
      </c>
      <c r="AE14" s="286">
        <v>-0.13</v>
      </c>
      <c r="AF14" s="287">
        <v>-0.03</v>
      </c>
      <c r="AG14" s="287">
        <v>-0.28000000000000003</v>
      </c>
      <c r="AH14" s="288">
        <v>-0.24</v>
      </c>
      <c r="AI14" s="289">
        <v>0.01</v>
      </c>
      <c r="AJ14" s="287">
        <v>0.11</v>
      </c>
      <c r="AK14" s="287">
        <v>-0.13</v>
      </c>
      <c r="AL14" s="290">
        <v>-0.1</v>
      </c>
      <c r="AM14" s="286">
        <v>-0.61</v>
      </c>
      <c r="AN14" s="287">
        <v>-0.56999999999999995</v>
      </c>
      <c r="AO14" s="287">
        <v>-0.78</v>
      </c>
      <c r="AP14" s="290">
        <v>-0.93</v>
      </c>
      <c r="AQ14" s="286">
        <v>-0.73</v>
      </c>
      <c r="AR14" s="287">
        <v>-0.68</v>
      </c>
      <c r="AS14" s="287">
        <v>-0.89</v>
      </c>
      <c r="AT14" s="288">
        <v>-1.05</v>
      </c>
      <c r="AU14" s="289">
        <v>-0.5</v>
      </c>
      <c r="AV14" s="287">
        <v>-0.45</v>
      </c>
      <c r="AW14" s="287">
        <v>-0.66</v>
      </c>
      <c r="AX14" s="288">
        <v>-0.82</v>
      </c>
      <c r="AY14" s="286">
        <v>0.05</v>
      </c>
      <c r="AZ14" s="287">
        <v>0.16</v>
      </c>
      <c r="BA14" s="287">
        <v>-0.08</v>
      </c>
      <c r="BB14" s="288">
        <v>-0.04</v>
      </c>
      <c r="BC14" s="289">
        <v>-0.03</v>
      </c>
      <c r="BD14" s="287">
        <v>0.08</v>
      </c>
      <c r="BE14" s="287">
        <v>-0.15</v>
      </c>
      <c r="BF14" s="290">
        <v>-0.11</v>
      </c>
      <c r="BG14" s="286">
        <v>0.13</v>
      </c>
      <c r="BH14" s="287">
        <v>0.24</v>
      </c>
      <c r="BI14" s="287">
        <v>0</v>
      </c>
      <c r="BJ14" s="291">
        <v>0.04</v>
      </c>
    </row>
    <row r="15" spans="1:62" x14ac:dyDescent="0.25">
      <c r="A15" s="284" t="s">
        <v>468</v>
      </c>
      <c r="B15" s="285" t="s">
        <v>469</v>
      </c>
      <c r="C15" s="286">
        <v>0.14000000000000001</v>
      </c>
      <c r="D15" s="287">
        <v>0.02</v>
      </c>
      <c r="E15" s="287">
        <v>7.0000000000000007E-2</v>
      </c>
      <c r="F15" s="288">
        <v>0.09</v>
      </c>
      <c r="G15" s="289">
        <v>0</v>
      </c>
      <c r="H15" s="287">
        <v>-0.13</v>
      </c>
      <c r="I15" s="287">
        <v>-7.0000000000000007E-2</v>
      </c>
      <c r="J15" s="290">
        <v>-0.05</v>
      </c>
      <c r="K15" s="286">
        <v>0.28999999999999998</v>
      </c>
      <c r="L15" s="287">
        <v>0.16</v>
      </c>
      <c r="M15" s="287">
        <v>0.22</v>
      </c>
      <c r="N15" s="288">
        <v>0.24</v>
      </c>
      <c r="O15" s="286">
        <v>-0.17</v>
      </c>
      <c r="P15" s="287">
        <v>-0.43</v>
      </c>
      <c r="Q15" s="287">
        <v>-0.21</v>
      </c>
      <c r="R15" s="290">
        <v>-0.94</v>
      </c>
      <c r="S15" s="286">
        <v>-0.61</v>
      </c>
      <c r="T15" s="287">
        <v>-0.88</v>
      </c>
      <c r="U15" s="287">
        <v>-0.65</v>
      </c>
      <c r="V15" s="288">
        <v>-1.38</v>
      </c>
      <c r="W15" s="289">
        <v>0.27</v>
      </c>
      <c r="X15" s="287">
        <v>0.01</v>
      </c>
      <c r="Y15" s="287">
        <v>0.23</v>
      </c>
      <c r="Z15" s="288">
        <v>-0.5</v>
      </c>
      <c r="AA15" s="289">
        <v>0.18</v>
      </c>
      <c r="AB15" s="287">
        <v>7.0000000000000007E-2</v>
      </c>
      <c r="AC15" s="287">
        <v>0.11</v>
      </c>
      <c r="AD15" s="290">
        <v>0.21</v>
      </c>
      <c r="AE15" s="286">
        <v>0.02</v>
      </c>
      <c r="AF15" s="287">
        <v>-0.08</v>
      </c>
      <c r="AG15" s="287">
        <v>-0.05</v>
      </c>
      <c r="AH15" s="288">
        <v>0.06</v>
      </c>
      <c r="AI15" s="289">
        <v>0.33</v>
      </c>
      <c r="AJ15" s="287">
        <v>0.23</v>
      </c>
      <c r="AK15" s="287">
        <v>0.26</v>
      </c>
      <c r="AL15" s="290">
        <v>0.37</v>
      </c>
      <c r="AM15" s="286">
        <v>0.11</v>
      </c>
      <c r="AN15" s="287">
        <v>-0.53</v>
      </c>
      <c r="AO15" s="287">
        <v>-0.24</v>
      </c>
      <c r="AP15" s="290">
        <v>-0.49</v>
      </c>
      <c r="AQ15" s="286">
        <v>-0.15</v>
      </c>
      <c r="AR15" s="287">
        <v>-0.8</v>
      </c>
      <c r="AS15" s="287">
        <v>-0.51</v>
      </c>
      <c r="AT15" s="288">
        <v>-0.75</v>
      </c>
      <c r="AU15" s="289">
        <v>0.38</v>
      </c>
      <c r="AV15" s="287">
        <v>-0.26</v>
      </c>
      <c r="AW15" s="287">
        <v>0.03</v>
      </c>
      <c r="AX15" s="288">
        <v>-0.22</v>
      </c>
      <c r="AY15" s="286">
        <v>0.15</v>
      </c>
      <c r="AZ15" s="287">
        <v>0.24</v>
      </c>
      <c r="BA15" s="287">
        <v>0.2</v>
      </c>
      <c r="BB15" s="288">
        <v>0.33</v>
      </c>
      <c r="BC15" s="289">
        <v>-0.02</v>
      </c>
      <c r="BD15" s="287">
        <v>7.0000000000000007E-2</v>
      </c>
      <c r="BE15" s="287">
        <v>0.03</v>
      </c>
      <c r="BF15" s="290">
        <v>0.16</v>
      </c>
      <c r="BG15" s="286">
        <v>0.32</v>
      </c>
      <c r="BH15" s="287">
        <v>0.42</v>
      </c>
      <c r="BI15" s="287">
        <v>0.37</v>
      </c>
      <c r="BJ15" s="291">
        <v>0.5</v>
      </c>
    </row>
    <row r="16" spans="1:62" x14ac:dyDescent="0.25">
      <c r="A16" s="284" t="s">
        <v>584</v>
      </c>
      <c r="B16" s="285" t="s">
        <v>585</v>
      </c>
      <c r="C16" s="286">
        <v>-0.31</v>
      </c>
      <c r="D16" s="287">
        <v>-0.21</v>
      </c>
      <c r="E16" s="287">
        <v>-0.54</v>
      </c>
      <c r="F16" s="288">
        <v>-0.26</v>
      </c>
      <c r="G16" s="289">
        <v>-0.35</v>
      </c>
      <c r="H16" s="287">
        <v>-0.25</v>
      </c>
      <c r="I16" s="287">
        <v>-0.57999999999999996</v>
      </c>
      <c r="J16" s="290">
        <v>-0.28999999999999998</v>
      </c>
      <c r="K16" s="286">
        <v>-0.27</v>
      </c>
      <c r="L16" s="287">
        <v>-0.17</v>
      </c>
      <c r="M16" s="287">
        <v>-0.5</v>
      </c>
      <c r="N16" s="288">
        <v>-0.22</v>
      </c>
      <c r="O16" s="286">
        <v>-0.74</v>
      </c>
      <c r="P16" s="287">
        <v>-0.56000000000000005</v>
      </c>
      <c r="Q16" s="287">
        <v>-0.97</v>
      </c>
      <c r="R16" s="290">
        <v>-0.81</v>
      </c>
      <c r="S16" s="286">
        <v>-0.83</v>
      </c>
      <c r="T16" s="287">
        <v>-0.65</v>
      </c>
      <c r="U16" s="287">
        <v>-1.05</v>
      </c>
      <c r="V16" s="288">
        <v>-0.9</v>
      </c>
      <c r="W16" s="289">
        <v>-0.65</v>
      </c>
      <c r="X16" s="287">
        <v>-0.47</v>
      </c>
      <c r="Y16" s="287">
        <v>-0.88</v>
      </c>
      <c r="Z16" s="288">
        <v>-0.72</v>
      </c>
      <c r="AA16" s="289">
        <v>-0.2</v>
      </c>
      <c r="AB16" s="287">
        <v>-0.12</v>
      </c>
      <c r="AC16" s="287">
        <v>-0.43</v>
      </c>
      <c r="AD16" s="290">
        <v>-0.12</v>
      </c>
      <c r="AE16" s="286">
        <v>-0.24</v>
      </c>
      <c r="AF16" s="287">
        <v>-0.16</v>
      </c>
      <c r="AG16" s="287">
        <v>-0.47</v>
      </c>
      <c r="AH16" s="288">
        <v>-0.16</v>
      </c>
      <c r="AI16" s="289">
        <v>-0.16</v>
      </c>
      <c r="AJ16" s="287">
        <v>-0.08</v>
      </c>
      <c r="AK16" s="287">
        <v>-0.39</v>
      </c>
      <c r="AL16" s="290">
        <v>-7.0000000000000007E-2</v>
      </c>
      <c r="AM16" s="286">
        <v>-0.62</v>
      </c>
      <c r="AN16" s="287">
        <v>-0.49</v>
      </c>
      <c r="AO16" s="287">
        <v>-0.93</v>
      </c>
      <c r="AP16" s="290">
        <v>-0.65</v>
      </c>
      <c r="AQ16" s="286">
        <v>-0.69</v>
      </c>
      <c r="AR16" s="287">
        <v>-0.56000000000000005</v>
      </c>
      <c r="AS16" s="287">
        <v>-1</v>
      </c>
      <c r="AT16" s="288">
        <v>-0.71</v>
      </c>
      <c r="AU16" s="289">
        <v>-0.55000000000000004</v>
      </c>
      <c r="AV16" s="287">
        <v>-0.42</v>
      </c>
      <c r="AW16" s="287">
        <v>-0.86</v>
      </c>
      <c r="AX16" s="288">
        <v>-0.57999999999999996</v>
      </c>
      <c r="AY16" s="286">
        <v>-0.13</v>
      </c>
      <c r="AZ16" s="287">
        <v>-0.05</v>
      </c>
      <c r="BA16" s="287">
        <v>-0.32</v>
      </c>
      <c r="BB16" s="288">
        <v>-0.04</v>
      </c>
      <c r="BC16" s="289">
        <v>-0.18</v>
      </c>
      <c r="BD16" s="287">
        <v>-0.1</v>
      </c>
      <c r="BE16" s="287">
        <v>-0.37</v>
      </c>
      <c r="BF16" s="290">
        <v>-0.09</v>
      </c>
      <c r="BG16" s="286">
        <v>-0.09</v>
      </c>
      <c r="BH16" s="287">
        <v>0</v>
      </c>
      <c r="BI16" s="287">
        <v>-0.27</v>
      </c>
      <c r="BJ16" s="291">
        <v>0.01</v>
      </c>
    </row>
    <row r="17" spans="1:62" x14ac:dyDescent="0.25">
      <c r="A17" s="284" t="s">
        <v>50</v>
      </c>
      <c r="B17" s="285" t="s">
        <v>51</v>
      </c>
      <c r="C17" s="286">
        <v>-7.0000000000000007E-2</v>
      </c>
      <c r="D17" s="287">
        <v>-0.09</v>
      </c>
      <c r="E17" s="287">
        <v>-0.4</v>
      </c>
      <c r="F17" s="288">
        <v>0.27</v>
      </c>
      <c r="G17" s="289">
        <v>-0.11</v>
      </c>
      <c r="H17" s="287">
        <v>-0.14000000000000001</v>
      </c>
      <c r="I17" s="287">
        <v>-0.45</v>
      </c>
      <c r="J17" s="290">
        <v>0.23</v>
      </c>
      <c r="K17" s="286">
        <v>-0.03</v>
      </c>
      <c r="L17" s="287">
        <v>-0.05</v>
      </c>
      <c r="M17" s="287">
        <v>-0.36</v>
      </c>
      <c r="N17" s="288">
        <v>0.32</v>
      </c>
      <c r="O17" s="286">
        <v>-0.39</v>
      </c>
      <c r="P17" s="287">
        <v>-0.43</v>
      </c>
      <c r="Q17" s="287">
        <v>-0.9</v>
      </c>
      <c r="R17" s="290">
        <v>-0.05</v>
      </c>
      <c r="S17" s="286">
        <v>-0.5</v>
      </c>
      <c r="T17" s="287">
        <v>-0.54</v>
      </c>
      <c r="U17" s="287">
        <v>-1.01</v>
      </c>
      <c r="V17" s="288">
        <v>-0.16</v>
      </c>
      <c r="W17" s="289">
        <v>-0.28999999999999998</v>
      </c>
      <c r="X17" s="287">
        <v>-0.32</v>
      </c>
      <c r="Y17" s="287">
        <v>-0.8</v>
      </c>
      <c r="Z17" s="288">
        <v>0.06</v>
      </c>
      <c r="AA17" s="289">
        <v>0</v>
      </c>
      <c r="AB17" s="287">
        <v>-0.02</v>
      </c>
      <c r="AC17" s="287">
        <v>-0.28999999999999998</v>
      </c>
      <c r="AD17" s="290">
        <v>0.34</v>
      </c>
      <c r="AE17" s="286">
        <v>-0.05</v>
      </c>
      <c r="AF17" s="287">
        <v>-7.0000000000000007E-2</v>
      </c>
      <c r="AG17" s="287">
        <v>-0.34</v>
      </c>
      <c r="AH17" s="288">
        <v>0.28999999999999998</v>
      </c>
      <c r="AI17" s="289">
        <v>0.05</v>
      </c>
      <c r="AJ17" s="287">
        <v>0.03</v>
      </c>
      <c r="AK17" s="287">
        <v>-0.24</v>
      </c>
      <c r="AL17" s="290">
        <v>0.39</v>
      </c>
      <c r="AM17" s="286">
        <v>-0.25</v>
      </c>
      <c r="AN17" s="287">
        <v>-0.28999999999999998</v>
      </c>
      <c r="AO17" s="287">
        <v>-0.74</v>
      </c>
      <c r="AP17" s="290">
        <v>0.09</v>
      </c>
      <c r="AQ17" s="286">
        <v>-0.32</v>
      </c>
      <c r="AR17" s="287">
        <v>-0.36</v>
      </c>
      <c r="AS17" s="287">
        <v>-0.81</v>
      </c>
      <c r="AT17" s="288">
        <v>0.02</v>
      </c>
      <c r="AU17" s="289">
        <v>-0.17</v>
      </c>
      <c r="AV17" s="287">
        <v>-0.21</v>
      </c>
      <c r="AW17" s="287">
        <v>-0.66</v>
      </c>
      <c r="AX17" s="288">
        <v>0.17</v>
      </c>
      <c r="AY17" s="286">
        <v>0.03</v>
      </c>
      <c r="AZ17" s="287">
        <v>0.02</v>
      </c>
      <c r="BA17" s="287">
        <v>-0.21</v>
      </c>
      <c r="BB17" s="288">
        <v>0.38</v>
      </c>
      <c r="BC17" s="289">
        <v>-0.03</v>
      </c>
      <c r="BD17" s="287">
        <v>-0.04</v>
      </c>
      <c r="BE17" s="287">
        <v>-0.27</v>
      </c>
      <c r="BF17" s="290">
        <v>0.32</v>
      </c>
      <c r="BG17" s="286">
        <v>0.08</v>
      </c>
      <c r="BH17" s="287">
        <v>7.0000000000000007E-2</v>
      </c>
      <c r="BI17" s="287">
        <v>-0.16</v>
      </c>
      <c r="BJ17" s="291">
        <v>0.43</v>
      </c>
    </row>
    <row r="18" spans="1:62" x14ac:dyDescent="0.25">
      <c r="A18" s="284" t="s">
        <v>136</v>
      </c>
      <c r="B18" s="285" t="s">
        <v>137</v>
      </c>
      <c r="C18" s="286">
        <v>7.0000000000000007E-2</v>
      </c>
      <c r="D18" s="287">
        <v>-0.04</v>
      </c>
      <c r="E18" s="287">
        <v>0.19</v>
      </c>
      <c r="F18" s="288">
        <v>-0.09</v>
      </c>
      <c r="G18" s="289">
        <v>-0.01</v>
      </c>
      <c r="H18" s="287">
        <v>-0.12</v>
      </c>
      <c r="I18" s="287">
        <v>0.12</v>
      </c>
      <c r="J18" s="290">
        <v>-0.17</v>
      </c>
      <c r="K18" s="286">
        <v>0.14000000000000001</v>
      </c>
      <c r="L18" s="287">
        <v>0.03</v>
      </c>
      <c r="M18" s="287">
        <v>0.27</v>
      </c>
      <c r="N18" s="288">
        <v>-0.02</v>
      </c>
      <c r="O18" s="286">
        <v>-0.18</v>
      </c>
      <c r="P18" s="287">
        <v>-0.45</v>
      </c>
      <c r="Q18" s="287">
        <v>-0.23</v>
      </c>
      <c r="R18" s="290">
        <v>-0.56999999999999995</v>
      </c>
      <c r="S18" s="286">
        <v>-0.47</v>
      </c>
      <c r="T18" s="287">
        <v>-0.74</v>
      </c>
      <c r="U18" s="287">
        <v>-0.52</v>
      </c>
      <c r="V18" s="288">
        <v>-0.86</v>
      </c>
      <c r="W18" s="289">
        <v>0.11</v>
      </c>
      <c r="X18" s="287">
        <v>-0.16</v>
      </c>
      <c r="Y18" s="287">
        <v>0.06</v>
      </c>
      <c r="Z18" s="288">
        <v>-0.28000000000000003</v>
      </c>
      <c r="AA18" s="289">
        <v>0.08</v>
      </c>
      <c r="AB18" s="287">
        <v>-0.02</v>
      </c>
      <c r="AC18" s="287">
        <v>0.22</v>
      </c>
      <c r="AD18" s="290">
        <v>-0.06</v>
      </c>
      <c r="AE18" s="286">
        <v>0.01</v>
      </c>
      <c r="AF18" s="287">
        <v>-0.09</v>
      </c>
      <c r="AG18" s="287">
        <v>0.14000000000000001</v>
      </c>
      <c r="AH18" s="288">
        <v>-0.14000000000000001</v>
      </c>
      <c r="AI18" s="289">
        <v>0.16</v>
      </c>
      <c r="AJ18" s="287">
        <v>0.06</v>
      </c>
      <c r="AK18" s="287">
        <v>0.3</v>
      </c>
      <c r="AL18" s="290">
        <v>0.02</v>
      </c>
      <c r="AM18" s="286">
        <v>-0.26</v>
      </c>
      <c r="AN18" s="287">
        <v>-0.34</v>
      </c>
      <c r="AO18" s="287">
        <v>-0.1</v>
      </c>
      <c r="AP18" s="290">
        <v>-0.61</v>
      </c>
      <c r="AQ18" s="286">
        <v>-0.45</v>
      </c>
      <c r="AR18" s="287">
        <v>-0.53</v>
      </c>
      <c r="AS18" s="287">
        <v>-0.28000000000000003</v>
      </c>
      <c r="AT18" s="288">
        <v>-0.8</v>
      </c>
      <c r="AU18" s="289">
        <v>-0.08</v>
      </c>
      <c r="AV18" s="287">
        <v>-0.16</v>
      </c>
      <c r="AW18" s="287">
        <v>0.09</v>
      </c>
      <c r="AX18" s="288">
        <v>-0.43</v>
      </c>
      <c r="AY18" s="286">
        <v>0.13</v>
      </c>
      <c r="AZ18" s="287">
        <v>0.01</v>
      </c>
      <c r="BA18" s="287">
        <v>0.25</v>
      </c>
      <c r="BB18" s="288">
        <v>0.01</v>
      </c>
      <c r="BC18" s="289">
        <v>0.05</v>
      </c>
      <c r="BD18" s="287">
        <v>-7.0000000000000007E-2</v>
      </c>
      <c r="BE18" s="287">
        <v>0.17</v>
      </c>
      <c r="BF18" s="290">
        <v>-7.0000000000000007E-2</v>
      </c>
      <c r="BG18" s="286">
        <v>0.21</v>
      </c>
      <c r="BH18" s="287">
        <v>0.09</v>
      </c>
      <c r="BI18" s="287">
        <v>0.33</v>
      </c>
      <c r="BJ18" s="291">
        <v>0.09</v>
      </c>
    </row>
    <row r="19" spans="1:62" x14ac:dyDescent="0.25">
      <c r="A19" s="284" t="s">
        <v>138</v>
      </c>
      <c r="B19" s="285" t="s">
        <v>139</v>
      </c>
      <c r="C19" s="286">
        <v>0.01</v>
      </c>
      <c r="D19" s="287">
        <v>-0.02</v>
      </c>
      <c r="E19" s="287">
        <v>-0.3</v>
      </c>
      <c r="F19" s="288">
        <v>-0.17</v>
      </c>
      <c r="G19" s="289">
        <v>-0.06</v>
      </c>
      <c r="H19" s="287">
        <v>-0.09</v>
      </c>
      <c r="I19" s="287">
        <v>-0.37</v>
      </c>
      <c r="J19" s="290">
        <v>-0.24</v>
      </c>
      <c r="K19" s="286">
        <v>0.08</v>
      </c>
      <c r="L19" s="287">
        <v>0.05</v>
      </c>
      <c r="M19" s="287">
        <v>-0.23</v>
      </c>
      <c r="N19" s="288">
        <v>-0.1</v>
      </c>
      <c r="O19" s="286">
        <v>-0.39</v>
      </c>
      <c r="P19" s="287">
        <v>-0.38</v>
      </c>
      <c r="Q19" s="287">
        <v>-0.79</v>
      </c>
      <c r="R19" s="290">
        <v>-0.59</v>
      </c>
      <c r="S19" s="286">
        <v>-0.56999999999999995</v>
      </c>
      <c r="T19" s="287">
        <v>-0.56000000000000005</v>
      </c>
      <c r="U19" s="287">
        <v>-0.97</v>
      </c>
      <c r="V19" s="288">
        <v>-0.77</v>
      </c>
      <c r="W19" s="289">
        <v>-0.21</v>
      </c>
      <c r="X19" s="287">
        <v>-0.2</v>
      </c>
      <c r="Y19" s="287">
        <v>-0.61</v>
      </c>
      <c r="Z19" s="288">
        <v>-0.41</v>
      </c>
      <c r="AA19" s="289">
        <v>0.09</v>
      </c>
      <c r="AB19" s="287">
        <v>0.04</v>
      </c>
      <c r="AC19" s="287">
        <v>-0.21</v>
      </c>
      <c r="AD19" s="290">
        <v>-0.09</v>
      </c>
      <c r="AE19" s="286">
        <v>0.01</v>
      </c>
      <c r="AF19" s="287">
        <v>-0.03</v>
      </c>
      <c r="AG19" s="287">
        <v>-0.28000000000000003</v>
      </c>
      <c r="AH19" s="288">
        <v>-0.17</v>
      </c>
      <c r="AI19" s="289">
        <v>0.16</v>
      </c>
      <c r="AJ19" s="287">
        <v>0.12</v>
      </c>
      <c r="AK19" s="287">
        <v>-0.13</v>
      </c>
      <c r="AL19" s="290">
        <v>-0.02</v>
      </c>
      <c r="AM19" s="286">
        <v>-0.31</v>
      </c>
      <c r="AN19" s="287">
        <v>-0.35</v>
      </c>
      <c r="AO19" s="287">
        <v>-0.78</v>
      </c>
      <c r="AP19" s="290">
        <v>-0.56999999999999995</v>
      </c>
      <c r="AQ19" s="286">
        <v>-0.44</v>
      </c>
      <c r="AR19" s="287">
        <v>-0.48</v>
      </c>
      <c r="AS19" s="287">
        <v>-0.91</v>
      </c>
      <c r="AT19" s="288">
        <v>-0.7</v>
      </c>
      <c r="AU19" s="289">
        <v>-0.18</v>
      </c>
      <c r="AV19" s="287">
        <v>-0.23</v>
      </c>
      <c r="AW19" s="287">
        <v>-0.65</v>
      </c>
      <c r="AX19" s="288">
        <v>-0.44</v>
      </c>
      <c r="AY19" s="286">
        <v>0.16</v>
      </c>
      <c r="AZ19" s="287">
        <v>0.13</v>
      </c>
      <c r="BA19" s="287">
        <v>-0.08</v>
      </c>
      <c r="BB19" s="288">
        <v>0.01</v>
      </c>
      <c r="BC19" s="289">
        <v>7.0000000000000007E-2</v>
      </c>
      <c r="BD19" s="287">
        <v>0.04</v>
      </c>
      <c r="BE19" s="287">
        <v>-0.17</v>
      </c>
      <c r="BF19" s="290">
        <v>-0.08</v>
      </c>
      <c r="BG19" s="286">
        <v>0.24</v>
      </c>
      <c r="BH19" s="287">
        <v>0.21</v>
      </c>
      <c r="BI19" s="287">
        <v>0.01</v>
      </c>
      <c r="BJ19" s="291">
        <v>0.1</v>
      </c>
    </row>
    <row r="20" spans="1:62" x14ac:dyDescent="0.25">
      <c r="A20" s="284" t="s">
        <v>212</v>
      </c>
      <c r="B20" s="285" t="s">
        <v>213</v>
      </c>
      <c r="C20" s="286">
        <v>-0.24</v>
      </c>
      <c r="D20" s="287">
        <v>-0.17</v>
      </c>
      <c r="E20" s="287">
        <v>-0.24</v>
      </c>
      <c r="F20" s="288">
        <v>0.04</v>
      </c>
      <c r="G20" s="289">
        <v>-0.31</v>
      </c>
      <c r="H20" s="287">
        <v>-0.24</v>
      </c>
      <c r="I20" s="287">
        <v>-0.31</v>
      </c>
      <c r="J20" s="290">
        <v>-0.03</v>
      </c>
      <c r="K20" s="286">
        <v>-0.16</v>
      </c>
      <c r="L20" s="287">
        <v>-0.09</v>
      </c>
      <c r="M20" s="287">
        <v>-0.16</v>
      </c>
      <c r="N20" s="288">
        <v>0.12</v>
      </c>
      <c r="O20" s="286">
        <v>-0.77</v>
      </c>
      <c r="P20" s="287">
        <v>-0.72</v>
      </c>
      <c r="Q20" s="287">
        <v>-0.94</v>
      </c>
      <c r="R20" s="290">
        <v>-0.39</v>
      </c>
      <c r="S20" s="286">
        <v>-0.93</v>
      </c>
      <c r="T20" s="287">
        <v>-0.87</v>
      </c>
      <c r="U20" s="287">
        <v>-1.1000000000000001</v>
      </c>
      <c r="V20" s="288">
        <v>-0.54</v>
      </c>
      <c r="W20" s="289">
        <v>-0.62</v>
      </c>
      <c r="X20" s="287">
        <v>-0.56000000000000005</v>
      </c>
      <c r="Y20" s="287">
        <v>-0.79</v>
      </c>
      <c r="Z20" s="288">
        <v>-0.23</v>
      </c>
      <c r="AA20" s="289">
        <v>-7.0000000000000007E-2</v>
      </c>
      <c r="AB20" s="287">
        <v>0</v>
      </c>
      <c r="AC20" s="287">
        <v>-0.02</v>
      </c>
      <c r="AD20" s="290">
        <v>0.17</v>
      </c>
      <c r="AE20" s="286">
        <v>-0.16</v>
      </c>
      <c r="AF20" s="287">
        <v>-0.09</v>
      </c>
      <c r="AG20" s="287">
        <v>-0.11</v>
      </c>
      <c r="AH20" s="288">
        <v>0.08</v>
      </c>
      <c r="AI20" s="289">
        <v>0.01</v>
      </c>
      <c r="AJ20" s="287">
        <v>0.08</v>
      </c>
      <c r="AK20" s="287">
        <v>0.06</v>
      </c>
      <c r="AL20" s="290">
        <v>0.26</v>
      </c>
      <c r="AM20" s="286">
        <v>-0.61</v>
      </c>
      <c r="AN20" s="287">
        <v>-0.55000000000000004</v>
      </c>
      <c r="AO20" s="287">
        <v>-0.75</v>
      </c>
      <c r="AP20" s="290">
        <v>-0.28999999999999998</v>
      </c>
      <c r="AQ20" s="286">
        <v>-0.73</v>
      </c>
      <c r="AR20" s="287">
        <v>-0.66</v>
      </c>
      <c r="AS20" s="287">
        <v>-0.87</v>
      </c>
      <c r="AT20" s="288">
        <v>-0.41</v>
      </c>
      <c r="AU20" s="289">
        <v>-0.49</v>
      </c>
      <c r="AV20" s="287">
        <v>-0.43</v>
      </c>
      <c r="AW20" s="287">
        <v>-0.63</v>
      </c>
      <c r="AX20" s="288">
        <v>-0.18</v>
      </c>
      <c r="AY20" s="286">
        <v>0.01</v>
      </c>
      <c r="AZ20" s="287">
        <v>0.09</v>
      </c>
      <c r="BA20" s="287">
        <v>0.11</v>
      </c>
      <c r="BB20" s="288">
        <v>0.27</v>
      </c>
      <c r="BC20" s="289">
        <v>-0.08</v>
      </c>
      <c r="BD20" s="287">
        <v>-0.01</v>
      </c>
      <c r="BE20" s="287">
        <v>0.01</v>
      </c>
      <c r="BF20" s="290">
        <v>0.17</v>
      </c>
      <c r="BG20" s="286">
        <v>0.11</v>
      </c>
      <c r="BH20" s="287">
        <v>0.18</v>
      </c>
      <c r="BI20" s="287">
        <v>0.21</v>
      </c>
      <c r="BJ20" s="291">
        <v>0.36</v>
      </c>
    </row>
    <row r="21" spans="1:62" x14ac:dyDescent="0.25">
      <c r="A21" s="284" t="s">
        <v>494</v>
      </c>
      <c r="B21" s="285" t="s">
        <v>495</v>
      </c>
      <c r="C21" s="286">
        <v>-0.17</v>
      </c>
      <c r="D21" s="287">
        <v>0.02</v>
      </c>
      <c r="E21" s="287">
        <v>0</v>
      </c>
      <c r="F21" s="288">
        <v>-0.15</v>
      </c>
      <c r="G21" s="289">
        <v>-0.22</v>
      </c>
      <c r="H21" s="287">
        <v>-0.04</v>
      </c>
      <c r="I21" s="287">
        <v>-0.06</v>
      </c>
      <c r="J21" s="290">
        <v>-0.2</v>
      </c>
      <c r="K21" s="286">
        <v>-0.11</v>
      </c>
      <c r="L21" s="287">
        <v>0.08</v>
      </c>
      <c r="M21" s="287">
        <v>0.06</v>
      </c>
      <c r="N21" s="288">
        <v>-0.09</v>
      </c>
      <c r="O21" s="286">
        <v>-0.45</v>
      </c>
      <c r="P21" s="287">
        <v>-0.28999999999999998</v>
      </c>
      <c r="Q21" s="287">
        <v>-0.45</v>
      </c>
      <c r="R21" s="290">
        <v>-0.59</v>
      </c>
      <c r="S21" s="286">
        <v>-0.59</v>
      </c>
      <c r="T21" s="287">
        <v>-0.43</v>
      </c>
      <c r="U21" s="287">
        <v>-0.59</v>
      </c>
      <c r="V21" s="288">
        <v>-0.73</v>
      </c>
      <c r="W21" s="289">
        <v>-0.31</v>
      </c>
      <c r="X21" s="287">
        <v>-0.15</v>
      </c>
      <c r="Y21" s="287">
        <v>-0.3</v>
      </c>
      <c r="Z21" s="288">
        <v>-0.45</v>
      </c>
      <c r="AA21" s="289">
        <v>-0.11</v>
      </c>
      <c r="AB21" s="287">
        <v>0.08</v>
      </c>
      <c r="AC21" s="287">
        <v>0.08</v>
      </c>
      <c r="AD21" s="290">
        <v>-0.06</v>
      </c>
      <c r="AE21" s="286">
        <v>-0.17</v>
      </c>
      <c r="AF21" s="287">
        <v>0.02</v>
      </c>
      <c r="AG21" s="287">
        <v>0.02</v>
      </c>
      <c r="AH21" s="288">
        <v>-0.12</v>
      </c>
      <c r="AI21" s="289">
        <v>-0.05</v>
      </c>
      <c r="AJ21" s="287">
        <v>0.14000000000000001</v>
      </c>
      <c r="AK21" s="287">
        <v>0.15</v>
      </c>
      <c r="AL21" s="290">
        <v>0</v>
      </c>
      <c r="AM21" s="286">
        <v>-0.44</v>
      </c>
      <c r="AN21" s="287">
        <v>-0.3</v>
      </c>
      <c r="AO21" s="287">
        <v>-0.42</v>
      </c>
      <c r="AP21" s="290">
        <v>-0.55000000000000004</v>
      </c>
      <c r="AQ21" s="286">
        <v>-0.54</v>
      </c>
      <c r="AR21" s="287">
        <v>-0.4</v>
      </c>
      <c r="AS21" s="287">
        <v>-0.52</v>
      </c>
      <c r="AT21" s="288">
        <v>-0.66</v>
      </c>
      <c r="AU21" s="289">
        <v>-0.33</v>
      </c>
      <c r="AV21" s="287">
        <v>-0.2</v>
      </c>
      <c r="AW21" s="287">
        <v>-0.31</v>
      </c>
      <c r="AX21" s="288">
        <v>-0.45</v>
      </c>
      <c r="AY21" s="286">
        <v>-0.05</v>
      </c>
      <c r="AZ21" s="287">
        <v>0.16</v>
      </c>
      <c r="BA21" s="287">
        <v>0.18</v>
      </c>
      <c r="BB21" s="288">
        <v>0.03</v>
      </c>
      <c r="BC21" s="289">
        <v>-0.12</v>
      </c>
      <c r="BD21" s="287">
        <v>0.09</v>
      </c>
      <c r="BE21" s="287">
        <v>0.11</v>
      </c>
      <c r="BF21" s="290">
        <v>-0.04</v>
      </c>
      <c r="BG21" s="286">
        <v>0.02</v>
      </c>
      <c r="BH21" s="287">
        <v>0.23</v>
      </c>
      <c r="BI21" s="287">
        <v>0.25</v>
      </c>
      <c r="BJ21" s="291">
        <v>0.1</v>
      </c>
    </row>
    <row r="22" spans="1:62" x14ac:dyDescent="0.25">
      <c r="A22" s="284" t="s">
        <v>610</v>
      </c>
      <c r="B22" s="285" t="s">
        <v>611</v>
      </c>
      <c r="C22" s="286">
        <v>-0.21</v>
      </c>
      <c r="D22" s="287">
        <v>-0.21</v>
      </c>
      <c r="E22" s="287">
        <v>-0.34</v>
      </c>
      <c r="F22" s="288">
        <v>-0.09</v>
      </c>
      <c r="G22" s="289">
        <v>-0.24</v>
      </c>
      <c r="H22" s="287">
        <v>-0.25</v>
      </c>
      <c r="I22" s="287">
        <v>-0.38</v>
      </c>
      <c r="J22" s="290">
        <v>-0.12</v>
      </c>
      <c r="K22" s="286">
        <v>-0.17</v>
      </c>
      <c r="L22" s="287">
        <v>-0.17</v>
      </c>
      <c r="M22" s="287">
        <v>-0.3</v>
      </c>
      <c r="N22" s="288">
        <v>-0.05</v>
      </c>
      <c r="O22" s="286">
        <v>-0.67</v>
      </c>
      <c r="P22" s="287">
        <v>-0.65</v>
      </c>
      <c r="Q22" s="287">
        <v>-0.87</v>
      </c>
      <c r="R22" s="290">
        <v>-0.67</v>
      </c>
      <c r="S22" s="286">
        <v>-0.77</v>
      </c>
      <c r="T22" s="287">
        <v>-0.75</v>
      </c>
      <c r="U22" s="287">
        <v>-0.97</v>
      </c>
      <c r="V22" s="288">
        <v>-0.77</v>
      </c>
      <c r="W22" s="289">
        <v>-0.56999999999999995</v>
      </c>
      <c r="X22" s="287">
        <v>-0.55000000000000004</v>
      </c>
      <c r="Y22" s="287">
        <v>-0.77</v>
      </c>
      <c r="Z22" s="288">
        <v>-0.56999999999999995</v>
      </c>
      <c r="AA22" s="289">
        <v>-0.13</v>
      </c>
      <c r="AB22" s="287">
        <v>-0.14000000000000001</v>
      </c>
      <c r="AC22" s="287">
        <v>-0.25</v>
      </c>
      <c r="AD22" s="290">
        <v>0.01</v>
      </c>
      <c r="AE22" s="286">
        <v>-0.17</v>
      </c>
      <c r="AF22" s="287">
        <v>-0.18</v>
      </c>
      <c r="AG22" s="287">
        <v>-0.28999999999999998</v>
      </c>
      <c r="AH22" s="288">
        <v>-0.03</v>
      </c>
      <c r="AI22" s="289">
        <v>-0.08</v>
      </c>
      <c r="AJ22" s="287">
        <v>-0.09</v>
      </c>
      <c r="AK22" s="287">
        <v>-0.21</v>
      </c>
      <c r="AL22" s="290">
        <v>0.06</v>
      </c>
      <c r="AM22" s="286">
        <v>-0.59</v>
      </c>
      <c r="AN22" s="287">
        <v>-0.57999999999999996</v>
      </c>
      <c r="AO22" s="287">
        <v>-0.8</v>
      </c>
      <c r="AP22" s="290">
        <v>-0.5</v>
      </c>
      <c r="AQ22" s="286">
        <v>-0.65</v>
      </c>
      <c r="AR22" s="287">
        <v>-0.65</v>
      </c>
      <c r="AS22" s="287">
        <v>-0.87</v>
      </c>
      <c r="AT22" s="288">
        <v>-0.56000000000000005</v>
      </c>
      <c r="AU22" s="289">
        <v>-0.52</v>
      </c>
      <c r="AV22" s="287">
        <v>-0.51</v>
      </c>
      <c r="AW22" s="287">
        <v>-0.73</v>
      </c>
      <c r="AX22" s="288">
        <v>-0.43</v>
      </c>
      <c r="AY22" s="286">
        <v>-0.03</v>
      </c>
      <c r="AZ22" s="287">
        <v>-0.04</v>
      </c>
      <c r="BA22" s="287">
        <v>-0.13</v>
      </c>
      <c r="BB22" s="288">
        <v>0.11</v>
      </c>
      <c r="BC22" s="289">
        <v>-7.0000000000000007E-2</v>
      </c>
      <c r="BD22" s="287">
        <v>-0.08</v>
      </c>
      <c r="BE22" s="287">
        <v>-0.17</v>
      </c>
      <c r="BF22" s="290">
        <v>0.06</v>
      </c>
      <c r="BG22" s="286">
        <v>0.02</v>
      </c>
      <c r="BH22" s="287">
        <v>0.01</v>
      </c>
      <c r="BI22" s="287">
        <v>-0.08</v>
      </c>
      <c r="BJ22" s="291">
        <v>0.15</v>
      </c>
    </row>
    <row r="23" spans="1:62" x14ac:dyDescent="0.25">
      <c r="A23" s="284" t="s">
        <v>638</v>
      </c>
      <c r="B23" s="285" t="s">
        <v>639</v>
      </c>
      <c r="C23" s="286">
        <v>-0.17</v>
      </c>
      <c r="D23" s="287">
        <v>-0.17</v>
      </c>
      <c r="E23" s="287">
        <v>-0.14000000000000001</v>
      </c>
      <c r="F23" s="288">
        <v>-0.13</v>
      </c>
      <c r="G23" s="289">
        <v>-0.2</v>
      </c>
      <c r="H23" s="287">
        <v>-0.2</v>
      </c>
      <c r="I23" s="287">
        <v>-0.16</v>
      </c>
      <c r="J23" s="290">
        <v>-0.16</v>
      </c>
      <c r="K23" s="286">
        <v>-0.14000000000000001</v>
      </c>
      <c r="L23" s="287">
        <v>-0.15</v>
      </c>
      <c r="M23" s="287">
        <v>-0.11</v>
      </c>
      <c r="N23" s="288">
        <v>-0.1</v>
      </c>
      <c r="O23" s="286">
        <v>-0.49</v>
      </c>
      <c r="P23" s="287">
        <v>-0.48</v>
      </c>
      <c r="Q23" s="287">
        <v>-0.53</v>
      </c>
      <c r="R23" s="290">
        <v>-0.46</v>
      </c>
      <c r="S23" s="286">
        <v>-0.55000000000000004</v>
      </c>
      <c r="T23" s="287">
        <v>-0.54</v>
      </c>
      <c r="U23" s="287">
        <v>-0.59</v>
      </c>
      <c r="V23" s="288">
        <v>-0.53</v>
      </c>
      <c r="W23" s="289">
        <v>-0.43</v>
      </c>
      <c r="X23" s="287">
        <v>-0.42</v>
      </c>
      <c r="Y23" s="287">
        <v>-0.47</v>
      </c>
      <c r="Z23" s="288">
        <v>-0.4</v>
      </c>
      <c r="AA23" s="289">
        <v>-0.09</v>
      </c>
      <c r="AB23" s="287">
        <v>-0.1</v>
      </c>
      <c r="AC23" s="287">
        <v>-0.04</v>
      </c>
      <c r="AD23" s="290">
        <v>-0.05</v>
      </c>
      <c r="AE23" s="286">
        <v>-0.12</v>
      </c>
      <c r="AF23" s="287">
        <v>-0.13</v>
      </c>
      <c r="AG23" s="287">
        <v>-7.0000000000000007E-2</v>
      </c>
      <c r="AH23" s="288">
        <v>-0.08</v>
      </c>
      <c r="AI23" s="289">
        <v>-0.06</v>
      </c>
      <c r="AJ23" s="287">
        <v>-7.0000000000000007E-2</v>
      </c>
      <c r="AK23" s="287">
        <v>-0.01</v>
      </c>
      <c r="AL23" s="290">
        <v>-0.02</v>
      </c>
      <c r="AM23" s="286">
        <v>-0.44</v>
      </c>
      <c r="AN23" s="287">
        <v>-0.46</v>
      </c>
      <c r="AO23" s="287">
        <v>-0.51</v>
      </c>
      <c r="AP23" s="290">
        <v>-0.43</v>
      </c>
      <c r="AQ23" s="286">
        <v>-0.48</v>
      </c>
      <c r="AR23" s="287">
        <v>-0.51</v>
      </c>
      <c r="AS23" s="287">
        <v>-0.55000000000000004</v>
      </c>
      <c r="AT23" s="288">
        <v>-0.47</v>
      </c>
      <c r="AU23" s="289">
        <v>-0.39</v>
      </c>
      <c r="AV23" s="287">
        <v>-0.42</v>
      </c>
      <c r="AW23" s="287">
        <v>-0.46</v>
      </c>
      <c r="AX23" s="288">
        <v>-0.38</v>
      </c>
      <c r="AY23" s="286">
        <v>-0.01</v>
      </c>
      <c r="AZ23" s="287">
        <v>0</v>
      </c>
      <c r="BA23" s="287">
        <v>0.09</v>
      </c>
      <c r="BB23" s="288">
        <v>0.05</v>
      </c>
      <c r="BC23" s="289">
        <v>-0.04</v>
      </c>
      <c r="BD23" s="287">
        <v>-0.03</v>
      </c>
      <c r="BE23" s="287">
        <v>0.06</v>
      </c>
      <c r="BF23" s="290">
        <v>0.02</v>
      </c>
      <c r="BG23" s="286">
        <v>0.03</v>
      </c>
      <c r="BH23" s="287">
        <v>0.04</v>
      </c>
      <c r="BI23" s="287">
        <v>0.13</v>
      </c>
      <c r="BJ23" s="291">
        <v>0.09</v>
      </c>
    </row>
    <row r="24" spans="1:62" x14ac:dyDescent="0.25">
      <c r="A24" s="101" t="s">
        <v>1124</v>
      </c>
      <c r="B24" s="108" t="s">
        <v>1125</v>
      </c>
      <c r="C24" s="292">
        <v>3.727106227106227E-2</v>
      </c>
      <c r="D24" s="293">
        <v>-3.2909035409035413E-2</v>
      </c>
      <c r="E24" s="293">
        <v>-6.1829463369963381E-2</v>
      </c>
      <c r="F24" s="294">
        <v>-0.13320109462759464</v>
      </c>
      <c r="G24" s="295">
        <v>-1.4089268727821083E-2</v>
      </c>
      <c r="H24" s="293">
        <v>-8.4269366407918767E-2</v>
      </c>
      <c r="I24" s="293">
        <v>-0.11318979436884674</v>
      </c>
      <c r="J24" s="296">
        <v>-0.18456142562647798</v>
      </c>
      <c r="K24" s="292">
        <v>8.8631393269945624E-2</v>
      </c>
      <c r="L24" s="293">
        <v>1.8451295589847941E-2</v>
      </c>
      <c r="M24" s="293">
        <v>-1.0469132371080027E-2</v>
      </c>
      <c r="N24" s="294">
        <v>-8.1840763628711288E-2</v>
      </c>
      <c r="O24" s="292">
        <v>-0.32891304347826084</v>
      </c>
      <c r="P24" s="293">
        <v>-0.39999999999999997</v>
      </c>
      <c r="Q24" s="293">
        <v>-0.63855060869565217</v>
      </c>
      <c r="R24" s="296">
        <v>-0.58581515760869574</v>
      </c>
      <c r="S24" s="292">
        <v>-0.48215435178763327</v>
      </c>
      <c r="T24" s="293">
        <v>-0.55324130830937235</v>
      </c>
      <c r="U24" s="293">
        <v>-0.7917919170050246</v>
      </c>
      <c r="V24" s="294">
        <v>-0.73905646591806817</v>
      </c>
      <c r="W24" s="295">
        <v>-0.1756717351688884</v>
      </c>
      <c r="X24" s="293">
        <v>-0.24675869169062753</v>
      </c>
      <c r="Y24" s="293">
        <v>-0.48530930038627973</v>
      </c>
      <c r="Z24" s="294">
        <v>-0.4325738492993233</v>
      </c>
      <c r="AA24" s="295">
        <v>8.3610729023383762E-2</v>
      </c>
      <c r="AB24" s="293">
        <v>1.3545392022008253E-2</v>
      </c>
      <c r="AC24" s="293">
        <v>1.1153129986244851E-2</v>
      </c>
      <c r="AD24" s="296">
        <v>-7.5923936726272359E-2</v>
      </c>
      <c r="AE24" s="292">
        <v>2.9097418196567734E-2</v>
      </c>
      <c r="AF24" s="293">
        <v>-4.0967918804807775E-2</v>
      </c>
      <c r="AG24" s="293">
        <v>-4.336018084057118E-2</v>
      </c>
      <c r="AH24" s="294">
        <v>-0.13043724755308839</v>
      </c>
      <c r="AI24" s="295">
        <v>0.13812403985019978</v>
      </c>
      <c r="AJ24" s="293">
        <v>6.8058702848824287E-2</v>
      </c>
      <c r="AK24" s="293">
        <v>6.5666440813060875E-2</v>
      </c>
      <c r="AL24" s="296">
        <v>-2.1410625899456331E-2</v>
      </c>
      <c r="AM24" s="292">
        <v>-0.29447704081632653</v>
      </c>
      <c r="AN24" s="293">
        <v>-0.34914540816326534</v>
      </c>
      <c r="AO24" s="293">
        <v>-0.55939615051020408</v>
      </c>
      <c r="AP24" s="296">
        <v>-0.58414111479591835</v>
      </c>
      <c r="AQ24" s="292">
        <v>-0.39946554039686533</v>
      </c>
      <c r="AR24" s="293">
        <v>-0.45413390774380413</v>
      </c>
      <c r="AS24" s="293">
        <v>-0.66438465009074288</v>
      </c>
      <c r="AT24" s="294">
        <v>-0.68912961437645714</v>
      </c>
      <c r="AU24" s="295">
        <v>-0.18948854123578771</v>
      </c>
      <c r="AV24" s="293">
        <v>-0.24415690858272651</v>
      </c>
      <c r="AW24" s="293">
        <v>-0.45440765092966529</v>
      </c>
      <c r="AX24" s="294">
        <v>-0.47915261521537955</v>
      </c>
      <c r="AY24" s="292">
        <v>0.14164125200642055</v>
      </c>
      <c r="AZ24" s="293">
        <v>6.6581059390048158E-2</v>
      </c>
      <c r="BA24" s="293">
        <v>9.4708370786516852E-2</v>
      </c>
      <c r="BB24" s="294">
        <v>8.6676757624398072E-3</v>
      </c>
      <c r="BC24" s="295">
        <v>8.2753396174688507E-2</v>
      </c>
      <c r="BD24" s="293">
        <v>7.6932035583161112E-3</v>
      </c>
      <c r="BE24" s="293">
        <v>3.5820514954784805E-2</v>
      </c>
      <c r="BF24" s="296">
        <v>-5.0220180069292242E-2</v>
      </c>
      <c r="BG24" s="292">
        <v>0.20052910783815259</v>
      </c>
      <c r="BH24" s="293">
        <v>0.12546891522178022</v>
      </c>
      <c r="BI24" s="293">
        <v>0.1535962266182489</v>
      </c>
      <c r="BJ24" s="297">
        <v>6.7555531594171853E-2</v>
      </c>
    </row>
    <row r="25" spans="1:62" x14ac:dyDescent="0.25">
      <c r="A25" s="284" t="s">
        <v>10</v>
      </c>
      <c r="B25" s="285" t="s">
        <v>11</v>
      </c>
      <c r="C25" s="286">
        <v>-0.41</v>
      </c>
      <c r="D25" s="287">
        <v>-0.43</v>
      </c>
      <c r="E25" s="287">
        <v>-0.48</v>
      </c>
      <c r="F25" s="288">
        <v>-7.0000000000000007E-2</v>
      </c>
      <c r="G25" s="289">
        <v>-0.47</v>
      </c>
      <c r="H25" s="287">
        <v>-0.49</v>
      </c>
      <c r="I25" s="287">
        <v>-0.54</v>
      </c>
      <c r="J25" s="290">
        <v>-0.13</v>
      </c>
      <c r="K25" s="286">
        <v>-0.34</v>
      </c>
      <c r="L25" s="287">
        <v>-0.36</v>
      </c>
      <c r="M25" s="287">
        <v>-0.41</v>
      </c>
      <c r="N25" s="288">
        <v>-0.01</v>
      </c>
      <c r="O25" s="286">
        <v>-0.87</v>
      </c>
      <c r="P25" s="287">
        <v>-0.88</v>
      </c>
      <c r="Q25" s="287">
        <v>-1</v>
      </c>
      <c r="R25" s="290">
        <v>-0.31</v>
      </c>
      <c r="S25" s="286">
        <v>-1.01</v>
      </c>
      <c r="T25" s="287">
        <v>-1.02</v>
      </c>
      <c r="U25" s="287">
        <v>-1.1399999999999999</v>
      </c>
      <c r="V25" s="288">
        <v>-0.45</v>
      </c>
      <c r="W25" s="289">
        <v>-0.73</v>
      </c>
      <c r="X25" s="287">
        <v>-0.74</v>
      </c>
      <c r="Y25" s="287">
        <v>-0.86</v>
      </c>
      <c r="Z25" s="288">
        <v>-0.17</v>
      </c>
      <c r="AA25" s="289">
        <v>-0.28000000000000003</v>
      </c>
      <c r="AB25" s="287">
        <v>-0.31</v>
      </c>
      <c r="AC25" s="287">
        <v>-0.34</v>
      </c>
      <c r="AD25" s="290">
        <v>-0.01</v>
      </c>
      <c r="AE25" s="286">
        <v>-0.36</v>
      </c>
      <c r="AF25" s="287">
        <v>-0.38</v>
      </c>
      <c r="AG25" s="287">
        <v>-0.41</v>
      </c>
      <c r="AH25" s="288">
        <v>-0.08</v>
      </c>
      <c r="AI25" s="289">
        <v>-0.21</v>
      </c>
      <c r="AJ25" s="287">
        <v>-0.24</v>
      </c>
      <c r="AK25" s="287">
        <v>-0.26</v>
      </c>
      <c r="AL25" s="290">
        <v>0.06</v>
      </c>
      <c r="AM25" s="286">
        <v>-0.75</v>
      </c>
      <c r="AN25" s="287">
        <v>-0.79</v>
      </c>
      <c r="AO25" s="287">
        <v>-0.94</v>
      </c>
      <c r="AP25" s="290">
        <v>-0.31</v>
      </c>
      <c r="AQ25" s="286">
        <v>-0.85</v>
      </c>
      <c r="AR25" s="287">
        <v>-0.89</v>
      </c>
      <c r="AS25" s="287">
        <v>-1.04</v>
      </c>
      <c r="AT25" s="288">
        <v>-0.41</v>
      </c>
      <c r="AU25" s="289">
        <v>-0.64</v>
      </c>
      <c r="AV25" s="287">
        <v>-0.69</v>
      </c>
      <c r="AW25" s="287">
        <v>-0.84</v>
      </c>
      <c r="AX25" s="288">
        <v>-0.2</v>
      </c>
      <c r="AY25" s="286">
        <v>-0.19</v>
      </c>
      <c r="AZ25" s="287">
        <v>-0.2</v>
      </c>
      <c r="BA25" s="287">
        <v>-0.18</v>
      </c>
      <c r="BB25" s="288">
        <v>0.08</v>
      </c>
      <c r="BC25" s="289">
        <v>-0.27</v>
      </c>
      <c r="BD25" s="287">
        <v>-0.28000000000000003</v>
      </c>
      <c r="BE25" s="287">
        <v>-0.26</v>
      </c>
      <c r="BF25" s="290">
        <v>0</v>
      </c>
      <c r="BG25" s="286">
        <v>-0.11</v>
      </c>
      <c r="BH25" s="287">
        <v>-0.11</v>
      </c>
      <c r="BI25" s="287">
        <v>-0.1</v>
      </c>
      <c r="BJ25" s="291">
        <v>0.16</v>
      </c>
    </row>
    <row r="26" spans="1:62" x14ac:dyDescent="0.25">
      <c r="A26" s="284" t="s">
        <v>12</v>
      </c>
      <c r="B26" s="285" t="s">
        <v>13</v>
      </c>
      <c r="C26" s="286">
        <v>-7.0000000000000007E-2</v>
      </c>
      <c r="D26" s="287">
        <v>-0.21</v>
      </c>
      <c r="E26" s="287">
        <v>-0.31</v>
      </c>
      <c r="F26" s="288">
        <v>0.1</v>
      </c>
      <c r="G26" s="289">
        <v>-0.12</v>
      </c>
      <c r="H26" s="287">
        <v>-0.27</v>
      </c>
      <c r="I26" s="287">
        <v>-0.37</v>
      </c>
      <c r="J26" s="290">
        <v>0.04</v>
      </c>
      <c r="K26" s="286">
        <v>-0.01</v>
      </c>
      <c r="L26" s="287">
        <v>-0.16</v>
      </c>
      <c r="M26" s="287">
        <v>-0.26</v>
      </c>
      <c r="N26" s="288">
        <v>0.15</v>
      </c>
      <c r="O26" s="286">
        <v>-0.36</v>
      </c>
      <c r="P26" s="287">
        <v>-0.44</v>
      </c>
      <c r="Q26" s="287">
        <v>-0.67</v>
      </c>
      <c r="R26" s="290">
        <v>-0.28000000000000003</v>
      </c>
      <c r="S26" s="286">
        <v>-0.47</v>
      </c>
      <c r="T26" s="287">
        <v>-0.55000000000000004</v>
      </c>
      <c r="U26" s="287">
        <v>-0.77</v>
      </c>
      <c r="V26" s="288">
        <v>-0.39</v>
      </c>
      <c r="W26" s="289">
        <v>-0.25</v>
      </c>
      <c r="X26" s="287">
        <v>-0.34</v>
      </c>
      <c r="Y26" s="287">
        <v>-0.56000000000000005</v>
      </c>
      <c r="Z26" s="288">
        <v>-0.18</v>
      </c>
      <c r="AA26" s="289">
        <v>0.04</v>
      </c>
      <c r="AB26" s="287">
        <v>-0.13</v>
      </c>
      <c r="AC26" s="287">
        <v>-0.18</v>
      </c>
      <c r="AD26" s="290">
        <v>0.24</v>
      </c>
      <c r="AE26" s="286">
        <v>-0.03</v>
      </c>
      <c r="AF26" s="287">
        <v>-0.19</v>
      </c>
      <c r="AG26" s="287">
        <v>-0.25</v>
      </c>
      <c r="AH26" s="288">
        <v>0.18</v>
      </c>
      <c r="AI26" s="289">
        <v>0.1</v>
      </c>
      <c r="AJ26" s="287">
        <v>-0.06</v>
      </c>
      <c r="AK26" s="287">
        <v>-0.12</v>
      </c>
      <c r="AL26" s="290">
        <v>0.31</v>
      </c>
      <c r="AM26" s="286">
        <v>-0.23</v>
      </c>
      <c r="AN26" s="287">
        <v>-0.33</v>
      </c>
      <c r="AO26" s="287">
        <v>-0.56000000000000005</v>
      </c>
      <c r="AP26" s="290">
        <v>-0.11</v>
      </c>
      <c r="AQ26" s="286">
        <v>-0.31</v>
      </c>
      <c r="AR26" s="287">
        <v>-0.41</v>
      </c>
      <c r="AS26" s="287">
        <v>-0.64</v>
      </c>
      <c r="AT26" s="288">
        <v>-0.19</v>
      </c>
      <c r="AU26" s="289">
        <v>-0.15</v>
      </c>
      <c r="AV26" s="287">
        <v>-0.25</v>
      </c>
      <c r="AW26" s="287">
        <v>-0.48</v>
      </c>
      <c r="AX26" s="288">
        <v>-0.02</v>
      </c>
      <c r="AY26" s="286">
        <v>7.0000000000000007E-2</v>
      </c>
      <c r="AZ26" s="287">
        <v>-0.11</v>
      </c>
      <c r="BA26" s="287">
        <v>-0.1</v>
      </c>
      <c r="BB26" s="288">
        <v>0.28000000000000003</v>
      </c>
      <c r="BC26" s="289">
        <v>-0.01</v>
      </c>
      <c r="BD26" s="287">
        <v>-0.18</v>
      </c>
      <c r="BE26" s="287">
        <v>-0.18</v>
      </c>
      <c r="BF26" s="290">
        <v>0.2</v>
      </c>
      <c r="BG26" s="286">
        <v>0.14000000000000001</v>
      </c>
      <c r="BH26" s="287">
        <v>-0.03</v>
      </c>
      <c r="BI26" s="287">
        <v>-0.03</v>
      </c>
      <c r="BJ26" s="291">
        <v>0.35</v>
      </c>
    </row>
    <row r="27" spans="1:62" x14ac:dyDescent="0.25">
      <c r="A27" s="284" t="s">
        <v>14</v>
      </c>
      <c r="B27" s="285" t="s">
        <v>15</v>
      </c>
      <c r="C27" s="286">
        <v>-0.26</v>
      </c>
      <c r="D27" s="287">
        <v>-0.32</v>
      </c>
      <c r="E27" s="287">
        <v>-0.42</v>
      </c>
      <c r="F27" s="288">
        <v>-0.18</v>
      </c>
      <c r="G27" s="289">
        <v>-0.31</v>
      </c>
      <c r="H27" s="287">
        <v>-0.37</v>
      </c>
      <c r="I27" s="287">
        <v>-0.47</v>
      </c>
      <c r="J27" s="290">
        <v>-0.24</v>
      </c>
      <c r="K27" s="286">
        <v>-0.21</v>
      </c>
      <c r="L27" s="287">
        <v>-0.27</v>
      </c>
      <c r="M27" s="287">
        <v>-0.37</v>
      </c>
      <c r="N27" s="288">
        <v>-0.13</v>
      </c>
      <c r="O27" s="286">
        <v>-0.7</v>
      </c>
      <c r="P27" s="287">
        <v>-0.74</v>
      </c>
      <c r="Q27" s="287">
        <v>-0.95</v>
      </c>
      <c r="R27" s="290">
        <v>-0.57999999999999996</v>
      </c>
      <c r="S27" s="286">
        <v>-0.83</v>
      </c>
      <c r="T27" s="287">
        <v>-0.87</v>
      </c>
      <c r="U27" s="287">
        <v>-1.07</v>
      </c>
      <c r="V27" s="288">
        <v>-0.71</v>
      </c>
      <c r="W27" s="289">
        <v>-0.57999999999999996</v>
      </c>
      <c r="X27" s="287">
        <v>-0.62</v>
      </c>
      <c r="Y27" s="287">
        <v>-0.82</v>
      </c>
      <c r="Z27" s="288">
        <v>-0.45</v>
      </c>
      <c r="AA27" s="289">
        <v>-0.17</v>
      </c>
      <c r="AB27" s="287">
        <v>-0.23</v>
      </c>
      <c r="AC27" s="287">
        <v>-0.31</v>
      </c>
      <c r="AD27" s="290">
        <v>-0.11</v>
      </c>
      <c r="AE27" s="286">
        <v>-0.23</v>
      </c>
      <c r="AF27" s="287">
        <v>-0.28999999999999998</v>
      </c>
      <c r="AG27" s="287">
        <v>-0.37</v>
      </c>
      <c r="AH27" s="288">
        <v>-0.16</v>
      </c>
      <c r="AI27" s="289">
        <v>-0.12</v>
      </c>
      <c r="AJ27" s="287">
        <v>-0.18</v>
      </c>
      <c r="AK27" s="287">
        <v>-0.26</v>
      </c>
      <c r="AL27" s="290">
        <v>-0.05</v>
      </c>
      <c r="AM27" s="286">
        <v>-0.65</v>
      </c>
      <c r="AN27" s="287">
        <v>-0.62</v>
      </c>
      <c r="AO27" s="287">
        <v>-0.83</v>
      </c>
      <c r="AP27" s="290">
        <v>-0.49</v>
      </c>
      <c r="AQ27" s="286">
        <v>-0.74</v>
      </c>
      <c r="AR27" s="287">
        <v>-0.71</v>
      </c>
      <c r="AS27" s="287">
        <v>-0.92</v>
      </c>
      <c r="AT27" s="288">
        <v>-0.57999999999999996</v>
      </c>
      <c r="AU27" s="289">
        <v>-0.55000000000000004</v>
      </c>
      <c r="AV27" s="287">
        <v>-0.53</v>
      </c>
      <c r="AW27" s="287">
        <v>-0.73</v>
      </c>
      <c r="AX27" s="288">
        <v>-0.4</v>
      </c>
      <c r="AY27" s="286">
        <v>-0.08</v>
      </c>
      <c r="AZ27" s="287">
        <v>-0.18</v>
      </c>
      <c r="BA27" s="287">
        <v>-0.23</v>
      </c>
      <c r="BB27" s="288">
        <v>-0.05</v>
      </c>
      <c r="BC27" s="289">
        <v>-0.15</v>
      </c>
      <c r="BD27" s="287">
        <v>-0.24</v>
      </c>
      <c r="BE27" s="287">
        <v>-0.3</v>
      </c>
      <c r="BF27" s="290">
        <v>-0.11</v>
      </c>
      <c r="BG27" s="286">
        <v>-0.02</v>
      </c>
      <c r="BH27" s="287">
        <v>-0.12</v>
      </c>
      <c r="BI27" s="287">
        <v>-0.17</v>
      </c>
      <c r="BJ27" s="291">
        <v>0.02</v>
      </c>
    </row>
    <row r="28" spans="1:62" x14ac:dyDescent="0.25">
      <c r="A28" s="284" t="s">
        <v>16</v>
      </c>
      <c r="B28" s="285" t="s">
        <v>17</v>
      </c>
      <c r="C28" s="286">
        <v>-0.27</v>
      </c>
      <c r="D28" s="287">
        <v>-0.21</v>
      </c>
      <c r="E28" s="287">
        <v>-0.26</v>
      </c>
      <c r="F28" s="288">
        <v>0.02</v>
      </c>
      <c r="G28" s="289">
        <v>-0.32</v>
      </c>
      <c r="H28" s="287">
        <v>-0.26</v>
      </c>
      <c r="I28" s="287">
        <v>-0.31</v>
      </c>
      <c r="J28" s="290">
        <v>-0.02</v>
      </c>
      <c r="K28" s="286">
        <v>-0.23</v>
      </c>
      <c r="L28" s="287">
        <v>-0.16</v>
      </c>
      <c r="M28" s="287">
        <v>-0.22</v>
      </c>
      <c r="N28" s="288">
        <v>7.0000000000000007E-2</v>
      </c>
      <c r="O28" s="286">
        <v>-0.67</v>
      </c>
      <c r="P28" s="287">
        <v>-0.74</v>
      </c>
      <c r="Q28" s="287">
        <v>-0.94</v>
      </c>
      <c r="R28" s="290">
        <v>-0.37</v>
      </c>
      <c r="S28" s="286">
        <v>-0.78</v>
      </c>
      <c r="T28" s="287">
        <v>-0.85</v>
      </c>
      <c r="U28" s="287">
        <v>-1.06</v>
      </c>
      <c r="V28" s="288">
        <v>-0.49</v>
      </c>
      <c r="W28" s="289">
        <v>-0.55000000000000004</v>
      </c>
      <c r="X28" s="287">
        <v>-0.62</v>
      </c>
      <c r="Y28" s="287">
        <v>-0.83</v>
      </c>
      <c r="Z28" s="288">
        <v>-0.25</v>
      </c>
      <c r="AA28" s="289">
        <v>-0.19</v>
      </c>
      <c r="AB28" s="287">
        <v>-0.1</v>
      </c>
      <c r="AC28" s="287">
        <v>-0.13</v>
      </c>
      <c r="AD28" s="290">
        <v>0.1</v>
      </c>
      <c r="AE28" s="286">
        <v>-0.25</v>
      </c>
      <c r="AF28" s="287">
        <v>-0.16</v>
      </c>
      <c r="AG28" s="287">
        <v>-0.18</v>
      </c>
      <c r="AH28" s="288">
        <v>0.05</v>
      </c>
      <c r="AI28" s="289">
        <v>-0.14000000000000001</v>
      </c>
      <c r="AJ28" s="287">
        <v>-0.05</v>
      </c>
      <c r="AK28" s="287">
        <v>-0.08</v>
      </c>
      <c r="AL28" s="290">
        <v>0.15</v>
      </c>
      <c r="AM28" s="286">
        <v>-0.66</v>
      </c>
      <c r="AN28" s="287">
        <v>-0.66</v>
      </c>
      <c r="AO28" s="287">
        <v>-0.89</v>
      </c>
      <c r="AP28" s="290">
        <v>-0.35</v>
      </c>
      <c r="AQ28" s="286">
        <v>-0.75</v>
      </c>
      <c r="AR28" s="287">
        <v>-0.74</v>
      </c>
      <c r="AS28" s="287">
        <v>-0.98</v>
      </c>
      <c r="AT28" s="288">
        <v>-0.43</v>
      </c>
      <c r="AU28" s="289">
        <v>-0.56999999999999995</v>
      </c>
      <c r="AV28" s="287">
        <v>-0.56999999999999995</v>
      </c>
      <c r="AW28" s="287">
        <v>-0.8</v>
      </c>
      <c r="AX28" s="288">
        <v>-0.26</v>
      </c>
      <c r="AY28" s="286">
        <v>-0.11</v>
      </c>
      <c r="AZ28" s="287">
        <v>-0.03</v>
      </c>
      <c r="BA28" s="287">
        <v>-0.01</v>
      </c>
      <c r="BB28" s="288">
        <v>0.17</v>
      </c>
      <c r="BC28" s="289">
        <v>-0.17</v>
      </c>
      <c r="BD28" s="287">
        <v>-0.08</v>
      </c>
      <c r="BE28" s="287">
        <v>-0.06</v>
      </c>
      <c r="BF28" s="290">
        <v>0.12</v>
      </c>
      <c r="BG28" s="286">
        <v>-0.06</v>
      </c>
      <c r="BH28" s="287">
        <v>0.03</v>
      </c>
      <c r="BI28" s="287">
        <v>0.05</v>
      </c>
      <c r="BJ28" s="291">
        <v>0.23</v>
      </c>
    </row>
    <row r="29" spans="1:62" x14ac:dyDescent="0.25">
      <c r="A29" s="284" t="s">
        <v>18</v>
      </c>
      <c r="B29" s="285" t="s">
        <v>19</v>
      </c>
      <c r="C29" s="286">
        <v>-0.2</v>
      </c>
      <c r="D29" s="287">
        <v>-0.34</v>
      </c>
      <c r="E29" s="287">
        <v>-0.63</v>
      </c>
      <c r="F29" s="288">
        <v>-0.31</v>
      </c>
      <c r="G29" s="289">
        <v>-0.26</v>
      </c>
      <c r="H29" s="287">
        <v>-0.4</v>
      </c>
      <c r="I29" s="287">
        <v>-0.69</v>
      </c>
      <c r="J29" s="290">
        <v>-0.38</v>
      </c>
      <c r="K29" s="286">
        <v>-0.14000000000000001</v>
      </c>
      <c r="L29" s="287">
        <v>-0.28000000000000003</v>
      </c>
      <c r="M29" s="287">
        <v>-0.56999999999999995</v>
      </c>
      <c r="N29" s="288">
        <v>-0.25</v>
      </c>
      <c r="O29" s="286">
        <v>-0.74</v>
      </c>
      <c r="P29" s="287">
        <v>-0.87</v>
      </c>
      <c r="Q29" s="287">
        <v>-1.45</v>
      </c>
      <c r="R29" s="290">
        <v>-0.93</v>
      </c>
      <c r="S29" s="286">
        <v>-0.91</v>
      </c>
      <c r="T29" s="287">
        <v>-1.03</v>
      </c>
      <c r="U29" s="287">
        <v>-1.62</v>
      </c>
      <c r="V29" s="288">
        <v>-1.1000000000000001</v>
      </c>
      <c r="W29" s="289">
        <v>-0.57999999999999996</v>
      </c>
      <c r="X29" s="287">
        <v>-0.7</v>
      </c>
      <c r="Y29" s="287">
        <v>-1.29</v>
      </c>
      <c r="Z29" s="288">
        <v>-0.76</v>
      </c>
      <c r="AA29" s="289">
        <v>-0.11</v>
      </c>
      <c r="AB29" s="287">
        <v>-0.26</v>
      </c>
      <c r="AC29" s="287">
        <v>-0.49</v>
      </c>
      <c r="AD29" s="290">
        <v>-0.21</v>
      </c>
      <c r="AE29" s="286">
        <v>-0.18</v>
      </c>
      <c r="AF29" s="287">
        <v>-0.32</v>
      </c>
      <c r="AG29" s="287">
        <v>-0.56000000000000005</v>
      </c>
      <c r="AH29" s="288">
        <v>-0.28000000000000003</v>
      </c>
      <c r="AI29" s="289">
        <v>-0.05</v>
      </c>
      <c r="AJ29" s="287">
        <v>-0.19</v>
      </c>
      <c r="AK29" s="287">
        <v>-0.43</v>
      </c>
      <c r="AL29" s="290">
        <v>-0.15</v>
      </c>
      <c r="AM29" s="286">
        <v>-0.57999999999999996</v>
      </c>
      <c r="AN29" s="287">
        <v>-0.78</v>
      </c>
      <c r="AO29" s="287">
        <v>-1.19</v>
      </c>
      <c r="AP29" s="290">
        <v>-0.74</v>
      </c>
      <c r="AQ29" s="286">
        <v>-0.69</v>
      </c>
      <c r="AR29" s="287">
        <v>-0.89</v>
      </c>
      <c r="AS29" s="287">
        <v>-1.31</v>
      </c>
      <c r="AT29" s="288">
        <v>-0.86</v>
      </c>
      <c r="AU29" s="289">
        <v>-0.46</v>
      </c>
      <c r="AV29" s="287">
        <v>-0.66</v>
      </c>
      <c r="AW29" s="287">
        <v>-1.08</v>
      </c>
      <c r="AX29" s="288">
        <v>-0.63</v>
      </c>
      <c r="AY29" s="286">
        <v>-0.04</v>
      </c>
      <c r="AZ29" s="287">
        <v>-0.15</v>
      </c>
      <c r="BA29" s="287">
        <v>-0.38</v>
      </c>
      <c r="BB29" s="288">
        <v>-0.13</v>
      </c>
      <c r="BC29" s="289">
        <v>-0.11</v>
      </c>
      <c r="BD29" s="287">
        <v>-0.23</v>
      </c>
      <c r="BE29" s="287">
        <v>-0.46</v>
      </c>
      <c r="BF29" s="290">
        <v>-0.2</v>
      </c>
      <c r="BG29" s="286">
        <v>0.04</v>
      </c>
      <c r="BH29" s="287">
        <v>-0.08</v>
      </c>
      <c r="BI29" s="287">
        <v>-0.31</v>
      </c>
      <c r="BJ29" s="291">
        <v>-0.05</v>
      </c>
    </row>
    <row r="30" spans="1:62" x14ac:dyDescent="0.25">
      <c r="A30" s="284" t="s">
        <v>20</v>
      </c>
      <c r="B30" s="285" t="s">
        <v>21</v>
      </c>
      <c r="C30" s="286">
        <v>-0.13</v>
      </c>
      <c r="D30" s="287">
        <v>-0.3</v>
      </c>
      <c r="E30" s="287">
        <v>-0.37</v>
      </c>
      <c r="F30" s="288">
        <v>0.04</v>
      </c>
      <c r="G30" s="289">
        <v>-0.19</v>
      </c>
      <c r="H30" s="287">
        <v>-0.36</v>
      </c>
      <c r="I30" s="287">
        <v>-0.42</v>
      </c>
      <c r="J30" s="290">
        <v>-0.02</v>
      </c>
      <c r="K30" s="286">
        <v>-0.08</v>
      </c>
      <c r="L30" s="287">
        <v>-0.25</v>
      </c>
      <c r="M30" s="287">
        <v>-0.31</v>
      </c>
      <c r="N30" s="288">
        <v>0.1</v>
      </c>
      <c r="O30" s="286">
        <v>-0.42</v>
      </c>
      <c r="P30" s="287">
        <v>-0.6</v>
      </c>
      <c r="Q30" s="287">
        <v>-0.82</v>
      </c>
      <c r="R30" s="290">
        <v>-0.19</v>
      </c>
      <c r="S30" s="286">
        <v>-0.53</v>
      </c>
      <c r="T30" s="287">
        <v>-0.71</v>
      </c>
      <c r="U30" s="287">
        <v>-0.93</v>
      </c>
      <c r="V30" s="288">
        <v>-0.3</v>
      </c>
      <c r="W30" s="289">
        <v>-0.32</v>
      </c>
      <c r="X30" s="287">
        <v>-0.49</v>
      </c>
      <c r="Y30" s="287">
        <v>-0.72</v>
      </c>
      <c r="Z30" s="288">
        <v>-0.09</v>
      </c>
      <c r="AA30" s="289">
        <v>-0.02</v>
      </c>
      <c r="AB30" s="287">
        <v>-0.19</v>
      </c>
      <c r="AC30" s="287">
        <v>-0.19</v>
      </c>
      <c r="AD30" s="290">
        <v>0.13</v>
      </c>
      <c r="AE30" s="286">
        <v>-0.09</v>
      </c>
      <c r="AF30" s="287">
        <v>-0.26</v>
      </c>
      <c r="AG30" s="287">
        <v>-0.26</v>
      </c>
      <c r="AH30" s="288">
        <v>0.06</v>
      </c>
      <c r="AI30" s="289">
        <v>0.05</v>
      </c>
      <c r="AJ30" s="287">
        <v>-0.12</v>
      </c>
      <c r="AK30" s="287">
        <v>-0.12</v>
      </c>
      <c r="AL30" s="290">
        <v>0.19</v>
      </c>
      <c r="AM30" s="286">
        <v>-0.35</v>
      </c>
      <c r="AN30" s="287">
        <v>-0.53</v>
      </c>
      <c r="AO30" s="287">
        <v>-0.78</v>
      </c>
      <c r="AP30" s="290">
        <v>-0.14000000000000001</v>
      </c>
      <c r="AQ30" s="286">
        <v>-0.44</v>
      </c>
      <c r="AR30" s="287">
        <v>-0.61</v>
      </c>
      <c r="AS30" s="287">
        <v>-0.87</v>
      </c>
      <c r="AT30" s="288">
        <v>-0.23</v>
      </c>
      <c r="AU30" s="289">
        <v>-0.26</v>
      </c>
      <c r="AV30" s="287">
        <v>-0.44</v>
      </c>
      <c r="AW30" s="287">
        <v>-0.69</v>
      </c>
      <c r="AX30" s="288">
        <v>-0.05</v>
      </c>
      <c r="AY30" s="286">
        <v>0.03</v>
      </c>
      <c r="AZ30" s="287">
        <v>-0.15</v>
      </c>
      <c r="BA30" s="287">
        <v>-7.0000000000000007E-2</v>
      </c>
      <c r="BB30" s="288">
        <v>0.17</v>
      </c>
      <c r="BC30" s="289">
        <v>-0.05</v>
      </c>
      <c r="BD30" s="287">
        <v>-0.22</v>
      </c>
      <c r="BE30" s="287">
        <v>-0.15</v>
      </c>
      <c r="BF30" s="290">
        <v>0.09</v>
      </c>
      <c r="BG30" s="286">
        <v>0.1</v>
      </c>
      <c r="BH30" s="287">
        <v>-7.0000000000000007E-2</v>
      </c>
      <c r="BI30" s="287">
        <v>0</v>
      </c>
      <c r="BJ30" s="291">
        <v>0.24</v>
      </c>
    </row>
    <row r="31" spans="1:62" x14ac:dyDescent="0.25">
      <c r="A31" s="284" t="s">
        <v>22</v>
      </c>
      <c r="B31" s="285" t="s">
        <v>23</v>
      </c>
      <c r="C31" s="286">
        <v>-0.17</v>
      </c>
      <c r="D31" s="287">
        <v>-0.09</v>
      </c>
      <c r="E31" s="287">
        <v>-0.2</v>
      </c>
      <c r="F31" s="288">
        <v>-0.15</v>
      </c>
      <c r="G31" s="289">
        <v>-0.21</v>
      </c>
      <c r="H31" s="287">
        <v>-0.13</v>
      </c>
      <c r="I31" s="287">
        <v>-0.24</v>
      </c>
      <c r="J31" s="290">
        <v>-0.2</v>
      </c>
      <c r="K31" s="286">
        <v>-0.13</v>
      </c>
      <c r="L31" s="287">
        <v>-0.05</v>
      </c>
      <c r="M31" s="287">
        <v>-0.15</v>
      </c>
      <c r="N31" s="288">
        <v>-0.11</v>
      </c>
      <c r="O31" s="286">
        <v>-0.64</v>
      </c>
      <c r="P31" s="287">
        <v>-0.73</v>
      </c>
      <c r="Q31" s="287">
        <v>-0.95</v>
      </c>
      <c r="R31" s="290">
        <v>-0.79</v>
      </c>
      <c r="S31" s="286">
        <v>-0.78</v>
      </c>
      <c r="T31" s="287">
        <v>-0.87</v>
      </c>
      <c r="U31" s="287">
        <v>-1.0900000000000001</v>
      </c>
      <c r="V31" s="288">
        <v>-0.93</v>
      </c>
      <c r="W31" s="289">
        <v>-0.5</v>
      </c>
      <c r="X31" s="287">
        <v>-0.59</v>
      </c>
      <c r="Y31" s="287">
        <v>-0.81</v>
      </c>
      <c r="Z31" s="288">
        <v>-0.65</v>
      </c>
      <c r="AA31" s="289">
        <v>-0.12</v>
      </c>
      <c r="AB31" s="287">
        <v>-0.02</v>
      </c>
      <c r="AC31" s="287">
        <v>-0.12</v>
      </c>
      <c r="AD31" s="290">
        <v>-0.09</v>
      </c>
      <c r="AE31" s="286">
        <v>-0.16</v>
      </c>
      <c r="AF31" s="287">
        <v>-7.0000000000000007E-2</v>
      </c>
      <c r="AG31" s="287">
        <v>-0.16</v>
      </c>
      <c r="AH31" s="288">
        <v>-0.13</v>
      </c>
      <c r="AI31" s="289">
        <v>-7.0000000000000007E-2</v>
      </c>
      <c r="AJ31" s="287">
        <v>0.02</v>
      </c>
      <c r="AK31" s="287">
        <v>-7.0000000000000007E-2</v>
      </c>
      <c r="AL31" s="290">
        <v>-0.04</v>
      </c>
      <c r="AM31" s="286">
        <v>-0.51</v>
      </c>
      <c r="AN31" s="287">
        <v>-0.59</v>
      </c>
      <c r="AO31" s="287">
        <v>-0.86</v>
      </c>
      <c r="AP31" s="290">
        <v>-0.66</v>
      </c>
      <c r="AQ31" s="286">
        <v>-0.6</v>
      </c>
      <c r="AR31" s="287">
        <v>-0.69</v>
      </c>
      <c r="AS31" s="287">
        <v>-0.95</v>
      </c>
      <c r="AT31" s="288">
        <v>-0.76</v>
      </c>
      <c r="AU31" s="289">
        <v>-0.41</v>
      </c>
      <c r="AV31" s="287">
        <v>-0.5</v>
      </c>
      <c r="AW31" s="287">
        <v>-0.76</v>
      </c>
      <c r="AX31" s="288">
        <v>-0.56999999999999995</v>
      </c>
      <c r="AY31" s="286">
        <v>-0.08</v>
      </c>
      <c r="AZ31" s="287">
        <v>0.04</v>
      </c>
      <c r="BA31" s="287">
        <v>-0.02</v>
      </c>
      <c r="BB31" s="288">
        <v>-0.02</v>
      </c>
      <c r="BC31" s="289">
        <v>-0.13</v>
      </c>
      <c r="BD31" s="287">
        <v>-0.01</v>
      </c>
      <c r="BE31" s="287">
        <v>-7.0000000000000007E-2</v>
      </c>
      <c r="BF31" s="290">
        <v>-7.0000000000000007E-2</v>
      </c>
      <c r="BG31" s="286">
        <v>-0.03</v>
      </c>
      <c r="BH31" s="287">
        <v>0.09</v>
      </c>
      <c r="BI31" s="287">
        <v>0.03</v>
      </c>
      <c r="BJ31" s="291">
        <v>0.03</v>
      </c>
    </row>
    <row r="32" spans="1:62" x14ac:dyDescent="0.25">
      <c r="A32" s="284" t="s">
        <v>24</v>
      </c>
      <c r="B32" s="285" t="s">
        <v>25</v>
      </c>
      <c r="C32" s="286">
        <v>0.05</v>
      </c>
      <c r="D32" s="287">
        <v>0.15</v>
      </c>
      <c r="E32" s="287">
        <v>0.12</v>
      </c>
      <c r="F32" s="288">
        <v>0.1</v>
      </c>
      <c r="G32" s="289">
        <v>0</v>
      </c>
      <c r="H32" s="287">
        <v>0.1</v>
      </c>
      <c r="I32" s="287">
        <v>7.0000000000000007E-2</v>
      </c>
      <c r="J32" s="290">
        <v>0.05</v>
      </c>
      <c r="K32" s="286">
        <v>0.1</v>
      </c>
      <c r="L32" s="287">
        <v>0.2</v>
      </c>
      <c r="M32" s="287">
        <v>0.17</v>
      </c>
      <c r="N32" s="288">
        <v>0.15</v>
      </c>
      <c r="O32" s="286">
        <v>-0.28999999999999998</v>
      </c>
      <c r="P32" s="287">
        <v>-0.15</v>
      </c>
      <c r="Q32" s="287">
        <v>-0.34</v>
      </c>
      <c r="R32" s="290">
        <v>-0.27</v>
      </c>
      <c r="S32" s="286">
        <v>-0.43</v>
      </c>
      <c r="T32" s="287">
        <v>-0.28000000000000003</v>
      </c>
      <c r="U32" s="287">
        <v>-0.48</v>
      </c>
      <c r="V32" s="288">
        <v>-0.41</v>
      </c>
      <c r="W32" s="289">
        <v>-0.15</v>
      </c>
      <c r="X32" s="287">
        <v>-0.01</v>
      </c>
      <c r="Y32" s="287">
        <v>-0.2</v>
      </c>
      <c r="Z32" s="288">
        <v>-0.13</v>
      </c>
      <c r="AA32" s="289">
        <v>0.11</v>
      </c>
      <c r="AB32" s="287">
        <v>0.19</v>
      </c>
      <c r="AC32" s="287">
        <v>0.19</v>
      </c>
      <c r="AD32" s="290">
        <v>0.16</v>
      </c>
      <c r="AE32" s="286">
        <v>0.05</v>
      </c>
      <c r="AF32" s="287">
        <v>0.14000000000000001</v>
      </c>
      <c r="AG32" s="287">
        <v>0.14000000000000001</v>
      </c>
      <c r="AH32" s="288">
        <v>0.1</v>
      </c>
      <c r="AI32" s="289">
        <v>0.16</v>
      </c>
      <c r="AJ32" s="287">
        <v>0.25</v>
      </c>
      <c r="AK32" s="287">
        <v>0.25</v>
      </c>
      <c r="AL32" s="290">
        <v>0.21</v>
      </c>
      <c r="AM32" s="286">
        <v>-0.23</v>
      </c>
      <c r="AN32" s="287">
        <v>-0.16</v>
      </c>
      <c r="AO32" s="287">
        <v>-0.28000000000000003</v>
      </c>
      <c r="AP32" s="290">
        <v>-0.22</v>
      </c>
      <c r="AQ32" s="286">
        <v>-0.32</v>
      </c>
      <c r="AR32" s="287">
        <v>-0.25</v>
      </c>
      <c r="AS32" s="287">
        <v>-0.37</v>
      </c>
      <c r="AT32" s="288">
        <v>-0.31</v>
      </c>
      <c r="AU32" s="289">
        <v>-0.13</v>
      </c>
      <c r="AV32" s="287">
        <v>-7.0000000000000007E-2</v>
      </c>
      <c r="AW32" s="287">
        <v>-0.19</v>
      </c>
      <c r="AX32" s="288">
        <v>-0.13</v>
      </c>
      <c r="AY32" s="286">
        <v>0.18</v>
      </c>
      <c r="AZ32" s="287">
        <v>0.28000000000000003</v>
      </c>
      <c r="BA32" s="287">
        <v>0.3</v>
      </c>
      <c r="BB32" s="288">
        <v>0.24</v>
      </c>
      <c r="BC32" s="289">
        <v>0.11</v>
      </c>
      <c r="BD32" s="287">
        <v>0.22</v>
      </c>
      <c r="BE32" s="287">
        <v>0.23</v>
      </c>
      <c r="BF32" s="290">
        <v>0.18</v>
      </c>
      <c r="BG32" s="286">
        <v>0.24</v>
      </c>
      <c r="BH32" s="287">
        <v>0.34</v>
      </c>
      <c r="BI32" s="287">
        <v>0.36</v>
      </c>
      <c r="BJ32" s="291">
        <v>0.3</v>
      </c>
    </row>
    <row r="33" spans="1:62" x14ac:dyDescent="0.25">
      <c r="A33" s="284" t="s">
        <v>28</v>
      </c>
      <c r="B33" s="285" t="s">
        <v>29</v>
      </c>
      <c r="C33" s="286">
        <v>-0.01</v>
      </c>
      <c r="D33" s="287">
        <v>-0.27</v>
      </c>
      <c r="E33" s="287">
        <v>-0.05</v>
      </c>
      <c r="F33" s="288">
        <v>0.33</v>
      </c>
      <c r="G33" s="289">
        <v>-0.05</v>
      </c>
      <c r="H33" s="287">
        <v>-0.31</v>
      </c>
      <c r="I33" s="287">
        <v>-0.1</v>
      </c>
      <c r="J33" s="290">
        <v>0.28000000000000003</v>
      </c>
      <c r="K33" s="286">
        <v>0.04</v>
      </c>
      <c r="L33" s="287">
        <v>-0.22</v>
      </c>
      <c r="M33" s="287">
        <v>-0.01</v>
      </c>
      <c r="N33" s="288">
        <v>0.37</v>
      </c>
      <c r="O33" s="286">
        <v>-0.35</v>
      </c>
      <c r="P33" s="287">
        <v>-0.55000000000000004</v>
      </c>
      <c r="Q33" s="287">
        <v>-0.45</v>
      </c>
      <c r="R33" s="290">
        <v>0.04</v>
      </c>
      <c r="S33" s="286">
        <v>-0.45</v>
      </c>
      <c r="T33" s="287">
        <v>-0.64</v>
      </c>
      <c r="U33" s="287">
        <v>-0.54</v>
      </c>
      <c r="V33" s="288">
        <v>-0.06</v>
      </c>
      <c r="W33" s="289">
        <v>-0.26</v>
      </c>
      <c r="X33" s="287">
        <v>-0.45</v>
      </c>
      <c r="Y33" s="287">
        <v>-0.35</v>
      </c>
      <c r="Z33" s="288">
        <v>0.13</v>
      </c>
      <c r="AA33" s="289">
        <v>0.09</v>
      </c>
      <c r="AB33" s="287">
        <v>-0.19</v>
      </c>
      <c r="AC33" s="287">
        <v>0.06</v>
      </c>
      <c r="AD33" s="290">
        <v>0.41</v>
      </c>
      <c r="AE33" s="286">
        <v>0.04</v>
      </c>
      <c r="AF33" s="287">
        <v>-0.24</v>
      </c>
      <c r="AG33" s="287">
        <v>0.01</v>
      </c>
      <c r="AH33" s="288">
        <v>0.36</v>
      </c>
      <c r="AI33" s="289">
        <v>0.14000000000000001</v>
      </c>
      <c r="AJ33" s="287">
        <v>-0.14000000000000001</v>
      </c>
      <c r="AK33" s="287">
        <v>0.11</v>
      </c>
      <c r="AL33" s="290">
        <v>0.46</v>
      </c>
      <c r="AM33" s="286">
        <v>-0.2</v>
      </c>
      <c r="AN33" s="287">
        <v>-0.43</v>
      </c>
      <c r="AO33" s="287">
        <v>-0.3</v>
      </c>
      <c r="AP33" s="290">
        <v>0.16</v>
      </c>
      <c r="AQ33" s="286">
        <v>-0.27</v>
      </c>
      <c r="AR33" s="287">
        <v>-0.49</v>
      </c>
      <c r="AS33" s="287">
        <v>-0.37</v>
      </c>
      <c r="AT33" s="288">
        <v>0.09</v>
      </c>
      <c r="AU33" s="289">
        <v>-0.13</v>
      </c>
      <c r="AV33" s="287">
        <v>-0.36</v>
      </c>
      <c r="AW33" s="287">
        <v>-0.23</v>
      </c>
      <c r="AX33" s="288">
        <v>0.22</v>
      </c>
      <c r="AY33" s="286">
        <v>0.14000000000000001</v>
      </c>
      <c r="AZ33" s="287">
        <v>-0.15</v>
      </c>
      <c r="BA33" s="287">
        <v>0.13</v>
      </c>
      <c r="BB33" s="288">
        <v>0.46</v>
      </c>
      <c r="BC33" s="289">
        <v>0.08</v>
      </c>
      <c r="BD33" s="287">
        <v>-0.21</v>
      </c>
      <c r="BE33" s="287">
        <v>7.0000000000000007E-2</v>
      </c>
      <c r="BF33" s="290">
        <v>0.4</v>
      </c>
      <c r="BG33" s="286">
        <v>0.2</v>
      </c>
      <c r="BH33" s="287">
        <v>-0.09</v>
      </c>
      <c r="BI33" s="287">
        <v>0.19</v>
      </c>
      <c r="BJ33" s="291">
        <v>0.52</v>
      </c>
    </row>
    <row r="34" spans="1:62" x14ac:dyDescent="0.25">
      <c r="A34" s="284" t="s">
        <v>30</v>
      </c>
      <c r="B34" s="285" t="s">
        <v>31</v>
      </c>
      <c r="C34" s="286">
        <v>0.06</v>
      </c>
      <c r="D34" s="287">
        <v>0.09</v>
      </c>
      <c r="E34" s="287">
        <v>0.12</v>
      </c>
      <c r="F34" s="288">
        <v>0.11</v>
      </c>
      <c r="G34" s="289">
        <v>0.02</v>
      </c>
      <c r="H34" s="287">
        <v>0.06</v>
      </c>
      <c r="I34" s="287">
        <v>0.08</v>
      </c>
      <c r="J34" s="290">
        <v>7.0000000000000007E-2</v>
      </c>
      <c r="K34" s="286">
        <v>0.09</v>
      </c>
      <c r="L34" s="287">
        <v>0.13</v>
      </c>
      <c r="M34" s="287">
        <v>0.16</v>
      </c>
      <c r="N34" s="288">
        <v>0.14000000000000001</v>
      </c>
      <c r="O34" s="286">
        <v>-0.28999999999999998</v>
      </c>
      <c r="P34" s="287">
        <v>-0.15</v>
      </c>
      <c r="Q34" s="287">
        <v>-0.33</v>
      </c>
      <c r="R34" s="290">
        <v>-0.27</v>
      </c>
      <c r="S34" s="286">
        <v>-0.4</v>
      </c>
      <c r="T34" s="287">
        <v>-0.26</v>
      </c>
      <c r="U34" s="287">
        <v>-0.45</v>
      </c>
      <c r="V34" s="288">
        <v>-0.39</v>
      </c>
      <c r="W34" s="289">
        <v>-0.17</v>
      </c>
      <c r="X34" s="287">
        <v>-0.03</v>
      </c>
      <c r="Y34" s="287">
        <v>-0.22</v>
      </c>
      <c r="Z34" s="288">
        <v>-0.16</v>
      </c>
      <c r="AA34" s="289">
        <v>0.09</v>
      </c>
      <c r="AB34" s="287">
        <v>0.12</v>
      </c>
      <c r="AC34" s="287">
        <v>0.17</v>
      </c>
      <c r="AD34" s="290">
        <v>0.15</v>
      </c>
      <c r="AE34" s="286">
        <v>0.05</v>
      </c>
      <c r="AF34" s="287">
        <v>0.08</v>
      </c>
      <c r="AG34" s="287">
        <v>0.13</v>
      </c>
      <c r="AH34" s="288">
        <v>0.11</v>
      </c>
      <c r="AI34" s="289">
        <v>0.13</v>
      </c>
      <c r="AJ34" s="287">
        <v>0.16</v>
      </c>
      <c r="AK34" s="287">
        <v>0.21</v>
      </c>
      <c r="AL34" s="290">
        <v>0.19</v>
      </c>
      <c r="AM34" s="286">
        <v>-0.24</v>
      </c>
      <c r="AN34" s="287">
        <v>-0.12</v>
      </c>
      <c r="AO34" s="287">
        <v>-0.25</v>
      </c>
      <c r="AP34" s="290">
        <v>-0.21</v>
      </c>
      <c r="AQ34" s="286">
        <v>-0.32</v>
      </c>
      <c r="AR34" s="287">
        <v>-0.2</v>
      </c>
      <c r="AS34" s="287">
        <v>-0.33</v>
      </c>
      <c r="AT34" s="288">
        <v>-0.28999999999999998</v>
      </c>
      <c r="AU34" s="289">
        <v>-0.16</v>
      </c>
      <c r="AV34" s="287">
        <v>-0.04</v>
      </c>
      <c r="AW34" s="287">
        <v>-0.16</v>
      </c>
      <c r="AX34" s="288">
        <v>-0.13</v>
      </c>
      <c r="AY34" s="286">
        <v>0.13</v>
      </c>
      <c r="AZ34" s="287">
        <v>0.15</v>
      </c>
      <c r="BA34" s="287">
        <v>0.21</v>
      </c>
      <c r="BB34" s="288">
        <v>0.19</v>
      </c>
      <c r="BC34" s="289">
        <v>0.09</v>
      </c>
      <c r="BD34" s="287">
        <v>0.11</v>
      </c>
      <c r="BE34" s="287">
        <v>0.17</v>
      </c>
      <c r="BF34" s="290">
        <v>0.15</v>
      </c>
      <c r="BG34" s="286">
        <v>0.17</v>
      </c>
      <c r="BH34" s="287">
        <v>0.19</v>
      </c>
      <c r="BI34" s="287">
        <v>0.25</v>
      </c>
      <c r="BJ34" s="291">
        <v>0.23</v>
      </c>
    </row>
    <row r="35" spans="1:62" x14ac:dyDescent="0.25">
      <c r="A35" s="284" t="s">
        <v>32</v>
      </c>
      <c r="B35" s="285" t="s">
        <v>33</v>
      </c>
      <c r="C35" s="286">
        <v>-0.15</v>
      </c>
      <c r="D35" s="287">
        <v>7.0000000000000007E-2</v>
      </c>
      <c r="E35" s="287">
        <v>-0.19</v>
      </c>
      <c r="F35" s="288">
        <v>0.03</v>
      </c>
      <c r="G35" s="289">
        <v>-0.2</v>
      </c>
      <c r="H35" s="287">
        <v>0.02</v>
      </c>
      <c r="I35" s="287">
        <v>-0.24</v>
      </c>
      <c r="J35" s="290">
        <v>-0.02</v>
      </c>
      <c r="K35" s="286">
        <v>-0.1</v>
      </c>
      <c r="L35" s="287">
        <v>0.13</v>
      </c>
      <c r="M35" s="287">
        <v>-0.14000000000000001</v>
      </c>
      <c r="N35" s="288">
        <v>0.08</v>
      </c>
      <c r="O35" s="286">
        <v>-0.51</v>
      </c>
      <c r="P35" s="287">
        <v>-0.15</v>
      </c>
      <c r="Q35" s="287">
        <v>-0.74</v>
      </c>
      <c r="R35" s="290">
        <v>-0.3</v>
      </c>
      <c r="S35" s="286">
        <v>-0.64</v>
      </c>
      <c r="T35" s="287">
        <v>-0.28999999999999998</v>
      </c>
      <c r="U35" s="287">
        <v>-0.87</v>
      </c>
      <c r="V35" s="288">
        <v>-0.44</v>
      </c>
      <c r="W35" s="289">
        <v>-0.37</v>
      </c>
      <c r="X35" s="287">
        <v>-0.01</v>
      </c>
      <c r="Y35" s="287">
        <v>-0.6</v>
      </c>
      <c r="Z35" s="288">
        <v>-0.16</v>
      </c>
      <c r="AA35" s="289">
        <v>-0.09</v>
      </c>
      <c r="AB35" s="287">
        <v>0.11</v>
      </c>
      <c r="AC35" s="287">
        <v>-0.09</v>
      </c>
      <c r="AD35" s="290">
        <v>0.09</v>
      </c>
      <c r="AE35" s="286">
        <v>-0.14000000000000001</v>
      </c>
      <c r="AF35" s="287">
        <v>0.05</v>
      </c>
      <c r="AG35" s="287">
        <v>-0.15</v>
      </c>
      <c r="AH35" s="288">
        <v>0.03</v>
      </c>
      <c r="AI35" s="289">
        <v>-0.03</v>
      </c>
      <c r="AJ35" s="287">
        <v>0.17</v>
      </c>
      <c r="AK35" s="287">
        <v>-0.04</v>
      </c>
      <c r="AL35" s="290">
        <v>0.15</v>
      </c>
      <c r="AM35" s="286">
        <v>-0.41</v>
      </c>
      <c r="AN35" s="287">
        <v>-0.13</v>
      </c>
      <c r="AO35" s="287">
        <v>-0.63</v>
      </c>
      <c r="AP35" s="290">
        <v>-0.28999999999999998</v>
      </c>
      <c r="AQ35" s="286">
        <v>-0.5</v>
      </c>
      <c r="AR35" s="287">
        <v>-0.22</v>
      </c>
      <c r="AS35" s="287">
        <v>-0.72</v>
      </c>
      <c r="AT35" s="288">
        <v>-0.38</v>
      </c>
      <c r="AU35" s="289">
        <v>-0.32</v>
      </c>
      <c r="AV35" s="287">
        <v>-0.04</v>
      </c>
      <c r="AW35" s="287">
        <v>-0.54</v>
      </c>
      <c r="AX35" s="288">
        <v>-0.2</v>
      </c>
      <c r="AY35" s="286">
        <v>-0.02</v>
      </c>
      <c r="AZ35" s="287">
        <v>0.18</v>
      </c>
      <c r="BA35" s="287">
        <v>0.04</v>
      </c>
      <c r="BB35" s="288">
        <v>0.2</v>
      </c>
      <c r="BC35" s="289">
        <v>-0.08</v>
      </c>
      <c r="BD35" s="287">
        <v>0.11</v>
      </c>
      <c r="BE35" s="287">
        <v>-0.02</v>
      </c>
      <c r="BF35" s="290">
        <v>0.13</v>
      </c>
      <c r="BG35" s="286">
        <v>0.05</v>
      </c>
      <c r="BH35" s="287">
        <v>0.24</v>
      </c>
      <c r="BI35" s="287">
        <v>0.11</v>
      </c>
      <c r="BJ35" s="291">
        <v>0.26</v>
      </c>
    </row>
    <row r="36" spans="1:62" x14ac:dyDescent="0.25">
      <c r="A36" s="284" t="s">
        <v>34</v>
      </c>
      <c r="B36" s="285" t="s">
        <v>35</v>
      </c>
      <c r="C36" s="286">
        <v>0.05</v>
      </c>
      <c r="D36" s="287">
        <v>0.15</v>
      </c>
      <c r="E36" s="287">
        <v>0.06</v>
      </c>
      <c r="F36" s="288">
        <v>0.09</v>
      </c>
      <c r="G36" s="289">
        <v>0</v>
      </c>
      <c r="H36" s="287">
        <v>0.1</v>
      </c>
      <c r="I36" s="287">
        <v>0.01</v>
      </c>
      <c r="J36" s="290">
        <v>0.04</v>
      </c>
      <c r="K36" s="286">
        <v>0.1</v>
      </c>
      <c r="L36" s="287">
        <v>0.2</v>
      </c>
      <c r="M36" s="287">
        <v>0.11</v>
      </c>
      <c r="N36" s="288">
        <v>0.14000000000000001</v>
      </c>
      <c r="O36" s="286">
        <v>-0.38</v>
      </c>
      <c r="P36" s="287">
        <v>-0.26</v>
      </c>
      <c r="Q36" s="287">
        <v>-0.41</v>
      </c>
      <c r="R36" s="290">
        <v>-0.5</v>
      </c>
      <c r="S36" s="286">
        <v>-0.53</v>
      </c>
      <c r="T36" s="287">
        <v>-0.4</v>
      </c>
      <c r="U36" s="287">
        <v>-0.55000000000000004</v>
      </c>
      <c r="V36" s="288">
        <v>-0.65</v>
      </c>
      <c r="W36" s="289">
        <v>-0.24</v>
      </c>
      <c r="X36" s="287">
        <v>-0.11</v>
      </c>
      <c r="Y36" s="287">
        <v>-0.26</v>
      </c>
      <c r="Z36" s="288">
        <v>-0.36</v>
      </c>
      <c r="AA36" s="289">
        <v>0.1</v>
      </c>
      <c r="AB36" s="287">
        <v>0.2</v>
      </c>
      <c r="AC36" s="287">
        <v>0.12</v>
      </c>
      <c r="AD36" s="290">
        <v>0.16</v>
      </c>
      <c r="AE36" s="286">
        <v>0.05</v>
      </c>
      <c r="AF36" s="287">
        <v>0.15</v>
      </c>
      <c r="AG36" s="287">
        <v>7.0000000000000007E-2</v>
      </c>
      <c r="AH36" s="288">
        <v>0.11</v>
      </c>
      <c r="AI36" s="289">
        <v>0.15</v>
      </c>
      <c r="AJ36" s="287">
        <v>0.25</v>
      </c>
      <c r="AK36" s="287">
        <v>0.17</v>
      </c>
      <c r="AL36" s="290">
        <v>0.22</v>
      </c>
      <c r="AM36" s="286">
        <v>-0.22</v>
      </c>
      <c r="AN36" s="287">
        <v>-0.05</v>
      </c>
      <c r="AO36" s="287">
        <v>-0.27</v>
      </c>
      <c r="AP36" s="290">
        <v>-0.25</v>
      </c>
      <c r="AQ36" s="286">
        <v>-0.31</v>
      </c>
      <c r="AR36" s="287">
        <v>-0.15</v>
      </c>
      <c r="AS36" s="287">
        <v>-0.36</v>
      </c>
      <c r="AT36" s="288">
        <v>-0.35</v>
      </c>
      <c r="AU36" s="289">
        <v>-0.12</v>
      </c>
      <c r="AV36" s="287">
        <v>0.04</v>
      </c>
      <c r="AW36" s="287">
        <v>-0.17</v>
      </c>
      <c r="AX36" s="288">
        <v>-0.16</v>
      </c>
      <c r="AY36" s="286">
        <v>0.14000000000000001</v>
      </c>
      <c r="AZ36" s="287">
        <v>0.22</v>
      </c>
      <c r="BA36" s="287">
        <v>0.18</v>
      </c>
      <c r="BB36" s="288">
        <v>0.21</v>
      </c>
      <c r="BC36" s="289">
        <v>0.09</v>
      </c>
      <c r="BD36" s="287">
        <v>0.16</v>
      </c>
      <c r="BE36" s="287">
        <v>0.12</v>
      </c>
      <c r="BF36" s="290">
        <v>0.16</v>
      </c>
      <c r="BG36" s="286">
        <v>0.2</v>
      </c>
      <c r="BH36" s="287">
        <v>0.28000000000000003</v>
      </c>
      <c r="BI36" s="287">
        <v>0.23</v>
      </c>
      <c r="BJ36" s="291">
        <v>0.27</v>
      </c>
    </row>
    <row r="37" spans="1:62" x14ac:dyDescent="0.25">
      <c r="A37" s="284" t="s">
        <v>36</v>
      </c>
      <c r="B37" s="285" t="s">
        <v>37</v>
      </c>
      <c r="C37" s="286">
        <v>-0.01</v>
      </c>
      <c r="D37" s="287">
        <v>0</v>
      </c>
      <c r="E37" s="287">
        <v>0.08</v>
      </c>
      <c r="F37" s="288">
        <v>0.09</v>
      </c>
      <c r="G37" s="289">
        <v>-0.06</v>
      </c>
      <c r="H37" s="287">
        <v>-0.05</v>
      </c>
      <c r="I37" s="287">
        <v>0.02</v>
      </c>
      <c r="J37" s="290">
        <v>0.03</v>
      </c>
      <c r="K37" s="286">
        <v>0.04</v>
      </c>
      <c r="L37" s="287">
        <v>0.05</v>
      </c>
      <c r="M37" s="287">
        <v>0.13</v>
      </c>
      <c r="N37" s="288">
        <v>0.14000000000000001</v>
      </c>
      <c r="O37" s="286">
        <v>-0.52</v>
      </c>
      <c r="P37" s="287">
        <v>-0.28999999999999998</v>
      </c>
      <c r="Q37" s="287">
        <v>-0.48</v>
      </c>
      <c r="R37" s="290">
        <v>-0.44</v>
      </c>
      <c r="S37" s="286">
        <v>-0.72</v>
      </c>
      <c r="T37" s="287">
        <v>-0.5</v>
      </c>
      <c r="U37" s="287">
        <v>-0.69</v>
      </c>
      <c r="V37" s="288">
        <v>-0.65</v>
      </c>
      <c r="W37" s="289">
        <v>-0.31</v>
      </c>
      <c r="X37" s="287">
        <v>-0.09</v>
      </c>
      <c r="Y37" s="287">
        <v>-0.28000000000000003</v>
      </c>
      <c r="Z37" s="288">
        <v>-0.24</v>
      </c>
      <c r="AA37" s="289">
        <v>0.03</v>
      </c>
      <c r="AB37" s="287">
        <v>0.02</v>
      </c>
      <c r="AC37" s="287">
        <v>0.12</v>
      </c>
      <c r="AD37" s="290">
        <v>0.13</v>
      </c>
      <c r="AE37" s="286">
        <v>-0.03</v>
      </c>
      <c r="AF37" s="287">
        <v>-0.03</v>
      </c>
      <c r="AG37" s="287">
        <v>0.06</v>
      </c>
      <c r="AH37" s="288">
        <v>7.0000000000000007E-2</v>
      </c>
      <c r="AI37" s="289">
        <v>0.08</v>
      </c>
      <c r="AJ37" s="287">
        <v>0.08</v>
      </c>
      <c r="AK37" s="287">
        <v>0.17</v>
      </c>
      <c r="AL37" s="290">
        <v>0.18</v>
      </c>
      <c r="AM37" s="286">
        <v>-0.5</v>
      </c>
      <c r="AN37" s="287">
        <v>-0.35</v>
      </c>
      <c r="AO37" s="287">
        <v>-0.54</v>
      </c>
      <c r="AP37" s="290">
        <v>-0.38</v>
      </c>
      <c r="AQ37" s="286">
        <v>-0.63</v>
      </c>
      <c r="AR37" s="287">
        <v>-0.48</v>
      </c>
      <c r="AS37" s="287">
        <v>-0.67</v>
      </c>
      <c r="AT37" s="288">
        <v>-0.51</v>
      </c>
      <c r="AU37" s="289">
        <v>-0.37</v>
      </c>
      <c r="AV37" s="287">
        <v>-0.22</v>
      </c>
      <c r="AW37" s="287">
        <v>-0.41</v>
      </c>
      <c r="AX37" s="288">
        <v>-0.26</v>
      </c>
      <c r="AY37" s="286">
        <v>0.09</v>
      </c>
      <c r="AZ37" s="287">
        <v>0.08</v>
      </c>
      <c r="BA37" s="287">
        <v>0.21</v>
      </c>
      <c r="BB37" s="288">
        <v>0.19</v>
      </c>
      <c r="BC37" s="289">
        <v>0.04</v>
      </c>
      <c r="BD37" s="287">
        <v>0.02</v>
      </c>
      <c r="BE37" s="287">
        <v>0.15</v>
      </c>
      <c r="BF37" s="290">
        <v>0.13</v>
      </c>
      <c r="BG37" s="286">
        <v>0.15</v>
      </c>
      <c r="BH37" s="287">
        <v>0.13</v>
      </c>
      <c r="BI37" s="287">
        <v>0.27</v>
      </c>
      <c r="BJ37" s="291">
        <v>0.25</v>
      </c>
    </row>
    <row r="38" spans="1:62" x14ac:dyDescent="0.25">
      <c r="A38" s="284" t="s">
        <v>40</v>
      </c>
      <c r="B38" s="285" t="s">
        <v>41</v>
      </c>
      <c r="C38" s="286">
        <v>-0.09</v>
      </c>
      <c r="D38" s="287">
        <v>-0.18</v>
      </c>
      <c r="E38" s="287">
        <v>-0.03</v>
      </c>
      <c r="F38" s="288">
        <v>-0.24</v>
      </c>
      <c r="G38" s="289">
        <v>-0.13</v>
      </c>
      <c r="H38" s="287">
        <v>-0.22</v>
      </c>
      <c r="I38" s="287">
        <v>-7.0000000000000007E-2</v>
      </c>
      <c r="J38" s="290">
        <v>-0.28000000000000003</v>
      </c>
      <c r="K38" s="286">
        <v>-0.05</v>
      </c>
      <c r="L38" s="287">
        <v>-0.14000000000000001</v>
      </c>
      <c r="M38" s="287">
        <v>0.01</v>
      </c>
      <c r="N38" s="288">
        <v>-0.2</v>
      </c>
      <c r="O38" s="286">
        <v>-0.59</v>
      </c>
      <c r="P38" s="287">
        <v>-0.66</v>
      </c>
      <c r="Q38" s="287">
        <v>-0.61</v>
      </c>
      <c r="R38" s="290">
        <v>-0.86</v>
      </c>
      <c r="S38" s="286">
        <v>-0.68</v>
      </c>
      <c r="T38" s="287">
        <v>-0.74</v>
      </c>
      <c r="U38" s="287">
        <v>-0.69</v>
      </c>
      <c r="V38" s="288">
        <v>-0.95</v>
      </c>
      <c r="W38" s="289">
        <v>-0.51</v>
      </c>
      <c r="X38" s="287">
        <v>-0.57999999999999996</v>
      </c>
      <c r="Y38" s="287">
        <v>-0.53</v>
      </c>
      <c r="Z38" s="288">
        <v>-0.78</v>
      </c>
      <c r="AA38" s="289">
        <v>0.04</v>
      </c>
      <c r="AB38" s="287">
        <v>-0.06</v>
      </c>
      <c r="AC38" s="287">
        <v>0.11</v>
      </c>
      <c r="AD38" s="290">
        <v>-0.09</v>
      </c>
      <c r="AE38" s="286">
        <v>0</v>
      </c>
      <c r="AF38" s="287">
        <v>-0.1</v>
      </c>
      <c r="AG38" s="287">
        <v>7.0000000000000007E-2</v>
      </c>
      <c r="AH38" s="288">
        <v>-0.13</v>
      </c>
      <c r="AI38" s="289">
        <v>0.08</v>
      </c>
      <c r="AJ38" s="287">
        <v>-0.02</v>
      </c>
      <c r="AK38" s="287">
        <v>0.16</v>
      </c>
      <c r="AL38" s="290">
        <v>-0.04</v>
      </c>
      <c r="AM38" s="286">
        <v>-0.38</v>
      </c>
      <c r="AN38" s="287">
        <v>-0.49</v>
      </c>
      <c r="AO38" s="287">
        <v>-0.41</v>
      </c>
      <c r="AP38" s="290">
        <v>-0.64</v>
      </c>
      <c r="AQ38" s="286">
        <v>-0.44</v>
      </c>
      <c r="AR38" s="287">
        <v>-0.55000000000000004</v>
      </c>
      <c r="AS38" s="287">
        <v>-0.47</v>
      </c>
      <c r="AT38" s="288">
        <v>-0.7</v>
      </c>
      <c r="AU38" s="289">
        <v>-0.32</v>
      </c>
      <c r="AV38" s="287">
        <v>-0.43</v>
      </c>
      <c r="AW38" s="287">
        <v>-0.35</v>
      </c>
      <c r="AX38" s="288">
        <v>-0.57999999999999996</v>
      </c>
      <c r="AY38" s="286">
        <v>0.11</v>
      </c>
      <c r="AZ38" s="287">
        <v>0.03</v>
      </c>
      <c r="BA38" s="287">
        <v>0.23</v>
      </c>
      <c r="BB38" s="288">
        <v>0.03</v>
      </c>
      <c r="BC38" s="289">
        <v>0.06</v>
      </c>
      <c r="BD38" s="287">
        <v>-0.02</v>
      </c>
      <c r="BE38" s="287">
        <v>0.18</v>
      </c>
      <c r="BF38" s="290">
        <v>-0.02</v>
      </c>
      <c r="BG38" s="286">
        <v>0.16</v>
      </c>
      <c r="BH38" s="287">
        <v>0.08</v>
      </c>
      <c r="BI38" s="287">
        <v>0.27</v>
      </c>
      <c r="BJ38" s="291">
        <v>0.08</v>
      </c>
    </row>
    <row r="39" spans="1:62" x14ac:dyDescent="0.25">
      <c r="A39" s="284" t="s">
        <v>42</v>
      </c>
      <c r="B39" s="285" t="s">
        <v>43</v>
      </c>
      <c r="C39" s="286">
        <v>0.17</v>
      </c>
      <c r="D39" s="287">
        <v>0.38</v>
      </c>
      <c r="E39" s="287">
        <v>0.59</v>
      </c>
      <c r="F39" s="288">
        <v>0</v>
      </c>
      <c r="G39" s="289">
        <v>7.0000000000000007E-2</v>
      </c>
      <c r="H39" s="287">
        <v>0.28000000000000003</v>
      </c>
      <c r="I39" s="287">
        <v>0.49</v>
      </c>
      <c r="J39" s="290">
        <v>-0.09</v>
      </c>
      <c r="K39" s="286">
        <v>0.27</v>
      </c>
      <c r="L39" s="287">
        <v>0.48</v>
      </c>
      <c r="M39" s="287">
        <v>0.69</v>
      </c>
      <c r="N39" s="288">
        <v>0.1</v>
      </c>
      <c r="O39" s="286">
        <v>0.13</v>
      </c>
      <c r="P39" s="287">
        <v>0.38</v>
      </c>
      <c r="Q39" s="287">
        <v>0.4</v>
      </c>
      <c r="R39" s="290">
        <v>-0.03</v>
      </c>
      <c r="S39" s="286">
        <v>-0.27</v>
      </c>
      <c r="T39" s="287">
        <v>-0.02</v>
      </c>
      <c r="U39" s="287">
        <v>0</v>
      </c>
      <c r="V39" s="288">
        <v>-0.43</v>
      </c>
      <c r="W39" s="289">
        <v>0.53</v>
      </c>
      <c r="X39" s="287">
        <v>0.78</v>
      </c>
      <c r="Y39" s="287">
        <v>0.8</v>
      </c>
      <c r="Z39" s="288">
        <v>0.37</v>
      </c>
      <c r="AA39" s="289">
        <v>0.17</v>
      </c>
      <c r="AB39" s="287">
        <v>0.38</v>
      </c>
      <c r="AC39" s="287">
        <v>0.6</v>
      </c>
      <c r="AD39" s="290">
        <v>0</v>
      </c>
      <c r="AE39" s="286">
        <v>7.0000000000000007E-2</v>
      </c>
      <c r="AF39" s="287">
        <v>0.28000000000000003</v>
      </c>
      <c r="AG39" s="287">
        <v>0.5</v>
      </c>
      <c r="AH39" s="288">
        <v>-0.09</v>
      </c>
      <c r="AI39" s="289">
        <v>0.27</v>
      </c>
      <c r="AJ39" s="287">
        <v>0.48</v>
      </c>
      <c r="AK39" s="287">
        <v>0.7</v>
      </c>
      <c r="AL39" s="290">
        <v>0.1</v>
      </c>
      <c r="AM39" s="286">
        <v>0.13</v>
      </c>
      <c r="AN39" s="287">
        <v>0.43</v>
      </c>
      <c r="AO39" s="287">
        <v>0.59</v>
      </c>
      <c r="AP39" s="290">
        <v>-0.1</v>
      </c>
      <c r="AQ39" s="286">
        <v>-0.13</v>
      </c>
      <c r="AR39" s="287">
        <v>0.16</v>
      </c>
      <c r="AS39" s="287">
        <v>0.33</v>
      </c>
      <c r="AT39" s="288">
        <v>-0.37</v>
      </c>
      <c r="AU39" s="289">
        <v>0.4</v>
      </c>
      <c r="AV39" s="287">
        <v>0.69</v>
      </c>
      <c r="AW39" s="287">
        <v>0.86</v>
      </c>
      <c r="AX39" s="288">
        <v>0.16</v>
      </c>
      <c r="AY39" s="286">
        <v>0.18</v>
      </c>
      <c r="AZ39" s="287">
        <v>0.37</v>
      </c>
      <c r="BA39" s="287">
        <v>0.59</v>
      </c>
      <c r="BB39" s="288">
        <v>0.02</v>
      </c>
      <c r="BC39" s="289">
        <v>7.0000000000000007E-2</v>
      </c>
      <c r="BD39" s="287">
        <v>0.27</v>
      </c>
      <c r="BE39" s="287">
        <v>0.48</v>
      </c>
      <c r="BF39" s="290">
        <v>-0.08</v>
      </c>
      <c r="BG39" s="286">
        <v>0.28000000000000003</v>
      </c>
      <c r="BH39" s="287">
        <v>0.48</v>
      </c>
      <c r="BI39" s="287">
        <v>0.69</v>
      </c>
      <c r="BJ39" s="291">
        <v>0.12</v>
      </c>
    </row>
    <row r="40" spans="1:62" x14ac:dyDescent="0.25">
      <c r="A40" s="284" t="s">
        <v>44</v>
      </c>
      <c r="B40" s="285" t="s">
        <v>45</v>
      </c>
      <c r="C40" s="286">
        <v>-0.42</v>
      </c>
      <c r="D40" s="287">
        <v>-0.33</v>
      </c>
      <c r="E40" s="287">
        <v>-0.33</v>
      </c>
      <c r="F40" s="288">
        <v>-0.39</v>
      </c>
      <c r="G40" s="289">
        <v>-0.47</v>
      </c>
      <c r="H40" s="287">
        <v>-0.38</v>
      </c>
      <c r="I40" s="287">
        <v>-0.37</v>
      </c>
      <c r="J40" s="290">
        <v>-0.44</v>
      </c>
      <c r="K40" s="286">
        <v>-0.38</v>
      </c>
      <c r="L40" s="287">
        <v>-0.28999999999999998</v>
      </c>
      <c r="M40" s="287">
        <v>-0.28000000000000003</v>
      </c>
      <c r="N40" s="288">
        <v>-0.35</v>
      </c>
      <c r="O40" s="286">
        <v>-0.69</v>
      </c>
      <c r="P40" s="287">
        <v>-0.8</v>
      </c>
      <c r="Q40" s="287">
        <v>-0.82</v>
      </c>
      <c r="R40" s="290">
        <v>-0.77</v>
      </c>
      <c r="S40" s="286">
        <v>-0.78</v>
      </c>
      <c r="T40" s="287">
        <v>-0.89</v>
      </c>
      <c r="U40" s="287">
        <v>-0.91</v>
      </c>
      <c r="V40" s="288">
        <v>-0.86</v>
      </c>
      <c r="W40" s="289">
        <v>-0.59</v>
      </c>
      <c r="X40" s="287">
        <v>-0.7</v>
      </c>
      <c r="Y40" s="287">
        <v>-0.73</v>
      </c>
      <c r="Z40" s="288">
        <v>-0.68</v>
      </c>
      <c r="AA40" s="289">
        <v>-0.34</v>
      </c>
      <c r="AB40" s="287">
        <v>-0.19</v>
      </c>
      <c r="AC40" s="287">
        <v>-0.17</v>
      </c>
      <c r="AD40" s="290">
        <v>-0.27</v>
      </c>
      <c r="AE40" s="286">
        <v>-0.39</v>
      </c>
      <c r="AF40" s="287">
        <v>-0.24</v>
      </c>
      <c r="AG40" s="287">
        <v>-0.22</v>
      </c>
      <c r="AH40" s="288">
        <v>-0.32</v>
      </c>
      <c r="AI40" s="289">
        <v>-0.28999999999999998</v>
      </c>
      <c r="AJ40" s="287">
        <v>-0.13</v>
      </c>
      <c r="AK40" s="287">
        <v>-0.12</v>
      </c>
      <c r="AL40" s="290">
        <v>-0.22</v>
      </c>
      <c r="AM40" s="286">
        <v>-0.66</v>
      </c>
      <c r="AN40" s="287">
        <v>-0.65</v>
      </c>
      <c r="AO40" s="287">
        <v>-0.69</v>
      </c>
      <c r="AP40" s="290">
        <v>-0.63</v>
      </c>
      <c r="AQ40" s="286">
        <v>-0.73</v>
      </c>
      <c r="AR40" s="287">
        <v>-0.71</v>
      </c>
      <c r="AS40" s="287">
        <v>-0.76</v>
      </c>
      <c r="AT40" s="288">
        <v>-0.69</v>
      </c>
      <c r="AU40" s="289">
        <v>-0.6</v>
      </c>
      <c r="AV40" s="287">
        <v>-0.57999999999999996</v>
      </c>
      <c r="AW40" s="287">
        <v>-0.62</v>
      </c>
      <c r="AX40" s="288">
        <v>-0.56000000000000005</v>
      </c>
      <c r="AY40" s="286">
        <v>-0.22</v>
      </c>
      <c r="AZ40" s="287">
        <v>-0.05</v>
      </c>
      <c r="BA40" s="287">
        <v>-0.01</v>
      </c>
      <c r="BB40" s="288">
        <v>-0.19</v>
      </c>
      <c r="BC40" s="289">
        <v>-0.28000000000000003</v>
      </c>
      <c r="BD40" s="287">
        <v>-0.12</v>
      </c>
      <c r="BE40" s="287">
        <v>-7.0000000000000007E-2</v>
      </c>
      <c r="BF40" s="290">
        <v>-0.25</v>
      </c>
      <c r="BG40" s="286">
        <v>-0.15</v>
      </c>
      <c r="BH40" s="287">
        <v>0.01</v>
      </c>
      <c r="BI40" s="287">
        <v>0.05</v>
      </c>
      <c r="BJ40" s="291">
        <v>-0.12</v>
      </c>
    </row>
    <row r="41" spans="1:62" x14ac:dyDescent="0.25">
      <c r="A41" s="284" t="s">
        <v>46</v>
      </c>
      <c r="B41" s="285" t="s">
        <v>47</v>
      </c>
      <c r="C41" s="286">
        <v>0.03</v>
      </c>
      <c r="D41" s="287">
        <v>0.1</v>
      </c>
      <c r="E41" s="287">
        <v>0.03</v>
      </c>
      <c r="F41" s="288">
        <v>-0.2</v>
      </c>
      <c r="G41" s="289">
        <v>-0.02</v>
      </c>
      <c r="H41" s="287">
        <v>0.04</v>
      </c>
      <c r="I41" s="287">
        <v>-0.02</v>
      </c>
      <c r="J41" s="290">
        <v>-0.25</v>
      </c>
      <c r="K41" s="286">
        <v>0.08</v>
      </c>
      <c r="L41" s="287">
        <v>0.15</v>
      </c>
      <c r="M41" s="287">
        <v>0.08</v>
      </c>
      <c r="N41" s="288">
        <v>-0.15</v>
      </c>
      <c r="O41" s="286">
        <v>-0.17</v>
      </c>
      <c r="P41" s="287">
        <v>-0.34</v>
      </c>
      <c r="Q41" s="287">
        <v>-0.61</v>
      </c>
      <c r="R41" s="290">
        <v>-0.67</v>
      </c>
      <c r="S41" s="286">
        <v>-0.38</v>
      </c>
      <c r="T41" s="287">
        <v>-0.56000000000000005</v>
      </c>
      <c r="U41" s="287">
        <v>-0.82</v>
      </c>
      <c r="V41" s="288">
        <v>-0.88</v>
      </c>
      <c r="W41" s="289">
        <v>0.04</v>
      </c>
      <c r="X41" s="287">
        <v>-0.13</v>
      </c>
      <c r="Y41" s="287">
        <v>-0.39</v>
      </c>
      <c r="Z41" s="288">
        <v>-0.45</v>
      </c>
      <c r="AA41" s="289">
        <v>0.04</v>
      </c>
      <c r="AB41" s="287">
        <v>0.12</v>
      </c>
      <c r="AC41" s="287">
        <v>7.0000000000000007E-2</v>
      </c>
      <c r="AD41" s="290">
        <v>-0.17</v>
      </c>
      <c r="AE41" s="286">
        <v>-0.01</v>
      </c>
      <c r="AF41" s="287">
        <v>7.0000000000000007E-2</v>
      </c>
      <c r="AG41" s="287">
        <v>0.02</v>
      </c>
      <c r="AH41" s="288">
        <v>-0.22</v>
      </c>
      <c r="AI41" s="289">
        <v>0.1</v>
      </c>
      <c r="AJ41" s="287">
        <v>0.18</v>
      </c>
      <c r="AK41" s="287">
        <v>0.12</v>
      </c>
      <c r="AL41" s="290">
        <v>-0.12</v>
      </c>
      <c r="AM41" s="286">
        <v>-0.31</v>
      </c>
      <c r="AN41" s="287">
        <v>-0.18</v>
      </c>
      <c r="AO41" s="287">
        <v>-0.52</v>
      </c>
      <c r="AP41" s="290">
        <v>-0.66</v>
      </c>
      <c r="AQ41" s="286">
        <v>-0.43</v>
      </c>
      <c r="AR41" s="287">
        <v>-0.31</v>
      </c>
      <c r="AS41" s="287">
        <v>-0.64</v>
      </c>
      <c r="AT41" s="288">
        <v>-0.78</v>
      </c>
      <c r="AU41" s="289">
        <v>-0.19</v>
      </c>
      <c r="AV41" s="287">
        <v>-0.06</v>
      </c>
      <c r="AW41" s="287">
        <v>-0.4</v>
      </c>
      <c r="AX41" s="288">
        <v>-0.54</v>
      </c>
      <c r="AY41" s="286">
        <v>0.11</v>
      </c>
      <c r="AZ41" s="287">
        <v>0.16</v>
      </c>
      <c r="BA41" s="287">
        <v>0.15</v>
      </c>
      <c r="BB41" s="288">
        <v>-0.1</v>
      </c>
      <c r="BC41" s="289">
        <v>0.05</v>
      </c>
      <c r="BD41" s="287">
        <v>0.1</v>
      </c>
      <c r="BE41" s="287">
        <v>0.09</v>
      </c>
      <c r="BF41" s="290">
        <v>-0.16</v>
      </c>
      <c r="BG41" s="286">
        <v>0.16</v>
      </c>
      <c r="BH41" s="287">
        <v>0.21</v>
      </c>
      <c r="BI41" s="287">
        <v>0.2</v>
      </c>
      <c r="BJ41" s="291">
        <v>-0.05</v>
      </c>
    </row>
    <row r="42" spans="1:62" x14ac:dyDescent="0.25">
      <c r="A42" s="284" t="s">
        <v>48</v>
      </c>
      <c r="B42" s="285" t="s">
        <v>49</v>
      </c>
      <c r="C42" s="286">
        <v>-0.28000000000000003</v>
      </c>
      <c r="D42" s="287">
        <v>-0.23</v>
      </c>
      <c r="E42" s="287">
        <v>-0.14000000000000001</v>
      </c>
      <c r="F42" s="288">
        <v>0</v>
      </c>
      <c r="G42" s="289">
        <v>-0.33</v>
      </c>
      <c r="H42" s="287">
        <v>-0.27</v>
      </c>
      <c r="I42" s="287">
        <v>-0.19</v>
      </c>
      <c r="J42" s="290">
        <v>-0.05</v>
      </c>
      <c r="K42" s="286">
        <v>-0.24</v>
      </c>
      <c r="L42" s="287">
        <v>-0.18</v>
      </c>
      <c r="M42" s="287">
        <v>-0.1</v>
      </c>
      <c r="N42" s="288">
        <v>0.05</v>
      </c>
      <c r="O42" s="286">
        <v>-0.73</v>
      </c>
      <c r="P42" s="287">
        <v>-0.76</v>
      </c>
      <c r="Q42" s="287">
        <v>-0.74</v>
      </c>
      <c r="R42" s="290">
        <v>-0.44</v>
      </c>
      <c r="S42" s="286">
        <v>-0.85</v>
      </c>
      <c r="T42" s="287">
        <v>-0.88</v>
      </c>
      <c r="U42" s="287">
        <v>-0.86</v>
      </c>
      <c r="V42" s="288">
        <v>-0.56000000000000005</v>
      </c>
      <c r="W42" s="289">
        <v>-0.6</v>
      </c>
      <c r="X42" s="287">
        <v>-0.64</v>
      </c>
      <c r="Y42" s="287">
        <v>-0.61</v>
      </c>
      <c r="Z42" s="288">
        <v>-0.31</v>
      </c>
      <c r="AA42" s="289">
        <v>-0.21</v>
      </c>
      <c r="AB42" s="287">
        <v>-0.13</v>
      </c>
      <c r="AC42" s="287">
        <v>-0.04</v>
      </c>
      <c r="AD42" s="290">
        <v>7.0000000000000007E-2</v>
      </c>
      <c r="AE42" s="286">
        <v>-0.26</v>
      </c>
      <c r="AF42" s="287">
        <v>-0.19</v>
      </c>
      <c r="AG42" s="287">
        <v>-0.09</v>
      </c>
      <c r="AH42" s="288">
        <v>0.02</v>
      </c>
      <c r="AI42" s="289">
        <v>-0.16</v>
      </c>
      <c r="AJ42" s="287">
        <v>-0.08</v>
      </c>
      <c r="AK42" s="287">
        <v>0.01</v>
      </c>
      <c r="AL42" s="290">
        <v>0.12</v>
      </c>
      <c r="AM42" s="286">
        <v>-0.68</v>
      </c>
      <c r="AN42" s="287">
        <v>-0.68</v>
      </c>
      <c r="AO42" s="287">
        <v>-0.68</v>
      </c>
      <c r="AP42" s="290">
        <v>-0.34</v>
      </c>
      <c r="AQ42" s="286">
        <v>-0.76</v>
      </c>
      <c r="AR42" s="287">
        <v>-0.76</v>
      </c>
      <c r="AS42" s="287">
        <v>-0.77</v>
      </c>
      <c r="AT42" s="288">
        <v>-0.43</v>
      </c>
      <c r="AU42" s="289">
        <v>-0.59</v>
      </c>
      <c r="AV42" s="287">
        <v>-0.6</v>
      </c>
      <c r="AW42" s="287">
        <v>-0.6</v>
      </c>
      <c r="AX42" s="288">
        <v>-0.26</v>
      </c>
      <c r="AY42" s="286">
        <v>-0.1</v>
      </c>
      <c r="AZ42" s="287">
        <v>-0.02</v>
      </c>
      <c r="BA42" s="287">
        <v>0.1</v>
      </c>
      <c r="BB42" s="288">
        <v>0.15</v>
      </c>
      <c r="BC42" s="289">
        <v>-0.16</v>
      </c>
      <c r="BD42" s="287">
        <v>-0.08</v>
      </c>
      <c r="BE42" s="287">
        <v>0.04</v>
      </c>
      <c r="BF42" s="290">
        <v>0.09</v>
      </c>
      <c r="BG42" s="286">
        <v>-0.05</v>
      </c>
      <c r="BH42" s="287">
        <v>0.04</v>
      </c>
      <c r="BI42" s="287">
        <v>0.16</v>
      </c>
      <c r="BJ42" s="291">
        <v>0.21</v>
      </c>
    </row>
    <row r="43" spans="1:62" x14ac:dyDescent="0.25">
      <c r="A43" s="284" t="s">
        <v>52</v>
      </c>
      <c r="B43" s="285" t="s">
        <v>53</v>
      </c>
      <c r="C43" s="286">
        <v>-0.01</v>
      </c>
      <c r="D43" s="287">
        <v>0.02</v>
      </c>
      <c r="E43" s="287">
        <v>-0.02</v>
      </c>
      <c r="F43" s="288">
        <v>-0.04</v>
      </c>
      <c r="G43" s="289">
        <v>-0.06</v>
      </c>
      <c r="H43" s="287">
        <v>-0.03</v>
      </c>
      <c r="I43" s="287">
        <v>-7.0000000000000007E-2</v>
      </c>
      <c r="J43" s="290">
        <v>-0.09</v>
      </c>
      <c r="K43" s="286">
        <v>0.04</v>
      </c>
      <c r="L43" s="287">
        <v>7.0000000000000007E-2</v>
      </c>
      <c r="M43" s="287">
        <v>0.02</v>
      </c>
      <c r="N43" s="288">
        <v>0</v>
      </c>
      <c r="O43" s="286">
        <v>-0.71</v>
      </c>
      <c r="P43" s="287">
        <v>-0.64</v>
      </c>
      <c r="Q43" s="287">
        <v>-0.93</v>
      </c>
      <c r="R43" s="290">
        <v>-0.92</v>
      </c>
      <c r="S43" s="286">
        <v>-0.88</v>
      </c>
      <c r="T43" s="287">
        <v>-0.81</v>
      </c>
      <c r="U43" s="287">
        <v>-1.1000000000000001</v>
      </c>
      <c r="V43" s="288">
        <v>-1.08</v>
      </c>
      <c r="W43" s="289">
        <v>-0.55000000000000004</v>
      </c>
      <c r="X43" s="287">
        <v>-0.47</v>
      </c>
      <c r="Y43" s="287">
        <v>-0.77</v>
      </c>
      <c r="Z43" s="288">
        <v>-0.75</v>
      </c>
      <c r="AA43" s="289">
        <v>0.05</v>
      </c>
      <c r="AB43" s="287">
        <v>0.08</v>
      </c>
      <c r="AC43" s="287">
        <v>0.06</v>
      </c>
      <c r="AD43" s="290">
        <v>0.03</v>
      </c>
      <c r="AE43" s="286">
        <v>0</v>
      </c>
      <c r="AF43" s="287">
        <v>0.03</v>
      </c>
      <c r="AG43" s="287">
        <v>0.01</v>
      </c>
      <c r="AH43" s="288">
        <v>-0.02</v>
      </c>
      <c r="AI43" s="289">
        <v>0.1</v>
      </c>
      <c r="AJ43" s="287">
        <v>0.13</v>
      </c>
      <c r="AK43" s="287">
        <v>0.11</v>
      </c>
      <c r="AL43" s="290">
        <v>0.08</v>
      </c>
      <c r="AM43" s="286">
        <v>-0.55000000000000004</v>
      </c>
      <c r="AN43" s="287">
        <v>-0.43</v>
      </c>
      <c r="AO43" s="287">
        <v>-0.74</v>
      </c>
      <c r="AP43" s="290">
        <v>-0.69</v>
      </c>
      <c r="AQ43" s="286">
        <v>-0.66</v>
      </c>
      <c r="AR43" s="287">
        <v>-0.54</v>
      </c>
      <c r="AS43" s="287">
        <v>-0.85</v>
      </c>
      <c r="AT43" s="288">
        <v>-0.8</v>
      </c>
      <c r="AU43" s="289">
        <v>-0.44</v>
      </c>
      <c r="AV43" s="287">
        <v>-0.33</v>
      </c>
      <c r="AW43" s="287">
        <v>-0.63</v>
      </c>
      <c r="AX43" s="288">
        <v>-0.59</v>
      </c>
      <c r="AY43" s="286">
        <v>0.11</v>
      </c>
      <c r="AZ43" s="287">
        <v>0.12</v>
      </c>
      <c r="BA43" s="287">
        <v>0.14000000000000001</v>
      </c>
      <c r="BB43" s="288">
        <v>0.11</v>
      </c>
      <c r="BC43" s="289">
        <v>0.06</v>
      </c>
      <c r="BD43" s="287">
        <v>7.0000000000000007E-2</v>
      </c>
      <c r="BE43" s="287">
        <v>0.09</v>
      </c>
      <c r="BF43" s="290">
        <v>0.06</v>
      </c>
      <c r="BG43" s="286">
        <v>0.17</v>
      </c>
      <c r="BH43" s="287">
        <v>0.18</v>
      </c>
      <c r="BI43" s="287">
        <v>0.2</v>
      </c>
      <c r="BJ43" s="291">
        <v>0.16</v>
      </c>
    </row>
    <row r="44" spans="1:62" x14ac:dyDescent="0.25">
      <c r="A44" s="284" t="s">
        <v>54</v>
      </c>
      <c r="B44" s="285" t="s">
        <v>55</v>
      </c>
      <c r="C44" s="286">
        <v>-7.0000000000000007E-2</v>
      </c>
      <c r="D44" s="287">
        <v>-0.12</v>
      </c>
      <c r="E44" s="287">
        <v>-0.19</v>
      </c>
      <c r="F44" s="288">
        <v>-0.28000000000000003</v>
      </c>
      <c r="G44" s="289">
        <v>-0.11</v>
      </c>
      <c r="H44" s="287">
        <v>-0.16</v>
      </c>
      <c r="I44" s="287">
        <v>-0.22</v>
      </c>
      <c r="J44" s="290">
        <v>-0.32</v>
      </c>
      <c r="K44" s="286">
        <v>-0.03</v>
      </c>
      <c r="L44" s="287">
        <v>-0.09</v>
      </c>
      <c r="M44" s="287">
        <v>-0.15</v>
      </c>
      <c r="N44" s="288">
        <v>-0.25</v>
      </c>
      <c r="O44" s="286">
        <v>-0.51</v>
      </c>
      <c r="P44" s="287">
        <v>-0.46</v>
      </c>
      <c r="Q44" s="287">
        <v>-0.75</v>
      </c>
      <c r="R44" s="290">
        <v>-0.77</v>
      </c>
      <c r="S44" s="286">
        <v>-0.61</v>
      </c>
      <c r="T44" s="287">
        <v>-0.55000000000000004</v>
      </c>
      <c r="U44" s="287">
        <v>-0.84</v>
      </c>
      <c r="V44" s="288">
        <v>-0.86</v>
      </c>
      <c r="W44" s="289">
        <v>-0.42</v>
      </c>
      <c r="X44" s="287">
        <v>-0.37</v>
      </c>
      <c r="Y44" s="287">
        <v>-0.66</v>
      </c>
      <c r="Z44" s="288">
        <v>-0.68</v>
      </c>
      <c r="AA44" s="289">
        <v>0.03</v>
      </c>
      <c r="AB44" s="287">
        <v>-0.05</v>
      </c>
      <c r="AC44" s="287">
        <v>-0.06</v>
      </c>
      <c r="AD44" s="290">
        <v>-0.18</v>
      </c>
      <c r="AE44" s="286">
        <v>-0.02</v>
      </c>
      <c r="AF44" s="287">
        <v>-0.09</v>
      </c>
      <c r="AG44" s="287">
        <v>-0.11</v>
      </c>
      <c r="AH44" s="288">
        <v>-0.22</v>
      </c>
      <c r="AI44" s="289">
        <v>7.0000000000000007E-2</v>
      </c>
      <c r="AJ44" s="287">
        <v>-0.01</v>
      </c>
      <c r="AK44" s="287">
        <v>-0.02</v>
      </c>
      <c r="AL44" s="290">
        <v>-0.14000000000000001</v>
      </c>
      <c r="AM44" s="286">
        <v>-0.4</v>
      </c>
      <c r="AN44" s="287">
        <v>-0.36</v>
      </c>
      <c r="AO44" s="287">
        <v>-0.7</v>
      </c>
      <c r="AP44" s="290">
        <v>-0.7</v>
      </c>
      <c r="AQ44" s="286">
        <v>-0.46</v>
      </c>
      <c r="AR44" s="287">
        <v>-0.43</v>
      </c>
      <c r="AS44" s="287">
        <v>-0.76</v>
      </c>
      <c r="AT44" s="288">
        <v>-0.76</v>
      </c>
      <c r="AU44" s="289">
        <v>-0.33</v>
      </c>
      <c r="AV44" s="287">
        <v>-0.3</v>
      </c>
      <c r="AW44" s="287">
        <v>-0.63</v>
      </c>
      <c r="AX44" s="288">
        <v>-0.63</v>
      </c>
      <c r="AY44" s="286">
        <v>0.11</v>
      </c>
      <c r="AZ44" s="287">
        <v>0.01</v>
      </c>
      <c r="BA44" s="287">
        <v>0.09</v>
      </c>
      <c r="BB44" s="288">
        <v>-0.06</v>
      </c>
      <c r="BC44" s="289">
        <v>0.06</v>
      </c>
      <c r="BD44" s="287">
        <v>-0.04</v>
      </c>
      <c r="BE44" s="287">
        <v>0.04</v>
      </c>
      <c r="BF44" s="290">
        <v>-0.11</v>
      </c>
      <c r="BG44" s="286">
        <v>0.16</v>
      </c>
      <c r="BH44" s="287">
        <v>0.05</v>
      </c>
      <c r="BI44" s="287">
        <v>0.14000000000000001</v>
      </c>
      <c r="BJ44" s="291">
        <v>-0.01</v>
      </c>
    </row>
    <row r="45" spans="1:62" x14ac:dyDescent="0.25">
      <c r="A45" s="284" t="s">
        <v>56</v>
      </c>
      <c r="B45" s="285" t="s">
        <v>57</v>
      </c>
      <c r="C45" s="286">
        <v>0</v>
      </c>
      <c r="D45" s="287">
        <v>-0.08</v>
      </c>
      <c r="E45" s="287">
        <v>-0.2</v>
      </c>
      <c r="F45" s="288">
        <v>-0.13</v>
      </c>
      <c r="G45" s="289">
        <v>-0.04</v>
      </c>
      <c r="H45" s="287">
        <v>-0.13</v>
      </c>
      <c r="I45" s="287">
        <v>-0.25</v>
      </c>
      <c r="J45" s="290">
        <v>-0.17</v>
      </c>
      <c r="K45" s="286">
        <v>0.05</v>
      </c>
      <c r="L45" s="287">
        <v>-0.04</v>
      </c>
      <c r="M45" s="287">
        <v>-0.16</v>
      </c>
      <c r="N45" s="288">
        <v>-0.08</v>
      </c>
      <c r="O45" s="286">
        <v>-0.52</v>
      </c>
      <c r="P45" s="287">
        <v>-0.5</v>
      </c>
      <c r="Q45" s="287">
        <v>-0.89</v>
      </c>
      <c r="R45" s="290">
        <v>-0.62</v>
      </c>
      <c r="S45" s="286">
        <v>-0.67</v>
      </c>
      <c r="T45" s="287">
        <v>-0.66</v>
      </c>
      <c r="U45" s="287">
        <v>-1.05</v>
      </c>
      <c r="V45" s="288">
        <v>-0.78</v>
      </c>
      <c r="W45" s="289">
        <v>-0.36</v>
      </c>
      <c r="X45" s="287">
        <v>-0.35</v>
      </c>
      <c r="Y45" s="287">
        <v>-0.74</v>
      </c>
      <c r="Z45" s="288">
        <v>-0.47</v>
      </c>
      <c r="AA45" s="289">
        <v>0.05</v>
      </c>
      <c r="AB45" s="287">
        <v>-0.04</v>
      </c>
      <c r="AC45" s="287">
        <v>-0.14000000000000001</v>
      </c>
      <c r="AD45" s="290">
        <v>-0.08</v>
      </c>
      <c r="AE45" s="286">
        <v>0</v>
      </c>
      <c r="AF45" s="287">
        <v>-0.09</v>
      </c>
      <c r="AG45" s="287">
        <v>-0.19</v>
      </c>
      <c r="AH45" s="288">
        <v>-0.13</v>
      </c>
      <c r="AI45" s="289">
        <v>0.1</v>
      </c>
      <c r="AJ45" s="287">
        <v>0</v>
      </c>
      <c r="AK45" s="287">
        <v>-0.09</v>
      </c>
      <c r="AL45" s="290">
        <v>-0.03</v>
      </c>
      <c r="AM45" s="286">
        <v>-0.52</v>
      </c>
      <c r="AN45" s="287">
        <v>-0.49</v>
      </c>
      <c r="AO45" s="287">
        <v>-0.88</v>
      </c>
      <c r="AP45" s="290">
        <v>-0.65</v>
      </c>
      <c r="AQ45" s="286">
        <v>-0.62</v>
      </c>
      <c r="AR45" s="287">
        <v>-0.59</v>
      </c>
      <c r="AS45" s="287">
        <v>-0.98</v>
      </c>
      <c r="AT45" s="288">
        <v>-0.75</v>
      </c>
      <c r="AU45" s="289">
        <v>-0.42</v>
      </c>
      <c r="AV45" s="287">
        <v>-0.39</v>
      </c>
      <c r="AW45" s="287">
        <v>-0.78</v>
      </c>
      <c r="AX45" s="288">
        <v>-0.55000000000000004</v>
      </c>
      <c r="AY45" s="286">
        <v>0.14000000000000001</v>
      </c>
      <c r="AZ45" s="287">
        <v>0.02</v>
      </c>
      <c r="BA45" s="287">
        <v>-0.03</v>
      </c>
      <c r="BB45" s="288">
        <v>0.01</v>
      </c>
      <c r="BC45" s="289">
        <v>0.08</v>
      </c>
      <c r="BD45" s="287">
        <v>-0.03</v>
      </c>
      <c r="BE45" s="287">
        <v>-0.08</v>
      </c>
      <c r="BF45" s="290">
        <v>-0.04</v>
      </c>
      <c r="BG45" s="286">
        <v>0.19</v>
      </c>
      <c r="BH45" s="287">
        <v>7.0000000000000007E-2</v>
      </c>
      <c r="BI45" s="287">
        <v>0.02</v>
      </c>
      <c r="BJ45" s="291">
        <v>0.06</v>
      </c>
    </row>
    <row r="46" spans="1:62" x14ac:dyDescent="0.25">
      <c r="A46" s="284" t="s">
        <v>58</v>
      </c>
      <c r="B46" s="285" t="s">
        <v>59</v>
      </c>
      <c r="C46" s="286">
        <v>-0.2</v>
      </c>
      <c r="D46" s="287">
        <v>-0.13</v>
      </c>
      <c r="E46" s="287">
        <v>-0.23</v>
      </c>
      <c r="F46" s="288">
        <v>-0.33</v>
      </c>
      <c r="G46" s="289">
        <v>-0.24</v>
      </c>
      <c r="H46" s="287">
        <v>-0.17</v>
      </c>
      <c r="I46" s="287">
        <v>-0.27</v>
      </c>
      <c r="J46" s="290">
        <v>-0.37</v>
      </c>
      <c r="K46" s="286">
        <v>-0.16</v>
      </c>
      <c r="L46" s="287">
        <v>-0.09</v>
      </c>
      <c r="M46" s="287">
        <v>-0.19</v>
      </c>
      <c r="N46" s="288">
        <v>-0.28999999999999998</v>
      </c>
      <c r="O46" s="286">
        <v>-0.8</v>
      </c>
      <c r="P46" s="287">
        <v>-0.69</v>
      </c>
      <c r="Q46" s="287">
        <v>-0.9</v>
      </c>
      <c r="R46" s="290">
        <v>-1.0900000000000001</v>
      </c>
      <c r="S46" s="286">
        <v>-0.95</v>
      </c>
      <c r="T46" s="287">
        <v>-0.83</v>
      </c>
      <c r="U46" s="287">
        <v>-1.04</v>
      </c>
      <c r="V46" s="288">
        <v>-1.23</v>
      </c>
      <c r="W46" s="289">
        <v>-0.66</v>
      </c>
      <c r="X46" s="287">
        <v>-0.55000000000000004</v>
      </c>
      <c r="Y46" s="287">
        <v>-0.76</v>
      </c>
      <c r="Z46" s="288">
        <v>-0.95</v>
      </c>
      <c r="AA46" s="289">
        <v>-0.14000000000000001</v>
      </c>
      <c r="AB46" s="287">
        <v>-0.08</v>
      </c>
      <c r="AC46" s="287">
        <v>-0.17</v>
      </c>
      <c r="AD46" s="290">
        <v>-0.26</v>
      </c>
      <c r="AE46" s="286">
        <v>-0.18</v>
      </c>
      <c r="AF46" s="287">
        <v>-0.12</v>
      </c>
      <c r="AG46" s="287">
        <v>-0.21</v>
      </c>
      <c r="AH46" s="288">
        <v>-0.3</v>
      </c>
      <c r="AI46" s="289">
        <v>-0.1</v>
      </c>
      <c r="AJ46" s="287">
        <v>-0.04</v>
      </c>
      <c r="AK46" s="287">
        <v>-0.13</v>
      </c>
      <c r="AL46" s="290">
        <v>-0.22</v>
      </c>
      <c r="AM46" s="286">
        <v>-0.73</v>
      </c>
      <c r="AN46" s="287">
        <v>-0.62</v>
      </c>
      <c r="AO46" s="287">
        <v>-0.85</v>
      </c>
      <c r="AP46" s="290">
        <v>-1</v>
      </c>
      <c r="AQ46" s="286">
        <v>-0.82</v>
      </c>
      <c r="AR46" s="287">
        <v>-0.71</v>
      </c>
      <c r="AS46" s="287">
        <v>-0.95</v>
      </c>
      <c r="AT46" s="288">
        <v>-1.0900000000000001</v>
      </c>
      <c r="AU46" s="289">
        <v>-0.63</v>
      </c>
      <c r="AV46" s="287">
        <v>-0.52</v>
      </c>
      <c r="AW46" s="287">
        <v>-0.76</v>
      </c>
      <c r="AX46" s="288">
        <v>-0.9</v>
      </c>
      <c r="AY46" s="286">
        <v>-0.08</v>
      </c>
      <c r="AZ46" s="287">
        <v>-0.02</v>
      </c>
      <c r="BA46" s="287">
        <v>-0.1</v>
      </c>
      <c r="BB46" s="288">
        <v>-0.19</v>
      </c>
      <c r="BC46" s="289">
        <v>-0.13</v>
      </c>
      <c r="BD46" s="287">
        <v>-7.0000000000000007E-2</v>
      </c>
      <c r="BE46" s="287">
        <v>-0.14000000000000001</v>
      </c>
      <c r="BF46" s="290">
        <v>-0.23</v>
      </c>
      <c r="BG46" s="286">
        <v>-0.04</v>
      </c>
      <c r="BH46" s="287">
        <v>0.02</v>
      </c>
      <c r="BI46" s="287">
        <v>-0.05</v>
      </c>
      <c r="BJ46" s="291">
        <v>-0.14000000000000001</v>
      </c>
    </row>
    <row r="47" spans="1:62" x14ac:dyDescent="0.25">
      <c r="A47" s="284" t="s">
        <v>60</v>
      </c>
      <c r="B47" s="285" t="s">
        <v>61</v>
      </c>
      <c r="C47" s="286">
        <v>-0.21</v>
      </c>
      <c r="D47" s="287">
        <v>-0.1</v>
      </c>
      <c r="E47" s="287">
        <v>0</v>
      </c>
      <c r="F47" s="288">
        <v>-0.25</v>
      </c>
      <c r="G47" s="289">
        <v>-0.25</v>
      </c>
      <c r="H47" s="287">
        <v>-0.14000000000000001</v>
      </c>
      <c r="I47" s="287">
        <v>-0.04</v>
      </c>
      <c r="J47" s="290">
        <v>-0.28999999999999998</v>
      </c>
      <c r="K47" s="286">
        <v>-0.17</v>
      </c>
      <c r="L47" s="287">
        <v>-0.06</v>
      </c>
      <c r="M47" s="287">
        <v>0.04</v>
      </c>
      <c r="N47" s="288">
        <v>-0.21</v>
      </c>
      <c r="O47" s="286">
        <v>-0.7</v>
      </c>
      <c r="P47" s="287">
        <v>-0.57999999999999996</v>
      </c>
      <c r="Q47" s="287">
        <v>-0.5</v>
      </c>
      <c r="R47" s="290">
        <v>-0.89</v>
      </c>
      <c r="S47" s="286">
        <v>-0.8</v>
      </c>
      <c r="T47" s="287">
        <v>-0.69</v>
      </c>
      <c r="U47" s="287">
        <v>-0.61</v>
      </c>
      <c r="V47" s="288">
        <v>-0.99</v>
      </c>
      <c r="W47" s="289">
        <v>-0.59</v>
      </c>
      <c r="X47" s="287">
        <v>-0.48</v>
      </c>
      <c r="Y47" s="287">
        <v>-0.4</v>
      </c>
      <c r="Z47" s="288">
        <v>-0.78</v>
      </c>
      <c r="AA47" s="289">
        <v>-0.13</v>
      </c>
      <c r="AB47" s="287">
        <v>-0.01</v>
      </c>
      <c r="AC47" s="287">
        <v>0.09</v>
      </c>
      <c r="AD47" s="290">
        <v>-0.14000000000000001</v>
      </c>
      <c r="AE47" s="286">
        <v>-0.17</v>
      </c>
      <c r="AF47" s="287">
        <v>-0.06</v>
      </c>
      <c r="AG47" s="287">
        <v>0.04</v>
      </c>
      <c r="AH47" s="288">
        <v>-0.19</v>
      </c>
      <c r="AI47" s="289">
        <v>-0.08</v>
      </c>
      <c r="AJ47" s="287">
        <v>0.03</v>
      </c>
      <c r="AK47" s="287">
        <v>0.13</v>
      </c>
      <c r="AL47" s="290">
        <v>-0.1</v>
      </c>
      <c r="AM47" s="286">
        <v>-0.56000000000000005</v>
      </c>
      <c r="AN47" s="287">
        <v>-0.42</v>
      </c>
      <c r="AO47" s="287">
        <v>-0.39</v>
      </c>
      <c r="AP47" s="290">
        <v>-0.73</v>
      </c>
      <c r="AQ47" s="286">
        <v>-0.64</v>
      </c>
      <c r="AR47" s="287">
        <v>-0.49</v>
      </c>
      <c r="AS47" s="287">
        <v>-0.47</v>
      </c>
      <c r="AT47" s="288">
        <v>-0.81</v>
      </c>
      <c r="AU47" s="289">
        <v>-0.48</v>
      </c>
      <c r="AV47" s="287">
        <v>-0.34</v>
      </c>
      <c r="AW47" s="287">
        <v>-0.32</v>
      </c>
      <c r="AX47" s="288">
        <v>-0.66</v>
      </c>
      <c r="AY47" s="286">
        <v>-7.0000000000000007E-2</v>
      </c>
      <c r="AZ47" s="287">
        <v>0.03</v>
      </c>
      <c r="BA47" s="287">
        <v>0.16</v>
      </c>
      <c r="BB47" s="288">
        <v>-0.05</v>
      </c>
      <c r="BC47" s="289">
        <v>-0.12</v>
      </c>
      <c r="BD47" s="287">
        <v>-0.01</v>
      </c>
      <c r="BE47" s="287">
        <v>0.11</v>
      </c>
      <c r="BF47" s="290">
        <v>-0.1</v>
      </c>
      <c r="BG47" s="286">
        <v>-0.02</v>
      </c>
      <c r="BH47" s="287">
        <v>0.08</v>
      </c>
      <c r="BI47" s="287">
        <v>0.21</v>
      </c>
      <c r="BJ47" s="291">
        <v>-0.01</v>
      </c>
    </row>
    <row r="48" spans="1:62" x14ac:dyDescent="0.25">
      <c r="A48" s="284" t="s">
        <v>62</v>
      </c>
      <c r="B48" s="285" t="s">
        <v>63</v>
      </c>
      <c r="C48" s="286">
        <v>0.01</v>
      </c>
      <c r="D48" s="287">
        <v>-0.14000000000000001</v>
      </c>
      <c r="E48" s="287">
        <v>-0.25</v>
      </c>
      <c r="F48" s="288">
        <v>0.05</v>
      </c>
      <c r="G48" s="289">
        <v>-0.05</v>
      </c>
      <c r="H48" s="287">
        <v>-0.19</v>
      </c>
      <c r="I48" s="287">
        <v>-0.31</v>
      </c>
      <c r="J48" s="290">
        <v>0</v>
      </c>
      <c r="K48" s="286">
        <v>0.06</v>
      </c>
      <c r="L48" s="287">
        <v>-0.08</v>
      </c>
      <c r="M48" s="287">
        <v>-0.2</v>
      </c>
      <c r="N48" s="288">
        <v>0.11</v>
      </c>
      <c r="O48" s="286">
        <v>-0.35</v>
      </c>
      <c r="P48" s="287">
        <v>-0.53</v>
      </c>
      <c r="Q48" s="287">
        <v>-0.83</v>
      </c>
      <c r="R48" s="290">
        <v>-0.3</v>
      </c>
      <c r="S48" s="286">
        <v>-0.49</v>
      </c>
      <c r="T48" s="287">
        <v>-0.67</v>
      </c>
      <c r="U48" s="287">
        <v>-0.97</v>
      </c>
      <c r="V48" s="288">
        <v>-0.44</v>
      </c>
      <c r="W48" s="289">
        <v>-0.21</v>
      </c>
      <c r="X48" s="287">
        <v>-0.39</v>
      </c>
      <c r="Y48" s="287">
        <v>-0.69</v>
      </c>
      <c r="Z48" s="288">
        <v>-0.16</v>
      </c>
      <c r="AA48" s="289">
        <v>7.0000000000000007E-2</v>
      </c>
      <c r="AB48" s="287">
        <v>-0.06</v>
      </c>
      <c r="AC48" s="287">
        <v>-0.15</v>
      </c>
      <c r="AD48" s="290">
        <v>0.11</v>
      </c>
      <c r="AE48" s="286">
        <v>0.01</v>
      </c>
      <c r="AF48" s="287">
        <v>-0.12</v>
      </c>
      <c r="AG48" s="287">
        <v>-0.21</v>
      </c>
      <c r="AH48" s="288">
        <v>0.05</v>
      </c>
      <c r="AI48" s="289">
        <v>0.13</v>
      </c>
      <c r="AJ48" s="287">
        <v>0</v>
      </c>
      <c r="AK48" s="287">
        <v>-0.09</v>
      </c>
      <c r="AL48" s="290">
        <v>0.17</v>
      </c>
      <c r="AM48" s="286">
        <v>-0.21</v>
      </c>
      <c r="AN48" s="287">
        <v>-0.4</v>
      </c>
      <c r="AO48" s="287">
        <v>-0.66</v>
      </c>
      <c r="AP48" s="290">
        <v>-0.11</v>
      </c>
      <c r="AQ48" s="286">
        <v>-0.31</v>
      </c>
      <c r="AR48" s="287">
        <v>-0.5</v>
      </c>
      <c r="AS48" s="287">
        <v>-0.76</v>
      </c>
      <c r="AT48" s="288">
        <v>-0.21</v>
      </c>
      <c r="AU48" s="289">
        <v>-0.1</v>
      </c>
      <c r="AV48" s="287">
        <v>-0.28999999999999998</v>
      </c>
      <c r="AW48" s="287">
        <v>-0.55000000000000004</v>
      </c>
      <c r="AX48" s="288">
        <v>0</v>
      </c>
      <c r="AY48" s="286">
        <v>0.09</v>
      </c>
      <c r="AZ48" s="287">
        <v>-0.04</v>
      </c>
      <c r="BA48" s="287">
        <v>-0.1</v>
      </c>
      <c r="BB48" s="288">
        <v>0.11</v>
      </c>
      <c r="BC48" s="289">
        <v>0.02</v>
      </c>
      <c r="BD48" s="287">
        <v>-0.1</v>
      </c>
      <c r="BE48" s="287">
        <v>-0.16</v>
      </c>
      <c r="BF48" s="290">
        <v>0.05</v>
      </c>
      <c r="BG48" s="286">
        <v>0.15</v>
      </c>
      <c r="BH48" s="287">
        <v>0.03</v>
      </c>
      <c r="BI48" s="287">
        <v>-0.03</v>
      </c>
      <c r="BJ48" s="291">
        <v>0.18</v>
      </c>
    </row>
    <row r="49" spans="1:62" x14ac:dyDescent="0.25">
      <c r="A49" s="284" t="s">
        <v>64</v>
      </c>
      <c r="B49" s="285" t="s">
        <v>65</v>
      </c>
      <c r="C49" s="286">
        <v>-0.05</v>
      </c>
      <c r="D49" s="287">
        <v>0.11</v>
      </c>
      <c r="E49" s="287">
        <v>-0.01</v>
      </c>
      <c r="F49" s="288">
        <v>-0.06</v>
      </c>
      <c r="G49" s="289">
        <v>-0.11</v>
      </c>
      <c r="H49" s="287">
        <v>0.05</v>
      </c>
      <c r="I49" s="287">
        <v>-7.0000000000000007E-2</v>
      </c>
      <c r="J49" s="290">
        <v>-0.12</v>
      </c>
      <c r="K49" s="286">
        <v>0</v>
      </c>
      <c r="L49" s="287">
        <v>0.16</v>
      </c>
      <c r="M49" s="287">
        <v>0.04</v>
      </c>
      <c r="N49" s="288">
        <v>-0.01</v>
      </c>
      <c r="O49" s="286">
        <v>-0.76</v>
      </c>
      <c r="P49" s="287">
        <v>-0.67</v>
      </c>
      <c r="Q49" s="287">
        <v>-0.94</v>
      </c>
      <c r="R49" s="290">
        <v>-1.18</v>
      </c>
      <c r="S49" s="286">
        <v>-0.91</v>
      </c>
      <c r="T49" s="287">
        <v>-0.83</v>
      </c>
      <c r="U49" s="287">
        <v>-1.1000000000000001</v>
      </c>
      <c r="V49" s="288">
        <v>-1.34</v>
      </c>
      <c r="W49" s="289">
        <v>-0.6</v>
      </c>
      <c r="X49" s="287">
        <v>-0.52</v>
      </c>
      <c r="Y49" s="287">
        <v>-0.79</v>
      </c>
      <c r="Z49" s="288">
        <v>-1.02</v>
      </c>
      <c r="AA49" s="289">
        <v>0.04</v>
      </c>
      <c r="AB49" s="287">
        <v>0.21</v>
      </c>
      <c r="AC49" s="287">
        <v>0.11</v>
      </c>
      <c r="AD49" s="290">
        <v>0.09</v>
      </c>
      <c r="AE49" s="286">
        <v>-0.01</v>
      </c>
      <c r="AF49" s="287">
        <v>0.15</v>
      </c>
      <c r="AG49" s="287">
        <v>0.05</v>
      </c>
      <c r="AH49" s="288">
        <v>0.03</v>
      </c>
      <c r="AI49" s="289">
        <v>0.1</v>
      </c>
      <c r="AJ49" s="287">
        <v>0.27</v>
      </c>
      <c r="AK49" s="287">
        <v>0.17</v>
      </c>
      <c r="AL49" s="290">
        <v>0.15</v>
      </c>
      <c r="AM49" s="286">
        <v>-0.45</v>
      </c>
      <c r="AN49" s="287">
        <v>-0.27</v>
      </c>
      <c r="AO49" s="287">
        <v>-0.56999999999999995</v>
      </c>
      <c r="AP49" s="290">
        <v>-0.75</v>
      </c>
      <c r="AQ49" s="286">
        <v>-0.56000000000000005</v>
      </c>
      <c r="AR49" s="287">
        <v>-0.38</v>
      </c>
      <c r="AS49" s="287">
        <v>-0.67</v>
      </c>
      <c r="AT49" s="288">
        <v>-0.85</v>
      </c>
      <c r="AU49" s="289">
        <v>-0.35</v>
      </c>
      <c r="AV49" s="287">
        <v>-0.17</v>
      </c>
      <c r="AW49" s="287">
        <v>-0.46</v>
      </c>
      <c r="AX49" s="288">
        <v>-0.64</v>
      </c>
      <c r="AY49" s="286">
        <v>0.08</v>
      </c>
      <c r="AZ49" s="287">
        <v>0.23</v>
      </c>
      <c r="BA49" s="287">
        <v>0.17</v>
      </c>
      <c r="BB49" s="288">
        <v>0.17</v>
      </c>
      <c r="BC49" s="289">
        <v>0.02</v>
      </c>
      <c r="BD49" s="287">
        <v>0.17</v>
      </c>
      <c r="BE49" s="287">
        <v>0.11</v>
      </c>
      <c r="BF49" s="290">
        <v>0.11</v>
      </c>
      <c r="BG49" s="286">
        <v>0.15</v>
      </c>
      <c r="BH49" s="287">
        <v>0.3</v>
      </c>
      <c r="BI49" s="287">
        <v>0.24</v>
      </c>
      <c r="BJ49" s="291">
        <v>0.23</v>
      </c>
    </row>
    <row r="50" spans="1:62" x14ac:dyDescent="0.25">
      <c r="A50" s="284" t="s">
        <v>66</v>
      </c>
      <c r="B50" s="285" t="s">
        <v>67</v>
      </c>
      <c r="C50" s="286">
        <v>-0.03</v>
      </c>
      <c r="D50" s="287">
        <v>0.11</v>
      </c>
      <c r="E50" s="287">
        <v>7.0000000000000007E-2</v>
      </c>
      <c r="F50" s="288">
        <v>0.02</v>
      </c>
      <c r="G50" s="289">
        <v>-0.09</v>
      </c>
      <c r="H50" s="287">
        <v>0.06</v>
      </c>
      <c r="I50" s="287">
        <v>0.01</v>
      </c>
      <c r="J50" s="290">
        <v>-0.04</v>
      </c>
      <c r="K50" s="286">
        <v>0.02</v>
      </c>
      <c r="L50" s="287">
        <v>0.17</v>
      </c>
      <c r="M50" s="287">
        <v>0.13</v>
      </c>
      <c r="N50" s="288">
        <v>7.0000000000000007E-2</v>
      </c>
      <c r="O50" s="286">
        <v>-7.0000000000000007E-2</v>
      </c>
      <c r="P50" s="287">
        <v>-0.47</v>
      </c>
      <c r="Q50" s="287">
        <v>-0.54</v>
      </c>
      <c r="R50" s="290">
        <v>-0.03</v>
      </c>
      <c r="S50" s="286">
        <v>-0.28999999999999998</v>
      </c>
      <c r="T50" s="287">
        <v>-0.68</v>
      </c>
      <c r="U50" s="287">
        <v>-0.76</v>
      </c>
      <c r="V50" s="288">
        <v>-0.24</v>
      </c>
      <c r="W50" s="289">
        <v>0.15</v>
      </c>
      <c r="X50" s="287">
        <v>-0.25</v>
      </c>
      <c r="Y50" s="287">
        <v>-0.33</v>
      </c>
      <c r="Z50" s="288">
        <v>0.19</v>
      </c>
      <c r="AA50" s="289">
        <v>-0.03</v>
      </c>
      <c r="AB50" s="287">
        <v>0.16</v>
      </c>
      <c r="AC50" s="287">
        <v>0.11</v>
      </c>
      <c r="AD50" s="290">
        <v>0.02</v>
      </c>
      <c r="AE50" s="286">
        <v>-0.09</v>
      </c>
      <c r="AF50" s="287">
        <v>0.1</v>
      </c>
      <c r="AG50" s="287">
        <v>0.06</v>
      </c>
      <c r="AH50" s="288">
        <v>-0.04</v>
      </c>
      <c r="AI50" s="289">
        <v>0.03</v>
      </c>
      <c r="AJ50" s="287">
        <v>0.21</v>
      </c>
      <c r="AK50" s="287">
        <v>0.17</v>
      </c>
      <c r="AL50" s="290">
        <v>0.08</v>
      </c>
      <c r="AM50" s="286">
        <v>-0.13</v>
      </c>
      <c r="AN50" s="287">
        <v>-0.2</v>
      </c>
      <c r="AO50" s="287">
        <v>-0.32</v>
      </c>
      <c r="AP50" s="290">
        <v>-0.11</v>
      </c>
      <c r="AQ50" s="286">
        <v>-0.26</v>
      </c>
      <c r="AR50" s="287">
        <v>-0.34</v>
      </c>
      <c r="AS50" s="287">
        <v>-0.45</v>
      </c>
      <c r="AT50" s="288">
        <v>-0.25</v>
      </c>
      <c r="AU50" s="289">
        <v>0.01</v>
      </c>
      <c r="AV50" s="287">
        <v>-7.0000000000000007E-2</v>
      </c>
      <c r="AW50" s="287">
        <v>-0.18</v>
      </c>
      <c r="AX50" s="288">
        <v>0.02</v>
      </c>
      <c r="AY50" s="286">
        <v>-0.01</v>
      </c>
      <c r="AZ50" s="287">
        <v>0.18</v>
      </c>
      <c r="BA50" s="287">
        <v>0.15</v>
      </c>
      <c r="BB50" s="288">
        <v>0.04</v>
      </c>
      <c r="BC50" s="289">
        <v>-7.0000000000000007E-2</v>
      </c>
      <c r="BD50" s="287">
        <v>0.12</v>
      </c>
      <c r="BE50" s="287">
        <v>0.09</v>
      </c>
      <c r="BF50" s="290">
        <v>-0.02</v>
      </c>
      <c r="BG50" s="286">
        <v>0.05</v>
      </c>
      <c r="BH50" s="287">
        <v>0.24</v>
      </c>
      <c r="BI50" s="287">
        <v>0.21</v>
      </c>
      <c r="BJ50" s="291">
        <v>0.1</v>
      </c>
    </row>
    <row r="51" spans="1:62" x14ac:dyDescent="0.25">
      <c r="A51" s="284" t="s">
        <v>68</v>
      </c>
      <c r="B51" s="285" t="s">
        <v>69</v>
      </c>
      <c r="C51" s="286">
        <v>-7.0000000000000007E-2</v>
      </c>
      <c r="D51" s="287">
        <v>-0.12</v>
      </c>
      <c r="E51" s="287">
        <v>-0.19</v>
      </c>
      <c r="F51" s="288">
        <v>-0.26</v>
      </c>
      <c r="G51" s="289">
        <v>-0.12</v>
      </c>
      <c r="H51" s="287">
        <v>-0.17</v>
      </c>
      <c r="I51" s="287">
        <v>-0.24</v>
      </c>
      <c r="J51" s="290">
        <v>-0.31</v>
      </c>
      <c r="K51" s="286">
        <v>-0.02</v>
      </c>
      <c r="L51" s="287">
        <v>-7.0000000000000007E-2</v>
      </c>
      <c r="M51" s="287">
        <v>-0.15</v>
      </c>
      <c r="N51" s="288">
        <v>-0.21</v>
      </c>
      <c r="O51" s="286">
        <v>-0.59</v>
      </c>
      <c r="P51" s="287">
        <v>-0.56000000000000005</v>
      </c>
      <c r="Q51" s="287">
        <v>-0.55000000000000004</v>
      </c>
      <c r="R51" s="290">
        <v>-0.82</v>
      </c>
      <c r="S51" s="286">
        <v>-0.74</v>
      </c>
      <c r="T51" s="287">
        <v>-0.7</v>
      </c>
      <c r="U51" s="287">
        <v>-0.7</v>
      </c>
      <c r="V51" s="288">
        <v>-0.96</v>
      </c>
      <c r="W51" s="289">
        <v>-0.44</v>
      </c>
      <c r="X51" s="287">
        <v>-0.41</v>
      </c>
      <c r="Y51" s="287">
        <v>-0.41</v>
      </c>
      <c r="Z51" s="288">
        <v>-0.67</v>
      </c>
      <c r="AA51" s="289">
        <v>-0.01</v>
      </c>
      <c r="AB51" s="287">
        <v>-7.0000000000000007E-2</v>
      </c>
      <c r="AC51" s="287">
        <v>-0.15</v>
      </c>
      <c r="AD51" s="290">
        <v>-0.2</v>
      </c>
      <c r="AE51" s="286">
        <v>-0.06</v>
      </c>
      <c r="AF51" s="287">
        <v>-0.12</v>
      </c>
      <c r="AG51" s="287">
        <v>-0.2</v>
      </c>
      <c r="AH51" s="288">
        <v>-0.25</v>
      </c>
      <c r="AI51" s="289">
        <v>0.03</v>
      </c>
      <c r="AJ51" s="287">
        <v>-0.02</v>
      </c>
      <c r="AK51" s="287">
        <v>-0.1</v>
      </c>
      <c r="AL51" s="290">
        <v>-0.15</v>
      </c>
      <c r="AM51" s="286">
        <v>-0.43</v>
      </c>
      <c r="AN51" s="287">
        <v>-0.42</v>
      </c>
      <c r="AO51" s="287">
        <v>-0.59</v>
      </c>
      <c r="AP51" s="290">
        <v>-0.75</v>
      </c>
      <c r="AQ51" s="286">
        <v>-0.53</v>
      </c>
      <c r="AR51" s="287">
        <v>-0.52</v>
      </c>
      <c r="AS51" s="287">
        <v>-0.69</v>
      </c>
      <c r="AT51" s="288">
        <v>-0.85</v>
      </c>
      <c r="AU51" s="289">
        <v>-0.33</v>
      </c>
      <c r="AV51" s="287">
        <v>-0.32</v>
      </c>
      <c r="AW51" s="287">
        <v>-0.49</v>
      </c>
      <c r="AX51" s="288">
        <v>-0.65</v>
      </c>
      <c r="AY51" s="286">
        <v>0.03</v>
      </c>
      <c r="AZ51" s="287">
        <v>-0.04</v>
      </c>
      <c r="BA51" s="287">
        <v>-0.08</v>
      </c>
      <c r="BB51" s="288">
        <v>-0.12</v>
      </c>
      <c r="BC51" s="289">
        <v>-0.03</v>
      </c>
      <c r="BD51" s="287">
        <v>-0.09</v>
      </c>
      <c r="BE51" s="287">
        <v>-0.13</v>
      </c>
      <c r="BF51" s="290">
        <v>-0.18</v>
      </c>
      <c r="BG51" s="286">
        <v>0.08</v>
      </c>
      <c r="BH51" s="287">
        <v>0.01</v>
      </c>
      <c r="BI51" s="287">
        <v>-0.03</v>
      </c>
      <c r="BJ51" s="291">
        <v>-7.0000000000000007E-2</v>
      </c>
    </row>
    <row r="52" spans="1:62" x14ac:dyDescent="0.25">
      <c r="A52" s="284" t="s">
        <v>70</v>
      </c>
      <c r="B52" s="285" t="s">
        <v>71</v>
      </c>
      <c r="C52" s="286">
        <v>0.04</v>
      </c>
      <c r="D52" s="287">
        <v>-0.03</v>
      </c>
      <c r="E52" s="287">
        <v>-0.04</v>
      </c>
      <c r="F52" s="288">
        <v>-0.05</v>
      </c>
      <c r="G52" s="289">
        <v>0</v>
      </c>
      <c r="H52" s="287">
        <v>-0.08</v>
      </c>
      <c r="I52" s="287">
        <v>-0.09</v>
      </c>
      <c r="J52" s="290">
        <v>-0.09</v>
      </c>
      <c r="K52" s="286">
        <v>0.09</v>
      </c>
      <c r="L52" s="287">
        <v>0.01</v>
      </c>
      <c r="M52" s="287">
        <v>0</v>
      </c>
      <c r="N52" s="288">
        <v>0</v>
      </c>
      <c r="O52" s="286">
        <v>-0.42</v>
      </c>
      <c r="P52" s="287">
        <v>-0.33</v>
      </c>
      <c r="Q52" s="287">
        <v>-0.56000000000000005</v>
      </c>
      <c r="R52" s="290">
        <v>-0.44</v>
      </c>
      <c r="S52" s="286">
        <v>-0.55000000000000004</v>
      </c>
      <c r="T52" s="287">
        <v>-0.46</v>
      </c>
      <c r="U52" s="287">
        <v>-0.69</v>
      </c>
      <c r="V52" s="288">
        <v>-0.56999999999999995</v>
      </c>
      <c r="W52" s="289">
        <v>-0.28999999999999998</v>
      </c>
      <c r="X52" s="287">
        <v>-0.21</v>
      </c>
      <c r="Y52" s="287">
        <v>-0.44</v>
      </c>
      <c r="Z52" s="288">
        <v>-0.31</v>
      </c>
      <c r="AA52" s="289">
        <v>0.11</v>
      </c>
      <c r="AB52" s="287">
        <v>0.01</v>
      </c>
      <c r="AC52" s="287">
        <v>0.03</v>
      </c>
      <c r="AD52" s="290">
        <v>0.01</v>
      </c>
      <c r="AE52" s="286">
        <v>0.06</v>
      </c>
      <c r="AF52" s="287">
        <v>-0.04</v>
      </c>
      <c r="AG52" s="287">
        <v>-0.02</v>
      </c>
      <c r="AH52" s="288">
        <v>-0.04</v>
      </c>
      <c r="AI52" s="289">
        <v>0.16</v>
      </c>
      <c r="AJ52" s="287">
        <v>0.06</v>
      </c>
      <c r="AK52" s="287">
        <v>0.08</v>
      </c>
      <c r="AL52" s="290">
        <v>0.06</v>
      </c>
      <c r="AM52" s="286">
        <v>-0.26</v>
      </c>
      <c r="AN52" s="287">
        <v>-0.32</v>
      </c>
      <c r="AO52" s="287">
        <v>-0.43</v>
      </c>
      <c r="AP52" s="290">
        <v>-0.37</v>
      </c>
      <c r="AQ52" s="286">
        <v>-0.35</v>
      </c>
      <c r="AR52" s="287">
        <v>-0.41</v>
      </c>
      <c r="AS52" s="287">
        <v>-0.51</v>
      </c>
      <c r="AT52" s="288">
        <v>-0.46</v>
      </c>
      <c r="AU52" s="289">
        <v>-0.18</v>
      </c>
      <c r="AV52" s="287">
        <v>-0.24</v>
      </c>
      <c r="AW52" s="287">
        <v>-0.34</v>
      </c>
      <c r="AX52" s="288">
        <v>-0.28999999999999998</v>
      </c>
      <c r="AY52" s="286">
        <v>0.16</v>
      </c>
      <c r="AZ52" s="287">
        <v>0.08</v>
      </c>
      <c r="BA52" s="287">
        <v>0.11</v>
      </c>
      <c r="BB52" s="288">
        <v>0.08</v>
      </c>
      <c r="BC52" s="289">
        <v>0.11</v>
      </c>
      <c r="BD52" s="287">
        <v>0.03</v>
      </c>
      <c r="BE52" s="287">
        <v>0.05</v>
      </c>
      <c r="BF52" s="290">
        <v>0.03</v>
      </c>
      <c r="BG52" s="286">
        <v>0.22</v>
      </c>
      <c r="BH52" s="287">
        <v>0.14000000000000001</v>
      </c>
      <c r="BI52" s="287">
        <v>0.16</v>
      </c>
      <c r="BJ52" s="291">
        <v>0.13</v>
      </c>
    </row>
    <row r="53" spans="1:62" x14ac:dyDescent="0.25">
      <c r="A53" s="284" t="s">
        <v>72</v>
      </c>
      <c r="B53" s="285" t="s">
        <v>73</v>
      </c>
      <c r="C53" s="286">
        <v>-0.03</v>
      </c>
      <c r="D53" s="287">
        <v>0.06</v>
      </c>
      <c r="E53" s="287">
        <v>-0.03</v>
      </c>
      <c r="F53" s="288">
        <v>0.03</v>
      </c>
      <c r="G53" s="289">
        <v>-7.0000000000000007E-2</v>
      </c>
      <c r="H53" s="287">
        <v>0.02</v>
      </c>
      <c r="I53" s="287">
        <v>-7.0000000000000007E-2</v>
      </c>
      <c r="J53" s="290">
        <v>-0.02</v>
      </c>
      <c r="K53" s="286">
        <v>0.01</v>
      </c>
      <c r="L53" s="287">
        <v>0.1</v>
      </c>
      <c r="M53" s="287">
        <v>0.01</v>
      </c>
      <c r="N53" s="288">
        <v>7.0000000000000007E-2</v>
      </c>
      <c r="O53" s="286">
        <v>-0.28000000000000003</v>
      </c>
      <c r="P53" s="287">
        <v>-0.18</v>
      </c>
      <c r="Q53" s="287">
        <v>-0.45</v>
      </c>
      <c r="R53" s="290">
        <v>-0.25</v>
      </c>
      <c r="S53" s="286">
        <v>-0.38</v>
      </c>
      <c r="T53" s="287">
        <v>-0.28000000000000003</v>
      </c>
      <c r="U53" s="287">
        <v>-0.55000000000000004</v>
      </c>
      <c r="V53" s="288">
        <v>-0.35</v>
      </c>
      <c r="W53" s="289">
        <v>-0.18</v>
      </c>
      <c r="X53" s="287">
        <v>-0.08</v>
      </c>
      <c r="Y53" s="287">
        <v>-0.34</v>
      </c>
      <c r="Z53" s="288">
        <v>-0.15</v>
      </c>
      <c r="AA53" s="289">
        <v>0.03</v>
      </c>
      <c r="AB53" s="287">
        <v>0.11</v>
      </c>
      <c r="AC53" s="287">
        <v>0.06</v>
      </c>
      <c r="AD53" s="290">
        <v>0.09</v>
      </c>
      <c r="AE53" s="286">
        <v>-0.02</v>
      </c>
      <c r="AF53" s="287">
        <v>7.0000000000000007E-2</v>
      </c>
      <c r="AG53" s="287">
        <v>0.02</v>
      </c>
      <c r="AH53" s="288">
        <v>0.04</v>
      </c>
      <c r="AI53" s="289">
        <v>0.08</v>
      </c>
      <c r="AJ53" s="287">
        <v>0.16</v>
      </c>
      <c r="AK53" s="287">
        <v>0.11</v>
      </c>
      <c r="AL53" s="290">
        <v>0.14000000000000001</v>
      </c>
      <c r="AM53" s="286">
        <v>-0.22</v>
      </c>
      <c r="AN53" s="287">
        <v>-0.12</v>
      </c>
      <c r="AO53" s="287">
        <v>-0.31</v>
      </c>
      <c r="AP53" s="290">
        <v>-0.2</v>
      </c>
      <c r="AQ53" s="286">
        <v>-0.28999999999999998</v>
      </c>
      <c r="AR53" s="287">
        <v>-0.19</v>
      </c>
      <c r="AS53" s="287">
        <v>-0.38</v>
      </c>
      <c r="AT53" s="288">
        <v>-0.27</v>
      </c>
      <c r="AU53" s="289">
        <v>-0.15</v>
      </c>
      <c r="AV53" s="287">
        <v>-0.05</v>
      </c>
      <c r="AW53" s="287">
        <v>-0.24</v>
      </c>
      <c r="AX53" s="288">
        <v>-0.13</v>
      </c>
      <c r="AY53" s="286">
        <v>0.09</v>
      </c>
      <c r="AZ53" s="287">
        <v>0.18</v>
      </c>
      <c r="BA53" s="287">
        <v>0.15</v>
      </c>
      <c r="BB53" s="288">
        <v>0.17</v>
      </c>
      <c r="BC53" s="289">
        <v>0.04</v>
      </c>
      <c r="BD53" s="287">
        <v>0.12</v>
      </c>
      <c r="BE53" s="287">
        <v>0.09</v>
      </c>
      <c r="BF53" s="290">
        <v>0.12</v>
      </c>
      <c r="BG53" s="286">
        <v>0.15</v>
      </c>
      <c r="BH53" s="287">
        <v>0.23</v>
      </c>
      <c r="BI53" s="287">
        <v>0.21</v>
      </c>
      <c r="BJ53" s="291">
        <v>0.23</v>
      </c>
    </row>
    <row r="54" spans="1:62" x14ac:dyDescent="0.25">
      <c r="A54" s="284" t="s">
        <v>74</v>
      </c>
      <c r="B54" s="285" t="s">
        <v>75</v>
      </c>
      <c r="C54" s="286">
        <v>-0.01</v>
      </c>
      <c r="D54" s="287">
        <v>-7.0000000000000007E-2</v>
      </c>
      <c r="E54" s="287">
        <v>0.05</v>
      </c>
      <c r="F54" s="288">
        <v>-0.02</v>
      </c>
      <c r="G54" s="289">
        <v>-0.05</v>
      </c>
      <c r="H54" s="287">
        <v>-0.11</v>
      </c>
      <c r="I54" s="287">
        <v>0</v>
      </c>
      <c r="J54" s="290">
        <v>-7.0000000000000007E-2</v>
      </c>
      <c r="K54" s="286">
        <v>0.04</v>
      </c>
      <c r="L54" s="287">
        <v>-0.02</v>
      </c>
      <c r="M54" s="287">
        <v>0.1</v>
      </c>
      <c r="N54" s="288">
        <v>0.02</v>
      </c>
      <c r="O54" s="286">
        <v>-0.32</v>
      </c>
      <c r="P54" s="287">
        <v>-0.42</v>
      </c>
      <c r="Q54" s="287">
        <v>-0.51</v>
      </c>
      <c r="R54" s="290">
        <v>-0.6</v>
      </c>
      <c r="S54" s="286">
        <v>-0.48</v>
      </c>
      <c r="T54" s="287">
        <v>-0.57999999999999996</v>
      </c>
      <c r="U54" s="287">
        <v>-0.67</v>
      </c>
      <c r="V54" s="288">
        <v>-0.75</v>
      </c>
      <c r="W54" s="289">
        <v>-0.16</v>
      </c>
      <c r="X54" s="287">
        <v>-0.26</v>
      </c>
      <c r="Y54" s="287">
        <v>-0.35</v>
      </c>
      <c r="Z54" s="288">
        <v>-0.44</v>
      </c>
      <c r="AA54" s="289">
        <v>0.02</v>
      </c>
      <c r="AB54" s="287">
        <v>-0.03</v>
      </c>
      <c r="AC54" s="287">
        <v>0.11</v>
      </c>
      <c r="AD54" s="290">
        <v>0.03</v>
      </c>
      <c r="AE54" s="286">
        <v>-0.03</v>
      </c>
      <c r="AF54" s="287">
        <v>-0.08</v>
      </c>
      <c r="AG54" s="287">
        <v>0.06</v>
      </c>
      <c r="AH54" s="288">
        <v>-0.02</v>
      </c>
      <c r="AI54" s="289">
        <v>7.0000000000000007E-2</v>
      </c>
      <c r="AJ54" s="287">
        <v>0.02</v>
      </c>
      <c r="AK54" s="287">
        <v>0.15</v>
      </c>
      <c r="AL54" s="290">
        <v>0.08</v>
      </c>
      <c r="AM54" s="286">
        <v>-0.42</v>
      </c>
      <c r="AN54" s="287">
        <v>-0.54</v>
      </c>
      <c r="AO54" s="287">
        <v>-0.5</v>
      </c>
      <c r="AP54" s="290">
        <v>-0.64</v>
      </c>
      <c r="AQ54" s="286">
        <v>-0.52</v>
      </c>
      <c r="AR54" s="287">
        <v>-0.64</v>
      </c>
      <c r="AS54" s="287">
        <v>-0.6</v>
      </c>
      <c r="AT54" s="288">
        <v>-0.74</v>
      </c>
      <c r="AU54" s="289">
        <v>-0.33</v>
      </c>
      <c r="AV54" s="287">
        <v>-0.45</v>
      </c>
      <c r="AW54" s="287">
        <v>-0.41</v>
      </c>
      <c r="AX54" s="288">
        <v>-0.55000000000000004</v>
      </c>
      <c r="AY54" s="286">
        <v>0.13</v>
      </c>
      <c r="AZ54" s="287">
        <v>0.1</v>
      </c>
      <c r="BA54" s="287">
        <v>0.24</v>
      </c>
      <c r="BB54" s="288">
        <v>0.18</v>
      </c>
      <c r="BC54" s="289">
        <v>0.08</v>
      </c>
      <c r="BD54" s="287">
        <v>0.04</v>
      </c>
      <c r="BE54" s="287">
        <v>0.18</v>
      </c>
      <c r="BF54" s="290">
        <v>0.13</v>
      </c>
      <c r="BG54" s="286">
        <v>0.19</v>
      </c>
      <c r="BH54" s="287">
        <v>0.15</v>
      </c>
      <c r="BI54" s="287">
        <v>0.28999999999999998</v>
      </c>
      <c r="BJ54" s="291">
        <v>0.24</v>
      </c>
    </row>
    <row r="55" spans="1:62" x14ac:dyDescent="0.25">
      <c r="A55" s="284" t="s">
        <v>76</v>
      </c>
      <c r="B55" s="285" t="s">
        <v>77</v>
      </c>
      <c r="C55" s="286">
        <v>-0.05</v>
      </c>
      <c r="D55" s="287">
        <v>0.05</v>
      </c>
      <c r="E55" s="287">
        <v>-0.15</v>
      </c>
      <c r="F55" s="288">
        <v>0.12</v>
      </c>
      <c r="G55" s="289">
        <v>-0.1</v>
      </c>
      <c r="H55" s="287">
        <v>0</v>
      </c>
      <c r="I55" s="287">
        <v>-0.21</v>
      </c>
      <c r="J55" s="290">
        <v>7.0000000000000007E-2</v>
      </c>
      <c r="K55" s="286">
        <v>0</v>
      </c>
      <c r="L55" s="287">
        <v>0.1</v>
      </c>
      <c r="M55" s="287">
        <v>-0.1</v>
      </c>
      <c r="N55" s="288">
        <v>0.17</v>
      </c>
      <c r="O55" s="286">
        <v>-0.51</v>
      </c>
      <c r="P55" s="287">
        <v>-0.56000000000000005</v>
      </c>
      <c r="Q55" s="287">
        <v>-0.83</v>
      </c>
      <c r="R55" s="290">
        <v>-0.39</v>
      </c>
      <c r="S55" s="286">
        <v>-0.65</v>
      </c>
      <c r="T55" s="287">
        <v>-0.7</v>
      </c>
      <c r="U55" s="287">
        <v>-0.97</v>
      </c>
      <c r="V55" s="288">
        <v>-0.53</v>
      </c>
      <c r="W55" s="289">
        <v>-0.37</v>
      </c>
      <c r="X55" s="287">
        <v>-0.42</v>
      </c>
      <c r="Y55" s="287">
        <v>-0.68</v>
      </c>
      <c r="Z55" s="288">
        <v>-0.24</v>
      </c>
      <c r="AA55" s="289">
        <v>0.02</v>
      </c>
      <c r="AB55" s="287">
        <v>0.14000000000000001</v>
      </c>
      <c r="AC55" s="287">
        <v>-0.06</v>
      </c>
      <c r="AD55" s="290">
        <v>0.19</v>
      </c>
      <c r="AE55" s="286">
        <v>-0.04</v>
      </c>
      <c r="AF55" s="287">
        <v>0.08</v>
      </c>
      <c r="AG55" s="287">
        <v>-0.11</v>
      </c>
      <c r="AH55" s="288">
        <v>0.14000000000000001</v>
      </c>
      <c r="AI55" s="289">
        <v>7.0000000000000007E-2</v>
      </c>
      <c r="AJ55" s="287">
        <v>0.19</v>
      </c>
      <c r="AK55" s="287">
        <v>0</v>
      </c>
      <c r="AL55" s="290">
        <v>0.25</v>
      </c>
      <c r="AM55" s="286">
        <v>-0.38</v>
      </c>
      <c r="AN55" s="287">
        <v>-0.36</v>
      </c>
      <c r="AO55" s="287">
        <v>-0.74</v>
      </c>
      <c r="AP55" s="290">
        <v>-0.26</v>
      </c>
      <c r="AQ55" s="286">
        <v>-0.48</v>
      </c>
      <c r="AR55" s="287">
        <v>-0.46</v>
      </c>
      <c r="AS55" s="287">
        <v>-0.84</v>
      </c>
      <c r="AT55" s="288">
        <v>-0.36</v>
      </c>
      <c r="AU55" s="289">
        <v>-0.28000000000000003</v>
      </c>
      <c r="AV55" s="287">
        <v>-0.26</v>
      </c>
      <c r="AW55" s="287">
        <v>-0.63</v>
      </c>
      <c r="AX55" s="288">
        <v>-0.16</v>
      </c>
      <c r="AY55" s="286">
        <v>0.06</v>
      </c>
      <c r="AZ55" s="287">
        <v>0.19</v>
      </c>
      <c r="BA55" s="287">
        <v>0.05</v>
      </c>
      <c r="BB55" s="288">
        <v>0.25</v>
      </c>
      <c r="BC55" s="289">
        <v>0.01</v>
      </c>
      <c r="BD55" s="287">
        <v>0.13</v>
      </c>
      <c r="BE55" s="287">
        <v>-0.01</v>
      </c>
      <c r="BF55" s="290">
        <v>0.19</v>
      </c>
      <c r="BG55" s="286">
        <v>0.12</v>
      </c>
      <c r="BH55" s="287">
        <v>0.25</v>
      </c>
      <c r="BI55" s="287">
        <v>0.11</v>
      </c>
      <c r="BJ55" s="291">
        <v>0.31</v>
      </c>
    </row>
    <row r="56" spans="1:62" x14ac:dyDescent="0.25">
      <c r="A56" s="284" t="s">
        <v>78</v>
      </c>
      <c r="B56" s="285" t="s">
        <v>79</v>
      </c>
      <c r="C56" s="286">
        <v>0.15</v>
      </c>
      <c r="D56" s="287">
        <v>0.09</v>
      </c>
      <c r="E56" s="287">
        <v>-0.17</v>
      </c>
      <c r="F56" s="288">
        <v>0.17</v>
      </c>
      <c r="G56" s="289">
        <v>0.11</v>
      </c>
      <c r="H56" s="287">
        <v>0.05</v>
      </c>
      <c r="I56" s="287">
        <v>-0.21</v>
      </c>
      <c r="J56" s="290">
        <v>0.13</v>
      </c>
      <c r="K56" s="286">
        <v>0.19</v>
      </c>
      <c r="L56" s="287">
        <v>0.13</v>
      </c>
      <c r="M56" s="287">
        <v>-0.13</v>
      </c>
      <c r="N56" s="288">
        <v>0.2</v>
      </c>
      <c r="O56" s="286">
        <v>-0.28000000000000003</v>
      </c>
      <c r="P56" s="287">
        <v>-0.35</v>
      </c>
      <c r="Q56" s="287">
        <v>-0.84</v>
      </c>
      <c r="R56" s="290">
        <v>-0.3</v>
      </c>
      <c r="S56" s="286">
        <v>-0.4</v>
      </c>
      <c r="T56" s="287">
        <v>-0.48</v>
      </c>
      <c r="U56" s="287">
        <v>-0.96</v>
      </c>
      <c r="V56" s="288">
        <v>-0.42</v>
      </c>
      <c r="W56" s="289">
        <v>-0.15</v>
      </c>
      <c r="X56" s="287">
        <v>-0.23</v>
      </c>
      <c r="Y56" s="287">
        <v>-0.72</v>
      </c>
      <c r="Z56" s="288">
        <v>-0.17</v>
      </c>
      <c r="AA56" s="289">
        <v>0.2</v>
      </c>
      <c r="AB56" s="287">
        <v>0.14000000000000001</v>
      </c>
      <c r="AC56" s="287">
        <v>-0.1</v>
      </c>
      <c r="AD56" s="290">
        <v>0.22</v>
      </c>
      <c r="AE56" s="286">
        <v>0.16</v>
      </c>
      <c r="AF56" s="287">
        <v>0.1</v>
      </c>
      <c r="AG56" s="287">
        <v>-0.14000000000000001</v>
      </c>
      <c r="AH56" s="288">
        <v>0.18</v>
      </c>
      <c r="AI56" s="289">
        <v>0.24</v>
      </c>
      <c r="AJ56" s="287">
        <v>0.18</v>
      </c>
      <c r="AK56" s="287">
        <v>-0.06</v>
      </c>
      <c r="AL56" s="290">
        <v>0.26</v>
      </c>
      <c r="AM56" s="286">
        <v>-0.15</v>
      </c>
      <c r="AN56" s="287">
        <v>-0.25</v>
      </c>
      <c r="AO56" s="287">
        <v>-0.71</v>
      </c>
      <c r="AP56" s="290">
        <v>-0.18</v>
      </c>
      <c r="AQ56" s="286">
        <v>-0.23</v>
      </c>
      <c r="AR56" s="287">
        <v>-0.33</v>
      </c>
      <c r="AS56" s="287">
        <v>-0.79</v>
      </c>
      <c r="AT56" s="288">
        <v>-0.26</v>
      </c>
      <c r="AU56" s="289">
        <v>-7.0000000000000007E-2</v>
      </c>
      <c r="AV56" s="287">
        <v>-0.17</v>
      </c>
      <c r="AW56" s="287">
        <v>-0.63</v>
      </c>
      <c r="AX56" s="288">
        <v>-0.1</v>
      </c>
      <c r="AY56" s="286">
        <v>0.25</v>
      </c>
      <c r="AZ56" s="287">
        <v>0.2</v>
      </c>
      <c r="BA56" s="287">
        <v>0</v>
      </c>
      <c r="BB56" s="288">
        <v>0.28000000000000003</v>
      </c>
      <c r="BC56" s="289">
        <v>0.21</v>
      </c>
      <c r="BD56" s="287">
        <v>0.15</v>
      </c>
      <c r="BE56" s="287">
        <v>-0.05</v>
      </c>
      <c r="BF56" s="290">
        <v>0.23</v>
      </c>
      <c r="BG56" s="286">
        <v>0.28999999999999998</v>
      </c>
      <c r="BH56" s="287">
        <v>0.24</v>
      </c>
      <c r="BI56" s="287">
        <v>0.04</v>
      </c>
      <c r="BJ56" s="291">
        <v>0.32</v>
      </c>
    </row>
    <row r="57" spans="1:62" x14ac:dyDescent="0.25">
      <c r="A57" s="284" t="s">
        <v>80</v>
      </c>
      <c r="B57" s="285" t="s">
        <v>81</v>
      </c>
      <c r="C57" s="286">
        <v>-0.01</v>
      </c>
      <c r="D57" s="287">
        <v>0.1</v>
      </c>
      <c r="E57" s="287">
        <v>0.19</v>
      </c>
      <c r="F57" s="288">
        <v>0.05</v>
      </c>
      <c r="G57" s="289">
        <v>-0.08</v>
      </c>
      <c r="H57" s="287">
        <v>0.04</v>
      </c>
      <c r="I57" s="287">
        <v>0.13</v>
      </c>
      <c r="J57" s="290">
        <v>-0.01</v>
      </c>
      <c r="K57" s="286">
        <v>0.05</v>
      </c>
      <c r="L57" s="287">
        <v>0.17</v>
      </c>
      <c r="M57" s="287">
        <v>0.26</v>
      </c>
      <c r="N57" s="288">
        <v>0.12</v>
      </c>
      <c r="O57" s="286">
        <v>-0.11</v>
      </c>
      <c r="P57" s="287">
        <v>-0.18</v>
      </c>
      <c r="Q57" s="287">
        <v>-0.28999999999999998</v>
      </c>
      <c r="R57" s="290">
        <v>-0.24</v>
      </c>
      <c r="S57" s="286">
        <v>-0.38</v>
      </c>
      <c r="T57" s="287">
        <v>-0.45</v>
      </c>
      <c r="U57" s="287">
        <v>-0.56000000000000005</v>
      </c>
      <c r="V57" s="288">
        <v>-0.51</v>
      </c>
      <c r="W57" s="289">
        <v>0.16</v>
      </c>
      <c r="X57" s="287">
        <v>0.09</v>
      </c>
      <c r="Y57" s="287">
        <v>-0.02</v>
      </c>
      <c r="Z57" s="288">
        <v>0.03</v>
      </c>
      <c r="AA57" s="289">
        <v>-0.01</v>
      </c>
      <c r="AB57" s="287">
        <v>0.12</v>
      </c>
      <c r="AC57" s="287">
        <v>0.22</v>
      </c>
      <c r="AD57" s="290">
        <v>7.0000000000000007E-2</v>
      </c>
      <c r="AE57" s="286">
        <v>-7.0000000000000007E-2</v>
      </c>
      <c r="AF57" s="287">
        <v>0.05</v>
      </c>
      <c r="AG57" s="287">
        <v>0.15</v>
      </c>
      <c r="AH57" s="288">
        <v>0</v>
      </c>
      <c r="AI57" s="289">
        <v>0.06</v>
      </c>
      <c r="AJ57" s="287">
        <v>0.18</v>
      </c>
      <c r="AK57" s="287">
        <v>0.28999999999999998</v>
      </c>
      <c r="AL57" s="290">
        <v>0.14000000000000001</v>
      </c>
      <c r="AM57" s="286">
        <v>-0.2</v>
      </c>
      <c r="AN57" s="287">
        <v>-0.22</v>
      </c>
      <c r="AO57" s="287">
        <v>-0.22</v>
      </c>
      <c r="AP57" s="290">
        <v>-0.23</v>
      </c>
      <c r="AQ57" s="286">
        <v>-0.37</v>
      </c>
      <c r="AR57" s="287">
        <v>-0.38</v>
      </c>
      <c r="AS57" s="287">
        <v>-0.38</v>
      </c>
      <c r="AT57" s="288">
        <v>-0.39</v>
      </c>
      <c r="AU57" s="289">
        <v>-0.04</v>
      </c>
      <c r="AV57" s="287">
        <v>-0.06</v>
      </c>
      <c r="AW57" s="287">
        <v>-0.06</v>
      </c>
      <c r="AX57" s="288">
        <v>-7.0000000000000007E-2</v>
      </c>
      <c r="AY57" s="286">
        <v>0.02</v>
      </c>
      <c r="AZ57" s="287">
        <v>0.16</v>
      </c>
      <c r="BA57" s="287">
        <v>0.27</v>
      </c>
      <c r="BB57" s="288">
        <v>0.1</v>
      </c>
      <c r="BC57" s="289">
        <v>-0.05</v>
      </c>
      <c r="BD57" s="287">
        <v>0.09</v>
      </c>
      <c r="BE57" s="287">
        <v>0.2</v>
      </c>
      <c r="BF57" s="290">
        <v>0.03</v>
      </c>
      <c r="BG57" s="286">
        <v>0.1</v>
      </c>
      <c r="BH57" s="287">
        <v>0.23</v>
      </c>
      <c r="BI57" s="287">
        <v>0.34</v>
      </c>
      <c r="BJ57" s="291">
        <v>0.18</v>
      </c>
    </row>
    <row r="58" spans="1:62" x14ac:dyDescent="0.25">
      <c r="A58" s="284" t="s">
        <v>82</v>
      </c>
      <c r="B58" s="285" t="s">
        <v>83</v>
      </c>
      <c r="C58" s="286">
        <v>0.03</v>
      </c>
      <c r="D58" s="287">
        <v>0.09</v>
      </c>
      <c r="E58" s="287">
        <v>0.15</v>
      </c>
      <c r="F58" s="288">
        <v>-0.02</v>
      </c>
      <c r="G58" s="289">
        <v>-0.02</v>
      </c>
      <c r="H58" s="287">
        <v>0.04</v>
      </c>
      <c r="I58" s="287">
        <v>0.11</v>
      </c>
      <c r="J58" s="290">
        <v>-7.0000000000000007E-2</v>
      </c>
      <c r="K58" s="286">
        <v>0.08</v>
      </c>
      <c r="L58" s="287">
        <v>0.14000000000000001</v>
      </c>
      <c r="M58" s="287">
        <v>0.2</v>
      </c>
      <c r="N58" s="288">
        <v>0.03</v>
      </c>
      <c r="O58" s="286">
        <v>-0.48</v>
      </c>
      <c r="P58" s="287">
        <v>-0.47</v>
      </c>
      <c r="Q58" s="287">
        <v>-0.63</v>
      </c>
      <c r="R58" s="290">
        <v>-0.75</v>
      </c>
      <c r="S58" s="286">
        <v>-0.68</v>
      </c>
      <c r="T58" s="287">
        <v>-0.67</v>
      </c>
      <c r="U58" s="287">
        <v>-0.83</v>
      </c>
      <c r="V58" s="288">
        <v>-0.95</v>
      </c>
      <c r="W58" s="289">
        <v>-0.28999999999999998</v>
      </c>
      <c r="X58" s="287">
        <v>-0.27</v>
      </c>
      <c r="Y58" s="287">
        <v>-0.43</v>
      </c>
      <c r="Z58" s="288">
        <v>-0.56000000000000005</v>
      </c>
      <c r="AA58" s="289">
        <v>0.06</v>
      </c>
      <c r="AB58" s="287">
        <v>0.13</v>
      </c>
      <c r="AC58" s="287">
        <v>0.2</v>
      </c>
      <c r="AD58" s="290">
        <v>0.03</v>
      </c>
      <c r="AE58" s="286">
        <v>0.01</v>
      </c>
      <c r="AF58" s="287">
        <v>0.08</v>
      </c>
      <c r="AG58" s="287">
        <v>0.15</v>
      </c>
      <c r="AH58" s="288">
        <v>-0.02</v>
      </c>
      <c r="AI58" s="289">
        <v>0.11</v>
      </c>
      <c r="AJ58" s="287">
        <v>0.18</v>
      </c>
      <c r="AK58" s="287">
        <v>0.26</v>
      </c>
      <c r="AL58" s="290">
        <v>0.08</v>
      </c>
      <c r="AM58" s="286">
        <v>-0.3</v>
      </c>
      <c r="AN58" s="287">
        <v>-0.33</v>
      </c>
      <c r="AO58" s="287">
        <v>-0.47</v>
      </c>
      <c r="AP58" s="290">
        <v>-0.52</v>
      </c>
      <c r="AQ58" s="286">
        <v>-0.42</v>
      </c>
      <c r="AR58" s="287">
        <v>-0.46</v>
      </c>
      <c r="AS58" s="287">
        <v>-0.59</v>
      </c>
      <c r="AT58" s="288">
        <v>-0.65</v>
      </c>
      <c r="AU58" s="289">
        <v>-0.17</v>
      </c>
      <c r="AV58" s="287">
        <v>-0.21</v>
      </c>
      <c r="AW58" s="287">
        <v>-0.35</v>
      </c>
      <c r="AX58" s="288">
        <v>-0.4</v>
      </c>
      <c r="AY58" s="286">
        <v>0.09</v>
      </c>
      <c r="AZ58" s="287">
        <v>0.17</v>
      </c>
      <c r="BA58" s="287">
        <v>0.27</v>
      </c>
      <c r="BB58" s="288">
        <v>0.08</v>
      </c>
      <c r="BC58" s="289">
        <v>0.04</v>
      </c>
      <c r="BD58" s="287">
        <v>0.11</v>
      </c>
      <c r="BE58" s="287">
        <v>0.22</v>
      </c>
      <c r="BF58" s="290">
        <v>0.02</v>
      </c>
      <c r="BG58" s="286">
        <v>0.14000000000000001</v>
      </c>
      <c r="BH58" s="287">
        <v>0.22</v>
      </c>
      <c r="BI58" s="287">
        <v>0.32</v>
      </c>
      <c r="BJ58" s="291">
        <v>0.13</v>
      </c>
    </row>
    <row r="59" spans="1:62" x14ac:dyDescent="0.25">
      <c r="A59" s="284" t="s">
        <v>84</v>
      </c>
      <c r="B59" s="285" t="s">
        <v>85</v>
      </c>
      <c r="C59" s="286">
        <v>0.03</v>
      </c>
      <c r="D59" s="287">
        <v>-7.0000000000000007E-2</v>
      </c>
      <c r="E59" s="287">
        <v>-0.23</v>
      </c>
      <c r="F59" s="288">
        <v>-0.1</v>
      </c>
      <c r="G59" s="289">
        <v>-0.04</v>
      </c>
      <c r="H59" s="287">
        <v>-0.13</v>
      </c>
      <c r="I59" s="287">
        <v>-0.28999999999999998</v>
      </c>
      <c r="J59" s="290">
        <v>-0.16</v>
      </c>
      <c r="K59" s="286">
        <v>0.09</v>
      </c>
      <c r="L59" s="287">
        <v>-0.01</v>
      </c>
      <c r="M59" s="287">
        <v>-0.16</v>
      </c>
      <c r="N59" s="288">
        <v>-0.03</v>
      </c>
      <c r="O59" s="286">
        <v>-0.43</v>
      </c>
      <c r="P59" s="287">
        <v>-0.53</v>
      </c>
      <c r="Q59" s="287">
        <v>-1.0900000000000001</v>
      </c>
      <c r="R59" s="290">
        <v>-0.65</v>
      </c>
      <c r="S59" s="286">
        <v>-0.6</v>
      </c>
      <c r="T59" s="287">
        <v>-0.71</v>
      </c>
      <c r="U59" s="287">
        <v>-1.26</v>
      </c>
      <c r="V59" s="288">
        <v>-0.82</v>
      </c>
      <c r="W59" s="289">
        <v>-0.26</v>
      </c>
      <c r="X59" s="287">
        <v>-0.36</v>
      </c>
      <c r="Y59" s="287">
        <v>-0.91</v>
      </c>
      <c r="Z59" s="288">
        <v>-0.48</v>
      </c>
      <c r="AA59" s="289">
        <v>0.1</v>
      </c>
      <c r="AB59" s="287">
        <v>0.01</v>
      </c>
      <c r="AC59" s="287">
        <v>-0.09</v>
      </c>
      <c r="AD59" s="290">
        <v>-0.01</v>
      </c>
      <c r="AE59" s="286">
        <v>0.03</v>
      </c>
      <c r="AF59" s="287">
        <v>-0.06</v>
      </c>
      <c r="AG59" s="287">
        <v>-0.15</v>
      </c>
      <c r="AH59" s="288">
        <v>-0.08</v>
      </c>
      <c r="AI59" s="289">
        <v>0.17</v>
      </c>
      <c r="AJ59" s="287">
        <v>7.0000000000000007E-2</v>
      </c>
      <c r="AK59" s="287">
        <v>-0.02</v>
      </c>
      <c r="AL59" s="290">
        <v>0.06</v>
      </c>
      <c r="AM59" s="286">
        <v>-0.36</v>
      </c>
      <c r="AN59" s="287">
        <v>-0.56000000000000005</v>
      </c>
      <c r="AO59" s="287">
        <v>-0.88</v>
      </c>
      <c r="AP59" s="290">
        <v>-0.54</v>
      </c>
      <c r="AQ59" s="286">
        <v>-0.48</v>
      </c>
      <c r="AR59" s="287">
        <v>-0.68</v>
      </c>
      <c r="AS59" s="287">
        <v>-1</v>
      </c>
      <c r="AT59" s="288">
        <v>-0.66</v>
      </c>
      <c r="AU59" s="289">
        <v>-0.24</v>
      </c>
      <c r="AV59" s="287">
        <v>-0.44</v>
      </c>
      <c r="AW59" s="287">
        <v>-0.76</v>
      </c>
      <c r="AX59" s="288">
        <v>-0.42</v>
      </c>
      <c r="AY59" s="286">
        <v>0.18</v>
      </c>
      <c r="AZ59" s="287">
        <v>0.13</v>
      </c>
      <c r="BA59" s="287">
        <v>0.04</v>
      </c>
      <c r="BB59" s="288">
        <v>0.08</v>
      </c>
      <c r="BC59" s="289">
        <v>0.11</v>
      </c>
      <c r="BD59" s="287">
        <v>0.05</v>
      </c>
      <c r="BE59" s="287">
        <v>-0.04</v>
      </c>
      <c r="BF59" s="290">
        <v>0</v>
      </c>
      <c r="BG59" s="286">
        <v>0.26</v>
      </c>
      <c r="BH59" s="287">
        <v>0.2</v>
      </c>
      <c r="BI59" s="287">
        <v>0.11</v>
      </c>
      <c r="BJ59" s="291">
        <v>0.16</v>
      </c>
    </row>
    <row r="60" spans="1:62" x14ac:dyDescent="0.25">
      <c r="A60" s="284" t="s">
        <v>86</v>
      </c>
      <c r="B60" s="285" t="s">
        <v>87</v>
      </c>
      <c r="C60" s="286">
        <v>0.24</v>
      </c>
      <c r="D60" s="287">
        <v>0.41</v>
      </c>
      <c r="E60" s="287">
        <v>0.11</v>
      </c>
      <c r="F60" s="288">
        <v>0.26</v>
      </c>
      <c r="G60" s="289">
        <v>0.18</v>
      </c>
      <c r="H60" s="287">
        <v>0.36</v>
      </c>
      <c r="I60" s="287">
        <v>0.05</v>
      </c>
      <c r="J60" s="290">
        <v>0.21</v>
      </c>
      <c r="K60" s="286">
        <v>0.28999999999999998</v>
      </c>
      <c r="L60" s="287">
        <v>0.46</v>
      </c>
      <c r="M60" s="287">
        <v>0.16</v>
      </c>
      <c r="N60" s="288">
        <v>0.31</v>
      </c>
      <c r="O60" s="286">
        <v>0.13</v>
      </c>
      <c r="P60" s="287">
        <v>0.21</v>
      </c>
      <c r="Q60" s="287">
        <v>-0.22</v>
      </c>
      <c r="R60" s="290">
        <v>0.03</v>
      </c>
      <c r="S60" s="286">
        <v>-0.05</v>
      </c>
      <c r="T60" s="287">
        <v>0.04</v>
      </c>
      <c r="U60" s="287">
        <v>-0.4</v>
      </c>
      <c r="V60" s="288">
        <v>-0.14000000000000001</v>
      </c>
      <c r="W60" s="289">
        <v>0.31</v>
      </c>
      <c r="X60" s="287">
        <v>0.39</v>
      </c>
      <c r="Y60" s="287">
        <v>-0.04</v>
      </c>
      <c r="Z60" s="288">
        <v>0.21</v>
      </c>
      <c r="AA60" s="289">
        <v>0.25</v>
      </c>
      <c r="AB60" s="287">
        <v>0.43</v>
      </c>
      <c r="AC60" s="287">
        <v>0.14000000000000001</v>
      </c>
      <c r="AD60" s="290">
        <v>0.28000000000000003</v>
      </c>
      <c r="AE60" s="286">
        <v>0.19</v>
      </c>
      <c r="AF60" s="287">
        <v>0.37</v>
      </c>
      <c r="AG60" s="287">
        <v>0.08</v>
      </c>
      <c r="AH60" s="288">
        <v>0.23</v>
      </c>
      <c r="AI60" s="289">
        <v>0.31</v>
      </c>
      <c r="AJ60" s="287">
        <v>0.48</v>
      </c>
      <c r="AK60" s="287">
        <v>0.2</v>
      </c>
      <c r="AL60" s="290">
        <v>0.34</v>
      </c>
      <c r="AM60" s="286">
        <v>0.14000000000000001</v>
      </c>
      <c r="AN60" s="287">
        <v>0.36</v>
      </c>
      <c r="AO60" s="287">
        <v>-0.19</v>
      </c>
      <c r="AP60" s="290">
        <v>0.12</v>
      </c>
      <c r="AQ60" s="286">
        <v>0.04</v>
      </c>
      <c r="AR60" s="287">
        <v>0.26</v>
      </c>
      <c r="AS60" s="287">
        <v>-0.28999999999999998</v>
      </c>
      <c r="AT60" s="288">
        <v>0.01</v>
      </c>
      <c r="AU60" s="289">
        <v>0.25</v>
      </c>
      <c r="AV60" s="287">
        <v>0.47</v>
      </c>
      <c r="AW60" s="287">
        <v>-0.08</v>
      </c>
      <c r="AX60" s="288">
        <v>0.23</v>
      </c>
      <c r="AY60" s="286">
        <v>0.27</v>
      </c>
      <c r="AZ60" s="287">
        <v>0.42</v>
      </c>
      <c r="BA60" s="287">
        <v>0.21</v>
      </c>
      <c r="BB60" s="288">
        <v>0.31</v>
      </c>
      <c r="BC60" s="289">
        <v>0.21</v>
      </c>
      <c r="BD60" s="287">
        <v>0.36</v>
      </c>
      <c r="BE60" s="287">
        <v>0.15</v>
      </c>
      <c r="BF60" s="290">
        <v>0.24</v>
      </c>
      <c r="BG60" s="286">
        <v>0.33</v>
      </c>
      <c r="BH60" s="287">
        <v>0.49</v>
      </c>
      <c r="BI60" s="287">
        <v>0.27</v>
      </c>
      <c r="BJ60" s="291">
        <v>0.37</v>
      </c>
    </row>
    <row r="61" spans="1:62" x14ac:dyDescent="0.25">
      <c r="A61" s="284" t="s">
        <v>88</v>
      </c>
      <c r="B61" s="285" t="s">
        <v>89</v>
      </c>
      <c r="C61" s="286">
        <v>0.21</v>
      </c>
      <c r="D61" s="287">
        <v>0.24</v>
      </c>
      <c r="E61" s="287">
        <v>0.13</v>
      </c>
      <c r="F61" s="288">
        <v>0.11</v>
      </c>
      <c r="G61" s="289">
        <v>0.15</v>
      </c>
      <c r="H61" s="287">
        <v>0.18</v>
      </c>
      <c r="I61" s="287">
        <v>0.08</v>
      </c>
      <c r="J61" s="290">
        <v>0.05</v>
      </c>
      <c r="K61" s="286">
        <v>0.26</v>
      </c>
      <c r="L61" s="287">
        <v>0.3</v>
      </c>
      <c r="M61" s="287">
        <v>0.19</v>
      </c>
      <c r="N61" s="288">
        <v>0.16</v>
      </c>
      <c r="O61" s="286">
        <v>-0.15</v>
      </c>
      <c r="P61" s="287">
        <v>-0.15</v>
      </c>
      <c r="Q61" s="287">
        <v>-0.38</v>
      </c>
      <c r="R61" s="290">
        <v>-0.36</v>
      </c>
      <c r="S61" s="286">
        <v>-0.38</v>
      </c>
      <c r="T61" s="287">
        <v>-0.37</v>
      </c>
      <c r="U61" s="287">
        <v>-0.61</v>
      </c>
      <c r="V61" s="288">
        <v>-0.57999999999999996</v>
      </c>
      <c r="W61" s="289">
        <v>7.0000000000000007E-2</v>
      </c>
      <c r="X61" s="287">
        <v>7.0000000000000007E-2</v>
      </c>
      <c r="Y61" s="287">
        <v>-0.16</v>
      </c>
      <c r="Z61" s="288">
        <v>-0.14000000000000001</v>
      </c>
      <c r="AA61" s="289">
        <v>0.23</v>
      </c>
      <c r="AB61" s="287">
        <v>0.27</v>
      </c>
      <c r="AC61" s="287">
        <v>0.17</v>
      </c>
      <c r="AD61" s="290">
        <v>0.14000000000000001</v>
      </c>
      <c r="AE61" s="286">
        <v>0.17</v>
      </c>
      <c r="AF61" s="287">
        <v>0.21</v>
      </c>
      <c r="AG61" s="287">
        <v>0.11</v>
      </c>
      <c r="AH61" s="288">
        <v>0.08</v>
      </c>
      <c r="AI61" s="289">
        <v>0.28999999999999998</v>
      </c>
      <c r="AJ61" s="287">
        <v>0.32</v>
      </c>
      <c r="AK61" s="287">
        <v>0.23</v>
      </c>
      <c r="AL61" s="290">
        <v>0.2</v>
      </c>
      <c r="AM61" s="286">
        <v>0.02</v>
      </c>
      <c r="AN61" s="287">
        <v>0.06</v>
      </c>
      <c r="AO61" s="287">
        <v>-0.25</v>
      </c>
      <c r="AP61" s="290">
        <v>-0.22</v>
      </c>
      <c r="AQ61" s="286">
        <v>-0.12</v>
      </c>
      <c r="AR61" s="287">
        <v>-0.08</v>
      </c>
      <c r="AS61" s="287">
        <v>-0.39</v>
      </c>
      <c r="AT61" s="288">
        <v>-0.35</v>
      </c>
      <c r="AU61" s="289">
        <v>0.16</v>
      </c>
      <c r="AV61" s="287">
        <v>0.19</v>
      </c>
      <c r="AW61" s="287">
        <v>-0.11</v>
      </c>
      <c r="AX61" s="288">
        <v>-0.08</v>
      </c>
      <c r="AY61" s="286">
        <v>0.25</v>
      </c>
      <c r="AZ61" s="287">
        <v>0.28000000000000003</v>
      </c>
      <c r="BA61" s="287">
        <v>0.21</v>
      </c>
      <c r="BB61" s="288">
        <v>0.17</v>
      </c>
      <c r="BC61" s="289">
        <v>0.18</v>
      </c>
      <c r="BD61" s="287">
        <v>0.21</v>
      </c>
      <c r="BE61" s="287">
        <v>0.15</v>
      </c>
      <c r="BF61" s="290">
        <v>0.11</v>
      </c>
      <c r="BG61" s="286">
        <v>0.31</v>
      </c>
      <c r="BH61" s="287">
        <v>0.34</v>
      </c>
      <c r="BI61" s="287">
        <v>0.27</v>
      </c>
      <c r="BJ61" s="291">
        <v>0.23</v>
      </c>
    </row>
    <row r="62" spans="1:62" x14ac:dyDescent="0.25">
      <c r="A62" s="284" t="s">
        <v>90</v>
      </c>
      <c r="B62" s="285" t="s">
        <v>91</v>
      </c>
      <c r="C62" s="286">
        <v>0.08</v>
      </c>
      <c r="D62" s="287">
        <v>0.28000000000000003</v>
      </c>
      <c r="E62" s="287">
        <v>0.23</v>
      </c>
      <c r="F62" s="288">
        <v>0.16</v>
      </c>
      <c r="G62" s="289">
        <v>0.03</v>
      </c>
      <c r="H62" s="287">
        <v>0.23</v>
      </c>
      <c r="I62" s="287">
        <v>0.18</v>
      </c>
      <c r="J62" s="290">
        <v>0.11</v>
      </c>
      <c r="K62" s="286">
        <v>0.13</v>
      </c>
      <c r="L62" s="287">
        <v>0.33</v>
      </c>
      <c r="M62" s="287">
        <v>0.28999999999999998</v>
      </c>
      <c r="N62" s="288">
        <v>0.22</v>
      </c>
      <c r="O62" s="286">
        <v>-0.52</v>
      </c>
      <c r="P62" s="287">
        <v>-0.25</v>
      </c>
      <c r="Q62" s="287">
        <v>-0.7</v>
      </c>
      <c r="R62" s="290">
        <v>-0.88</v>
      </c>
      <c r="S62" s="286">
        <v>-0.73</v>
      </c>
      <c r="T62" s="287">
        <v>-0.45</v>
      </c>
      <c r="U62" s="287">
        <v>-0.91</v>
      </c>
      <c r="V62" s="288">
        <v>-1.08</v>
      </c>
      <c r="W62" s="289">
        <v>-0.31</v>
      </c>
      <c r="X62" s="287">
        <v>-0.04</v>
      </c>
      <c r="Y62" s="287">
        <v>-0.49</v>
      </c>
      <c r="Z62" s="288">
        <v>-0.67</v>
      </c>
      <c r="AA62" s="289">
        <v>0.12</v>
      </c>
      <c r="AB62" s="287">
        <v>0.32</v>
      </c>
      <c r="AC62" s="287">
        <v>0.3</v>
      </c>
      <c r="AD62" s="290">
        <v>0.24</v>
      </c>
      <c r="AE62" s="286">
        <v>7.0000000000000007E-2</v>
      </c>
      <c r="AF62" s="287">
        <v>0.26</v>
      </c>
      <c r="AG62" s="287">
        <v>0.24</v>
      </c>
      <c r="AH62" s="288">
        <v>0.18</v>
      </c>
      <c r="AI62" s="289">
        <v>0.18</v>
      </c>
      <c r="AJ62" s="287">
        <v>0.37</v>
      </c>
      <c r="AK62" s="287">
        <v>0.36</v>
      </c>
      <c r="AL62" s="290">
        <v>0.28999999999999998</v>
      </c>
      <c r="AM62" s="286">
        <v>-0.36</v>
      </c>
      <c r="AN62" s="287">
        <v>-0.2</v>
      </c>
      <c r="AO62" s="287">
        <v>-0.54</v>
      </c>
      <c r="AP62" s="290">
        <v>-0.62</v>
      </c>
      <c r="AQ62" s="286">
        <v>-0.5</v>
      </c>
      <c r="AR62" s="287">
        <v>-0.34</v>
      </c>
      <c r="AS62" s="287">
        <v>-0.68</v>
      </c>
      <c r="AT62" s="288">
        <v>-0.76</v>
      </c>
      <c r="AU62" s="289">
        <v>-0.22</v>
      </c>
      <c r="AV62" s="287">
        <v>-0.06</v>
      </c>
      <c r="AW62" s="287">
        <v>-0.4</v>
      </c>
      <c r="AX62" s="288">
        <v>-0.48</v>
      </c>
      <c r="AY62" s="286">
        <v>0.16</v>
      </c>
      <c r="AZ62" s="287">
        <v>0.36</v>
      </c>
      <c r="BA62" s="287">
        <v>0.37</v>
      </c>
      <c r="BB62" s="288">
        <v>0.3</v>
      </c>
      <c r="BC62" s="289">
        <v>0.1</v>
      </c>
      <c r="BD62" s="287">
        <v>0.3</v>
      </c>
      <c r="BE62" s="287">
        <v>0.31</v>
      </c>
      <c r="BF62" s="290">
        <v>0.24</v>
      </c>
      <c r="BG62" s="286">
        <v>0.21</v>
      </c>
      <c r="BH62" s="287">
        <v>0.42</v>
      </c>
      <c r="BI62" s="287">
        <v>0.42</v>
      </c>
      <c r="BJ62" s="291">
        <v>0.35</v>
      </c>
    </row>
    <row r="63" spans="1:62" x14ac:dyDescent="0.25">
      <c r="A63" s="284" t="s">
        <v>92</v>
      </c>
      <c r="B63" s="285" t="s">
        <v>93</v>
      </c>
      <c r="C63" s="286">
        <v>-0.12</v>
      </c>
      <c r="D63" s="287">
        <v>-0.14000000000000001</v>
      </c>
      <c r="E63" s="287">
        <v>-0.16</v>
      </c>
      <c r="F63" s="288">
        <v>-0.06</v>
      </c>
      <c r="G63" s="289">
        <v>-0.17</v>
      </c>
      <c r="H63" s="287">
        <v>-0.18</v>
      </c>
      <c r="I63" s="287">
        <v>-0.2</v>
      </c>
      <c r="J63" s="290">
        <v>-0.1</v>
      </c>
      <c r="K63" s="286">
        <v>-0.08</v>
      </c>
      <c r="L63" s="287">
        <v>-0.1</v>
      </c>
      <c r="M63" s="287">
        <v>-0.12</v>
      </c>
      <c r="N63" s="288">
        <v>-0.02</v>
      </c>
      <c r="O63" s="286">
        <v>-0.65</v>
      </c>
      <c r="P63" s="287">
        <v>-0.57999999999999996</v>
      </c>
      <c r="Q63" s="287">
        <v>-0.77</v>
      </c>
      <c r="R63" s="290">
        <v>-0.7</v>
      </c>
      <c r="S63" s="286">
        <v>-0.77</v>
      </c>
      <c r="T63" s="287">
        <v>-0.7</v>
      </c>
      <c r="U63" s="287">
        <v>-0.89</v>
      </c>
      <c r="V63" s="288">
        <v>-0.82</v>
      </c>
      <c r="W63" s="289">
        <v>-0.53</v>
      </c>
      <c r="X63" s="287">
        <v>-0.46</v>
      </c>
      <c r="Y63" s="287">
        <v>-0.65</v>
      </c>
      <c r="Z63" s="288">
        <v>-0.56999999999999995</v>
      </c>
      <c r="AA63" s="289">
        <v>-0.06</v>
      </c>
      <c r="AB63" s="287">
        <v>-0.08</v>
      </c>
      <c r="AC63" s="287">
        <v>-0.09</v>
      </c>
      <c r="AD63" s="290">
        <v>0.02</v>
      </c>
      <c r="AE63" s="286">
        <v>-0.1</v>
      </c>
      <c r="AF63" s="287">
        <v>-0.12</v>
      </c>
      <c r="AG63" s="287">
        <v>-0.13</v>
      </c>
      <c r="AH63" s="288">
        <v>-0.02</v>
      </c>
      <c r="AI63" s="289">
        <v>-0.02</v>
      </c>
      <c r="AJ63" s="287">
        <v>-0.04</v>
      </c>
      <c r="AK63" s="287">
        <v>-0.04</v>
      </c>
      <c r="AL63" s="290">
        <v>0.06</v>
      </c>
      <c r="AM63" s="286">
        <v>-0.48</v>
      </c>
      <c r="AN63" s="287">
        <v>-0.47</v>
      </c>
      <c r="AO63" s="287">
        <v>-0.65</v>
      </c>
      <c r="AP63" s="290">
        <v>-0.5</v>
      </c>
      <c r="AQ63" s="286">
        <v>-0.56000000000000005</v>
      </c>
      <c r="AR63" s="287">
        <v>-0.54</v>
      </c>
      <c r="AS63" s="287">
        <v>-0.73</v>
      </c>
      <c r="AT63" s="288">
        <v>-0.57999999999999996</v>
      </c>
      <c r="AU63" s="289">
        <v>-0.4</v>
      </c>
      <c r="AV63" s="287">
        <v>-0.39</v>
      </c>
      <c r="AW63" s="287">
        <v>-0.56999999999999995</v>
      </c>
      <c r="AX63" s="288">
        <v>-0.42</v>
      </c>
      <c r="AY63" s="286">
        <v>0.01</v>
      </c>
      <c r="AZ63" s="287">
        <v>-0.02</v>
      </c>
      <c r="BA63" s="287">
        <v>0.02</v>
      </c>
      <c r="BB63" s="288">
        <v>0.1</v>
      </c>
      <c r="BC63" s="289">
        <v>-0.04</v>
      </c>
      <c r="BD63" s="287">
        <v>-0.06</v>
      </c>
      <c r="BE63" s="287">
        <v>-0.03</v>
      </c>
      <c r="BF63" s="290">
        <v>0.06</v>
      </c>
      <c r="BG63" s="286">
        <v>0.05</v>
      </c>
      <c r="BH63" s="287">
        <v>0.03</v>
      </c>
      <c r="BI63" s="287">
        <v>7.0000000000000007E-2</v>
      </c>
      <c r="BJ63" s="291">
        <v>0.15</v>
      </c>
    </row>
    <row r="64" spans="1:62" x14ac:dyDescent="0.25">
      <c r="A64" s="284" t="s">
        <v>94</v>
      </c>
      <c r="B64" s="285" t="s">
        <v>95</v>
      </c>
      <c r="C64" s="286">
        <v>0.01</v>
      </c>
      <c r="D64" s="287">
        <v>7.0000000000000007E-2</v>
      </c>
      <c r="E64" s="287">
        <v>0.12</v>
      </c>
      <c r="F64" s="288">
        <v>-0.09</v>
      </c>
      <c r="G64" s="289">
        <v>-0.04</v>
      </c>
      <c r="H64" s="287">
        <v>0.02</v>
      </c>
      <c r="I64" s="287">
        <v>7.0000000000000007E-2</v>
      </c>
      <c r="J64" s="290">
        <v>-0.13</v>
      </c>
      <c r="K64" s="286">
        <v>0.05</v>
      </c>
      <c r="L64" s="287">
        <v>0.11</v>
      </c>
      <c r="M64" s="287">
        <v>0.17</v>
      </c>
      <c r="N64" s="288">
        <v>-0.04</v>
      </c>
      <c r="O64" s="286">
        <v>-0.56000000000000005</v>
      </c>
      <c r="P64" s="287">
        <v>-0.49</v>
      </c>
      <c r="Q64" s="287">
        <v>-0.56999999999999995</v>
      </c>
      <c r="R64" s="290">
        <v>-0.71</v>
      </c>
      <c r="S64" s="286">
        <v>-0.69</v>
      </c>
      <c r="T64" s="287">
        <v>-0.62</v>
      </c>
      <c r="U64" s="287">
        <v>-0.7</v>
      </c>
      <c r="V64" s="288">
        <v>-0.84</v>
      </c>
      <c r="W64" s="289">
        <v>-0.43</v>
      </c>
      <c r="X64" s="287">
        <v>-0.36</v>
      </c>
      <c r="Y64" s="287">
        <v>-0.45</v>
      </c>
      <c r="Z64" s="288">
        <v>-0.57999999999999996</v>
      </c>
      <c r="AA64" s="289">
        <v>0.09</v>
      </c>
      <c r="AB64" s="287">
        <v>0.15</v>
      </c>
      <c r="AC64" s="287">
        <v>0.23</v>
      </c>
      <c r="AD64" s="290">
        <v>0.01</v>
      </c>
      <c r="AE64" s="286">
        <v>0.04</v>
      </c>
      <c r="AF64" s="287">
        <v>0.1</v>
      </c>
      <c r="AG64" s="287">
        <v>0.18</v>
      </c>
      <c r="AH64" s="288">
        <v>-0.04</v>
      </c>
      <c r="AI64" s="289">
        <v>0.14000000000000001</v>
      </c>
      <c r="AJ64" s="287">
        <v>0.2</v>
      </c>
      <c r="AK64" s="287">
        <v>0.28000000000000003</v>
      </c>
      <c r="AL64" s="290">
        <v>0.06</v>
      </c>
      <c r="AM64" s="286">
        <v>-0.36</v>
      </c>
      <c r="AN64" s="287">
        <v>-0.36</v>
      </c>
      <c r="AO64" s="287">
        <v>-0.45</v>
      </c>
      <c r="AP64" s="290">
        <v>-0.55000000000000004</v>
      </c>
      <c r="AQ64" s="286">
        <v>-0.45</v>
      </c>
      <c r="AR64" s="287">
        <v>-0.45</v>
      </c>
      <c r="AS64" s="287">
        <v>-0.54</v>
      </c>
      <c r="AT64" s="288">
        <v>-0.63</v>
      </c>
      <c r="AU64" s="289">
        <v>-0.27</v>
      </c>
      <c r="AV64" s="287">
        <v>-0.27</v>
      </c>
      <c r="AW64" s="287">
        <v>-0.37</v>
      </c>
      <c r="AX64" s="288">
        <v>-0.46</v>
      </c>
      <c r="AY64" s="286">
        <v>0.15</v>
      </c>
      <c r="AZ64" s="287">
        <v>0.23</v>
      </c>
      <c r="BA64" s="287">
        <v>0.34</v>
      </c>
      <c r="BB64" s="288">
        <v>0.08</v>
      </c>
      <c r="BC64" s="289">
        <v>0.09</v>
      </c>
      <c r="BD64" s="287">
        <v>0.17</v>
      </c>
      <c r="BE64" s="287">
        <v>0.28000000000000003</v>
      </c>
      <c r="BF64" s="290">
        <v>0.03</v>
      </c>
      <c r="BG64" s="286">
        <v>0.2</v>
      </c>
      <c r="BH64" s="287">
        <v>0.28000000000000003</v>
      </c>
      <c r="BI64" s="287">
        <v>0.39</v>
      </c>
      <c r="BJ64" s="291">
        <v>0.14000000000000001</v>
      </c>
    </row>
    <row r="65" spans="1:62" x14ac:dyDescent="0.25">
      <c r="A65" s="284" t="s">
        <v>96</v>
      </c>
      <c r="B65" s="285" t="s">
        <v>97</v>
      </c>
      <c r="C65" s="286">
        <v>-0.16</v>
      </c>
      <c r="D65" s="287">
        <v>-0.05</v>
      </c>
      <c r="E65" s="287">
        <v>-0.17</v>
      </c>
      <c r="F65" s="288">
        <v>-0.26</v>
      </c>
      <c r="G65" s="289">
        <v>-0.21</v>
      </c>
      <c r="H65" s="287">
        <v>-0.1</v>
      </c>
      <c r="I65" s="287">
        <v>-0.22</v>
      </c>
      <c r="J65" s="290">
        <v>-0.31</v>
      </c>
      <c r="K65" s="286">
        <v>-0.11</v>
      </c>
      <c r="L65" s="287">
        <v>0</v>
      </c>
      <c r="M65" s="287">
        <v>-0.12</v>
      </c>
      <c r="N65" s="288">
        <v>-0.21</v>
      </c>
      <c r="O65" s="286">
        <v>-0.47</v>
      </c>
      <c r="P65" s="287">
        <v>-0.18</v>
      </c>
      <c r="Q65" s="287">
        <v>-0.49</v>
      </c>
      <c r="R65" s="290">
        <v>-0.56999999999999995</v>
      </c>
      <c r="S65" s="286">
        <v>-0.6</v>
      </c>
      <c r="T65" s="287">
        <v>-0.31</v>
      </c>
      <c r="U65" s="287">
        <v>-0.62</v>
      </c>
      <c r="V65" s="288">
        <v>-0.69</v>
      </c>
      <c r="W65" s="289">
        <v>-0.35</v>
      </c>
      <c r="X65" s="287">
        <v>-0.06</v>
      </c>
      <c r="Y65" s="287">
        <v>-0.36</v>
      </c>
      <c r="Z65" s="288">
        <v>-0.44</v>
      </c>
      <c r="AA65" s="289">
        <v>-0.1</v>
      </c>
      <c r="AB65" s="287">
        <v>-0.03</v>
      </c>
      <c r="AC65" s="287">
        <v>-0.11</v>
      </c>
      <c r="AD65" s="290">
        <v>-0.2</v>
      </c>
      <c r="AE65" s="286">
        <v>-0.15</v>
      </c>
      <c r="AF65" s="287">
        <v>-0.08</v>
      </c>
      <c r="AG65" s="287">
        <v>-0.16</v>
      </c>
      <c r="AH65" s="288">
        <v>-0.25</v>
      </c>
      <c r="AI65" s="289">
        <v>-0.04</v>
      </c>
      <c r="AJ65" s="287">
        <v>0.03</v>
      </c>
      <c r="AK65" s="287">
        <v>-0.05</v>
      </c>
      <c r="AL65" s="290">
        <v>-0.14000000000000001</v>
      </c>
      <c r="AM65" s="286">
        <v>-0.38</v>
      </c>
      <c r="AN65" s="287">
        <v>-0.2</v>
      </c>
      <c r="AO65" s="287">
        <v>-0.48</v>
      </c>
      <c r="AP65" s="290">
        <v>-0.45</v>
      </c>
      <c r="AQ65" s="286">
        <v>-0.46</v>
      </c>
      <c r="AR65" s="287">
        <v>-0.28999999999999998</v>
      </c>
      <c r="AS65" s="287">
        <v>-0.56000000000000005</v>
      </c>
      <c r="AT65" s="288">
        <v>-0.54</v>
      </c>
      <c r="AU65" s="289">
        <v>-0.28999999999999998</v>
      </c>
      <c r="AV65" s="287">
        <v>-0.11</v>
      </c>
      <c r="AW65" s="287">
        <v>-0.39</v>
      </c>
      <c r="AX65" s="288">
        <v>-0.36</v>
      </c>
      <c r="AY65" s="286">
        <v>-0.05</v>
      </c>
      <c r="AZ65" s="287">
        <v>0.02</v>
      </c>
      <c r="BA65" s="287">
        <v>-0.01</v>
      </c>
      <c r="BB65" s="288">
        <v>-0.16</v>
      </c>
      <c r="BC65" s="289">
        <v>-0.11</v>
      </c>
      <c r="BD65" s="287">
        <v>-0.04</v>
      </c>
      <c r="BE65" s="287">
        <v>-7.0000000000000007E-2</v>
      </c>
      <c r="BF65" s="290">
        <v>-0.22</v>
      </c>
      <c r="BG65" s="286">
        <v>0.02</v>
      </c>
      <c r="BH65" s="287">
        <v>0.09</v>
      </c>
      <c r="BI65" s="287">
        <v>0.05</v>
      </c>
      <c r="BJ65" s="291">
        <v>-0.09</v>
      </c>
    </row>
    <row r="66" spans="1:62" x14ac:dyDescent="0.25">
      <c r="A66" s="284" t="s">
        <v>98</v>
      </c>
      <c r="B66" s="285" t="s">
        <v>99</v>
      </c>
      <c r="C66" s="286">
        <v>-0.15</v>
      </c>
      <c r="D66" s="287">
        <v>-0.13</v>
      </c>
      <c r="E66" s="287">
        <v>-0.23</v>
      </c>
      <c r="F66" s="288">
        <v>0.05</v>
      </c>
      <c r="G66" s="289">
        <v>-0.2</v>
      </c>
      <c r="H66" s="287">
        <v>-0.18</v>
      </c>
      <c r="I66" s="287">
        <v>-0.28000000000000003</v>
      </c>
      <c r="J66" s="290">
        <v>0</v>
      </c>
      <c r="K66" s="286">
        <v>-0.1</v>
      </c>
      <c r="L66" s="287">
        <v>-0.09</v>
      </c>
      <c r="M66" s="287">
        <v>-0.18</v>
      </c>
      <c r="N66" s="288">
        <v>0.09</v>
      </c>
      <c r="O66" s="286">
        <v>-0.54</v>
      </c>
      <c r="P66" s="287">
        <v>-0.56999999999999995</v>
      </c>
      <c r="Q66" s="287">
        <v>-0.84</v>
      </c>
      <c r="R66" s="290">
        <v>-0.35</v>
      </c>
      <c r="S66" s="286">
        <v>-0.66</v>
      </c>
      <c r="T66" s="287">
        <v>-0.68</v>
      </c>
      <c r="U66" s="287">
        <v>-0.95</v>
      </c>
      <c r="V66" s="288">
        <v>-0.46</v>
      </c>
      <c r="W66" s="289">
        <v>-0.43</v>
      </c>
      <c r="X66" s="287">
        <v>-0.45</v>
      </c>
      <c r="Y66" s="287">
        <v>-0.72</v>
      </c>
      <c r="Z66" s="288">
        <v>-0.23</v>
      </c>
      <c r="AA66" s="289">
        <v>-7.0000000000000007E-2</v>
      </c>
      <c r="AB66" s="287">
        <v>-0.04</v>
      </c>
      <c r="AC66" s="287">
        <v>-0.1</v>
      </c>
      <c r="AD66" s="290">
        <v>0.13</v>
      </c>
      <c r="AE66" s="286">
        <v>-0.12</v>
      </c>
      <c r="AF66" s="287">
        <v>-0.1</v>
      </c>
      <c r="AG66" s="287">
        <v>-0.15</v>
      </c>
      <c r="AH66" s="288">
        <v>0.08</v>
      </c>
      <c r="AI66" s="289">
        <v>-0.02</v>
      </c>
      <c r="AJ66" s="287">
        <v>0.01</v>
      </c>
      <c r="AK66" s="287">
        <v>-0.04</v>
      </c>
      <c r="AL66" s="290">
        <v>0.18</v>
      </c>
      <c r="AM66" s="286">
        <v>-0.44</v>
      </c>
      <c r="AN66" s="287">
        <v>-0.42</v>
      </c>
      <c r="AO66" s="287">
        <v>-0.67</v>
      </c>
      <c r="AP66" s="290">
        <v>-0.18</v>
      </c>
      <c r="AQ66" s="286">
        <v>-0.52</v>
      </c>
      <c r="AR66" s="287">
        <v>-0.5</v>
      </c>
      <c r="AS66" s="287">
        <v>-0.75</v>
      </c>
      <c r="AT66" s="288">
        <v>-0.26</v>
      </c>
      <c r="AU66" s="289">
        <v>-0.36</v>
      </c>
      <c r="AV66" s="287">
        <v>-0.35</v>
      </c>
      <c r="AW66" s="287">
        <v>-0.6</v>
      </c>
      <c r="AX66" s="288">
        <v>-0.11</v>
      </c>
      <c r="AY66" s="286">
        <v>0.02</v>
      </c>
      <c r="AZ66" s="287">
        <v>0.04</v>
      </c>
      <c r="BA66" s="287">
        <v>0.04</v>
      </c>
      <c r="BB66" s="288">
        <v>0.19</v>
      </c>
      <c r="BC66" s="289">
        <v>-0.04</v>
      </c>
      <c r="BD66" s="287">
        <v>-0.02</v>
      </c>
      <c r="BE66" s="287">
        <v>-0.02</v>
      </c>
      <c r="BF66" s="290">
        <v>0.12</v>
      </c>
      <c r="BG66" s="286">
        <v>0.08</v>
      </c>
      <c r="BH66" s="287">
        <v>0.1</v>
      </c>
      <c r="BI66" s="287">
        <v>0.1</v>
      </c>
      <c r="BJ66" s="291">
        <v>0.25</v>
      </c>
    </row>
    <row r="67" spans="1:62" x14ac:dyDescent="0.25">
      <c r="A67" s="284" t="s">
        <v>100</v>
      </c>
      <c r="B67" s="285" t="s">
        <v>101</v>
      </c>
      <c r="C67" s="286">
        <v>-0.08</v>
      </c>
      <c r="D67" s="287">
        <v>-0.21</v>
      </c>
      <c r="E67" s="287">
        <v>-0.43</v>
      </c>
      <c r="F67" s="288">
        <v>-0.47</v>
      </c>
      <c r="G67" s="289">
        <v>-0.14000000000000001</v>
      </c>
      <c r="H67" s="287">
        <v>-0.27</v>
      </c>
      <c r="I67" s="287">
        <v>-0.49</v>
      </c>
      <c r="J67" s="290">
        <v>-0.53</v>
      </c>
      <c r="K67" s="286">
        <v>-0.02</v>
      </c>
      <c r="L67" s="287">
        <v>-0.15</v>
      </c>
      <c r="M67" s="287">
        <v>-0.37</v>
      </c>
      <c r="N67" s="288">
        <v>-0.41</v>
      </c>
      <c r="O67" s="286">
        <v>-0.64</v>
      </c>
      <c r="P67" s="287">
        <v>-0.69</v>
      </c>
      <c r="Q67" s="287">
        <v>-0.97</v>
      </c>
      <c r="R67" s="290">
        <v>-1.37</v>
      </c>
      <c r="S67" s="286">
        <v>-0.81</v>
      </c>
      <c r="T67" s="287">
        <v>-0.86</v>
      </c>
      <c r="U67" s="287">
        <v>-1.1299999999999999</v>
      </c>
      <c r="V67" s="288">
        <v>-1.54</v>
      </c>
      <c r="W67" s="289">
        <v>-0.47</v>
      </c>
      <c r="X67" s="287">
        <v>-0.52</v>
      </c>
      <c r="Y67" s="287">
        <v>-0.8</v>
      </c>
      <c r="Z67" s="288">
        <v>-1.2</v>
      </c>
      <c r="AA67" s="289">
        <v>-0.01</v>
      </c>
      <c r="AB67" s="287">
        <v>-0.15</v>
      </c>
      <c r="AC67" s="287">
        <v>-0.36</v>
      </c>
      <c r="AD67" s="290">
        <v>-0.35</v>
      </c>
      <c r="AE67" s="286">
        <v>-7.0000000000000007E-2</v>
      </c>
      <c r="AF67" s="287">
        <v>-0.21</v>
      </c>
      <c r="AG67" s="287">
        <v>-0.42</v>
      </c>
      <c r="AH67" s="288">
        <v>-0.41</v>
      </c>
      <c r="AI67" s="289">
        <v>0.05</v>
      </c>
      <c r="AJ67" s="287">
        <v>-0.08</v>
      </c>
      <c r="AK67" s="287">
        <v>-0.3</v>
      </c>
      <c r="AL67" s="290">
        <v>-0.28000000000000003</v>
      </c>
      <c r="AM67" s="286">
        <v>-0.46</v>
      </c>
      <c r="AN67" s="287">
        <v>-0.56999999999999995</v>
      </c>
      <c r="AO67" s="287">
        <v>-0.96</v>
      </c>
      <c r="AP67" s="290">
        <v>-1.0900000000000001</v>
      </c>
      <c r="AQ67" s="286">
        <v>-0.56999999999999995</v>
      </c>
      <c r="AR67" s="287">
        <v>-0.68</v>
      </c>
      <c r="AS67" s="287">
        <v>-1.06</v>
      </c>
      <c r="AT67" s="288">
        <v>-1.19</v>
      </c>
      <c r="AU67" s="289">
        <v>-0.35</v>
      </c>
      <c r="AV67" s="287">
        <v>-0.46</v>
      </c>
      <c r="AW67" s="287">
        <v>-0.85</v>
      </c>
      <c r="AX67" s="288">
        <v>-0.98</v>
      </c>
      <c r="AY67" s="286">
        <v>7.0000000000000007E-2</v>
      </c>
      <c r="AZ67" s="287">
        <v>-7.0000000000000007E-2</v>
      </c>
      <c r="BA67" s="287">
        <v>-0.22</v>
      </c>
      <c r="BB67" s="288">
        <v>-0.22</v>
      </c>
      <c r="BC67" s="289">
        <v>0</v>
      </c>
      <c r="BD67" s="287">
        <v>-0.13</v>
      </c>
      <c r="BE67" s="287">
        <v>-0.28999999999999998</v>
      </c>
      <c r="BF67" s="290">
        <v>-0.28999999999999998</v>
      </c>
      <c r="BG67" s="286">
        <v>0.14000000000000001</v>
      </c>
      <c r="BH67" s="287">
        <v>0</v>
      </c>
      <c r="BI67" s="287">
        <v>-0.15</v>
      </c>
      <c r="BJ67" s="291">
        <v>-0.15</v>
      </c>
    </row>
    <row r="68" spans="1:62" x14ac:dyDescent="0.25">
      <c r="A68" s="284" t="s">
        <v>102</v>
      </c>
      <c r="B68" s="285" t="s">
        <v>103</v>
      </c>
      <c r="C68" s="286">
        <v>-0.13</v>
      </c>
      <c r="D68" s="287">
        <v>-0.25</v>
      </c>
      <c r="E68" s="287">
        <v>-0.28000000000000003</v>
      </c>
      <c r="F68" s="288">
        <v>0.1</v>
      </c>
      <c r="G68" s="289">
        <v>-0.16</v>
      </c>
      <c r="H68" s="287">
        <v>-0.28000000000000003</v>
      </c>
      <c r="I68" s="287">
        <v>-0.31</v>
      </c>
      <c r="J68" s="290">
        <v>7.0000000000000007E-2</v>
      </c>
      <c r="K68" s="286">
        <v>-0.1</v>
      </c>
      <c r="L68" s="287">
        <v>-0.22</v>
      </c>
      <c r="M68" s="287">
        <v>-0.25</v>
      </c>
      <c r="N68" s="288">
        <v>0.13</v>
      </c>
      <c r="O68" s="286">
        <v>-0.56000000000000005</v>
      </c>
      <c r="P68" s="287">
        <v>-0.66</v>
      </c>
      <c r="Q68" s="287">
        <v>-0.82</v>
      </c>
      <c r="R68" s="290">
        <v>-0.28000000000000003</v>
      </c>
      <c r="S68" s="286">
        <v>-0.63</v>
      </c>
      <c r="T68" s="287">
        <v>-0.73</v>
      </c>
      <c r="U68" s="287">
        <v>-0.89</v>
      </c>
      <c r="V68" s="288">
        <v>-0.36</v>
      </c>
      <c r="W68" s="289">
        <v>-0.48</v>
      </c>
      <c r="X68" s="287">
        <v>-0.59</v>
      </c>
      <c r="Y68" s="287">
        <v>-0.74</v>
      </c>
      <c r="Z68" s="288">
        <v>-0.21</v>
      </c>
      <c r="AA68" s="289">
        <v>-0.05</v>
      </c>
      <c r="AB68" s="287">
        <v>-0.17</v>
      </c>
      <c r="AC68" s="287">
        <v>-0.17</v>
      </c>
      <c r="AD68" s="290">
        <v>0.18</v>
      </c>
      <c r="AE68" s="286">
        <v>-0.08</v>
      </c>
      <c r="AF68" s="287">
        <v>-0.2</v>
      </c>
      <c r="AG68" s="287">
        <v>-0.21</v>
      </c>
      <c r="AH68" s="288">
        <v>0.15</v>
      </c>
      <c r="AI68" s="289">
        <v>-0.01</v>
      </c>
      <c r="AJ68" s="287">
        <v>-0.13</v>
      </c>
      <c r="AK68" s="287">
        <v>-0.14000000000000001</v>
      </c>
      <c r="AL68" s="290">
        <v>0.21</v>
      </c>
      <c r="AM68" s="286">
        <v>-0.42</v>
      </c>
      <c r="AN68" s="287">
        <v>-0.52</v>
      </c>
      <c r="AO68" s="287">
        <v>-0.68</v>
      </c>
      <c r="AP68" s="290">
        <v>-0.14000000000000001</v>
      </c>
      <c r="AQ68" s="286">
        <v>-0.47</v>
      </c>
      <c r="AR68" s="287">
        <v>-0.56999999999999995</v>
      </c>
      <c r="AS68" s="287">
        <v>-0.73</v>
      </c>
      <c r="AT68" s="288">
        <v>-0.19</v>
      </c>
      <c r="AU68" s="289">
        <v>-0.37</v>
      </c>
      <c r="AV68" s="287">
        <v>-0.47</v>
      </c>
      <c r="AW68" s="287">
        <v>-0.63</v>
      </c>
      <c r="AX68" s="288">
        <v>-0.09</v>
      </c>
      <c r="AY68" s="286">
        <v>0.02</v>
      </c>
      <c r="AZ68" s="287">
        <v>-0.11</v>
      </c>
      <c r="BA68" s="287">
        <v>-0.08</v>
      </c>
      <c r="BB68" s="288">
        <v>0.23</v>
      </c>
      <c r="BC68" s="289">
        <v>-0.02</v>
      </c>
      <c r="BD68" s="287">
        <v>-0.14000000000000001</v>
      </c>
      <c r="BE68" s="287">
        <v>-0.11</v>
      </c>
      <c r="BF68" s="290">
        <v>0.19</v>
      </c>
      <c r="BG68" s="286">
        <v>0.06</v>
      </c>
      <c r="BH68" s="287">
        <v>-7.0000000000000007E-2</v>
      </c>
      <c r="BI68" s="287">
        <v>-0.04</v>
      </c>
      <c r="BJ68" s="291">
        <v>0.26</v>
      </c>
    </row>
    <row r="69" spans="1:62" x14ac:dyDescent="0.25">
      <c r="A69" s="284" t="s">
        <v>104</v>
      </c>
      <c r="B69" s="285" t="s">
        <v>105</v>
      </c>
      <c r="C69" s="286">
        <v>-0.11</v>
      </c>
      <c r="D69" s="287">
        <v>-0.11</v>
      </c>
      <c r="E69" s="287">
        <v>-0.22</v>
      </c>
      <c r="F69" s="288">
        <v>-0.14000000000000001</v>
      </c>
      <c r="G69" s="289">
        <v>-0.14000000000000001</v>
      </c>
      <c r="H69" s="287">
        <v>-0.14000000000000001</v>
      </c>
      <c r="I69" s="287">
        <v>-0.25</v>
      </c>
      <c r="J69" s="290">
        <v>-0.17</v>
      </c>
      <c r="K69" s="286">
        <v>-7.0000000000000007E-2</v>
      </c>
      <c r="L69" s="287">
        <v>-7.0000000000000007E-2</v>
      </c>
      <c r="M69" s="287">
        <v>-0.18</v>
      </c>
      <c r="N69" s="288">
        <v>-0.11</v>
      </c>
      <c r="O69" s="286">
        <v>-0.63</v>
      </c>
      <c r="P69" s="287">
        <v>-0.76</v>
      </c>
      <c r="Q69" s="287">
        <v>-1.1100000000000001</v>
      </c>
      <c r="R69" s="290">
        <v>-0.75</v>
      </c>
      <c r="S69" s="286">
        <v>-0.76</v>
      </c>
      <c r="T69" s="287">
        <v>-0.9</v>
      </c>
      <c r="U69" s="287">
        <v>-1.24</v>
      </c>
      <c r="V69" s="288">
        <v>-0.88</v>
      </c>
      <c r="W69" s="289">
        <v>-0.5</v>
      </c>
      <c r="X69" s="287">
        <v>-0.63</v>
      </c>
      <c r="Y69" s="287">
        <v>-0.97</v>
      </c>
      <c r="Z69" s="288">
        <v>-0.62</v>
      </c>
      <c r="AA69" s="289">
        <v>-7.0000000000000007E-2</v>
      </c>
      <c r="AB69" s="287">
        <v>-0.06</v>
      </c>
      <c r="AC69" s="287">
        <v>-0.15</v>
      </c>
      <c r="AD69" s="290">
        <v>-0.1</v>
      </c>
      <c r="AE69" s="286">
        <v>-0.1</v>
      </c>
      <c r="AF69" s="287">
        <v>-0.1</v>
      </c>
      <c r="AG69" s="287">
        <v>-0.19</v>
      </c>
      <c r="AH69" s="288">
        <v>-0.13</v>
      </c>
      <c r="AI69" s="289">
        <v>-0.03</v>
      </c>
      <c r="AJ69" s="287">
        <v>-0.02</v>
      </c>
      <c r="AK69" s="287">
        <v>-0.12</v>
      </c>
      <c r="AL69" s="290">
        <v>-0.06</v>
      </c>
      <c r="AM69" s="286">
        <v>-0.6</v>
      </c>
      <c r="AN69" s="287">
        <v>-0.63</v>
      </c>
      <c r="AO69" s="287">
        <v>-1</v>
      </c>
      <c r="AP69" s="290">
        <v>-0.67</v>
      </c>
      <c r="AQ69" s="286">
        <v>-0.68</v>
      </c>
      <c r="AR69" s="287">
        <v>-0.71</v>
      </c>
      <c r="AS69" s="287">
        <v>-1.08</v>
      </c>
      <c r="AT69" s="288">
        <v>-0.75</v>
      </c>
      <c r="AU69" s="289">
        <v>-0.52</v>
      </c>
      <c r="AV69" s="287">
        <v>-0.55000000000000004</v>
      </c>
      <c r="AW69" s="287">
        <v>-0.92</v>
      </c>
      <c r="AX69" s="288">
        <v>-0.59</v>
      </c>
      <c r="AY69" s="286">
        <v>0</v>
      </c>
      <c r="AZ69" s="287">
        <v>0.01</v>
      </c>
      <c r="BA69" s="287">
        <v>-0.05</v>
      </c>
      <c r="BB69" s="288">
        <v>-0.02</v>
      </c>
      <c r="BC69" s="289">
        <v>-0.04</v>
      </c>
      <c r="BD69" s="287">
        <v>-0.03</v>
      </c>
      <c r="BE69" s="287">
        <v>-0.08</v>
      </c>
      <c r="BF69" s="290">
        <v>-0.06</v>
      </c>
      <c r="BG69" s="286">
        <v>0.04</v>
      </c>
      <c r="BH69" s="287">
        <v>0.05</v>
      </c>
      <c r="BI69" s="287">
        <v>-0.01</v>
      </c>
      <c r="BJ69" s="291">
        <v>0.02</v>
      </c>
    </row>
    <row r="70" spans="1:62" x14ac:dyDescent="0.25">
      <c r="A70" s="284" t="s">
        <v>106</v>
      </c>
      <c r="B70" s="285" t="s">
        <v>107</v>
      </c>
      <c r="C70" s="286">
        <v>0.06</v>
      </c>
      <c r="D70" s="287">
        <v>-0.05</v>
      </c>
      <c r="E70" s="287">
        <v>-0.04</v>
      </c>
      <c r="F70" s="288">
        <v>0.16</v>
      </c>
      <c r="G70" s="289">
        <v>0.02</v>
      </c>
      <c r="H70" s="287">
        <v>-0.09</v>
      </c>
      <c r="I70" s="287">
        <v>-0.08</v>
      </c>
      <c r="J70" s="290">
        <v>0.13</v>
      </c>
      <c r="K70" s="286">
        <v>0.09</v>
      </c>
      <c r="L70" s="287">
        <v>-0.02</v>
      </c>
      <c r="M70" s="287">
        <v>0</v>
      </c>
      <c r="N70" s="288">
        <v>0.2</v>
      </c>
      <c r="O70" s="286">
        <v>-0.49</v>
      </c>
      <c r="P70" s="287">
        <v>-0.51</v>
      </c>
      <c r="Q70" s="287">
        <v>-0.87</v>
      </c>
      <c r="R70" s="290">
        <v>-0.55000000000000004</v>
      </c>
      <c r="S70" s="286">
        <v>-0.61</v>
      </c>
      <c r="T70" s="287">
        <v>-0.62</v>
      </c>
      <c r="U70" s="287">
        <v>-0.98</v>
      </c>
      <c r="V70" s="288">
        <v>-0.66</v>
      </c>
      <c r="W70" s="289">
        <v>-0.38</v>
      </c>
      <c r="X70" s="287">
        <v>-0.4</v>
      </c>
      <c r="Y70" s="287">
        <v>-0.76</v>
      </c>
      <c r="Z70" s="288">
        <v>-0.44</v>
      </c>
      <c r="AA70" s="289">
        <v>0.12</v>
      </c>
      <c r="AB70" s="287">
        <v>0</v>
      </c>
      <c r="AC70" s="287">
        <v>0.05</v>
      </c>
      <c r="AD70" s="290">
        <v>0.24</v>
      </c>
      <c r="AE70" s="286">
        <v>0.08</v>
      </c>
      <c r="AF70" s="287">
        <v>-0.04</v>
      </c>
      <c r="AG70" s="287">
        <v>0.02</v>
      </c>
      <c r="AH70" s="288">
        <v>0.21</v>
      </c>
      <c r="AI70" s="289">
        <v>0.16</v>
      </c>
      <c r="AJ70" s="287">
        <v>0.04</v>
      </c>
      <c r="AK70" s="287">
        <v>0.09</v>
      </c>
      <c r="AL70" s="290">
        <v>0.28000000000000003</v>
      </c>
      <c r="AM70" s="286">
        <v>-0.38</v>
      </c>
      <c r="AN70" s="287">
        <v>-0.43</v>
      </c>
      <c r="AO70" s="287">
        <v>-0.73</v>
      </c>
      <c r="AP70" s="290">
        <v>-0.31</v>
      </c>
      <c r="AQ70" s="286">
        <v>-0.46</v>
      </c>
      <c r="AR70" s="287">
        <v>-0.5</v>
      </c>
      <c r="AS70" s="287">
        <v>-0.8</v>
      </c>
      <c r="AT70" s="288">
        <v>-0.38</v>
      </c>
      <c r="AU70" s="289">
        <v>-0.31</v>
      </c>
      <c r="AV70" s="287">
        <v>-0.35</v>
      </c>
      <c r="AW70" s="287">
        <v>-0.65</v>
      </c>
      <c r="AX70" s="288">
        <v>-0.23</v>
      </c>
      <c r="AY70" s="286">
        <v>0.19</v>
      </c>
      <c r="AZ70" s="287">
        <v>0.06</v>
      </c>
      <c r="BA70" s="287">
        <v>0.16</v>
      </c>
      <c r="BB70" s="288">
        <v>0.3</v>
      </c>
      <c r="BC70" s="289">
        <v>0.15</v>
      </c>
      <c r="BD70" s="287">
        <v>0.02</v>
      </c>
      <c r="BE70" s="287">
        <v>0.12</v>
      </c>
      <c r="BF70" s="290">
        <v>0.26</v>
      </c>
      <c r="BG70" s="286">
        <v>0.23</v>
      </c>
      <c r="BH70" s="287">
        <v>0.1</v>
      </c>
      <c r="BI70" s="287">
        <v>0.2</v>
      </c>
      <c r="BJ70" s="291">
        <v>0.34</v>
      </c>
    </row>
    <row r="71" spans="1:62" x14ac:dyDescent="0.25">
      <c r="A71" s="284" t="s">
        <v>108</v>
      </c>
      <c r="B71" s="285" t="s">
        <v>109</v>
      </c>
      <c r="C71" s="286">
        <v>-0.11</v>
      </c>
      <c r="D71" s="287">
        <v>-7.0000000000000007E-2</v>
      </c>
      <c r="E71" s="287">
        <v>0.09</v>
      </c>
      <c r="F71" s="288">
        <v>-0.13</v>
      </c>
      <c r="G71" s="289">
        <v>-0.15</v>
      </c>
      <c r="H71" s="287">
        <v>-0.11</v>
      </c>
      <c r="I71" s="287">
        <v>0.05</v>
      </c>
      <c r="J71" s="290">
        <v>-0.17</v>
      </c>
      <c r="K71" s="286">
        <v>-7.0000000000000007E-2</v>
      </c>
      <c r="L71" s="287">
        <v>-0.03</v>
      </c>
      <c r="M71" s="287">
        <v>0.13</v>
      </c>
      <c r="N71" s="288">
        <v>-0.09</v>
      </c>
      <c r="O71" s="286">
        <v>-0.52</v>
      </c>
      <c r="P71" s="287">
        <v>-0.41</v>
      </c>
      <c r="Q71" s="287">
        <v>-0.51</v>
      </c>
      <c r="R71" s="290">
        <v>-0.54</v>
      </c>
      <c r="S71" s="286">
        <v>-0.65</v>
      </c>
      <c r="T71" s="287">
        <v>-0.54</v>
      </c>
      <c r="U71" s="287">
        <v>-0.64</v>
      </c>
      <c r="V71" s="288">
        <v>-0.67</v>
      </c>
      <c r="W71" s="289">
        <v>-0.39</v>
      </c>
      <c r="X71" s="287">
        <v>-0.27</v>
      </c>
      <c r="Y71" s="287">
        <v>-0.37</v>
      </c>
      <c r="Z71" s="288">
        <v>-0.4</v>
      </c>
      <c r="AA71" s="289">
        <v>-7.0000000000000007E-2</v>
      </c>
      <c r="AB71" s="287">
        <v>-0.04</v>
      </c>
      <c r="AC71" s="287">
        <v>0.14000000000000001</v>
      </c>
      <c r="AD71" s="290">
        <v>-0.1</v>
      </c>
      <c r="AE71" s="286">
        <v>-0.11</v>
      </c>
      <c r="AF71" s="287">
        <v>-0.08</v>
      </c>
      <c r="AG71" s="287">
        <v>0.1</v>
      </c>
      <c r="AH71" s="288">
        <v>-0.14000000000000001</v>
      </c>
      <c r="AI71" s="289">
        <v>-0.03</v>
      </c>
      <c r="AJ71" s="287">
        <v>0</v>
      </c>
      <c r="AK71" s="287">
        <v>0.19</v>
      </c>
      <c r="AL71" s="290">
        <v>-0.06</v>
      </c>
      <c r="AM71" s="286">
        <v>-0.48</v>
      </c>
      <c r="AN71" s="287">
        <v>-0.39</v>
      </c>
      <c r="AO71" s="287">
        <v>-0.44</v>
      </c>
      <c r="AP71" s="290">
        <v>-0.5</v>
      </c>
      <c r="AQ71" s="286">
        <v>-0.56999999999999995</v>
      </c>
      <c r="AR71" s="287">
        <v>-0.47</v>
      </c>
      <c r="AS71" s="287">
        <v>-0.52</v>
      </c>
      <c r="AT71" s="288">
        <v>-0.57999999999999996</v>
      </c>
      <c r="AU71" s="289">
        <v>-0.4</v>
      </c>
      <c r="AV71" s="287">
        <v>-0.3</v>
      </c>
      <c r="AW71" s="287">
        <v>-0.35</v>
      </c>
      <c r="AX71" s="288">
        <v>-0.41</v>
      </c>
      <c r="AY71" s="286">
        <v>-0.01</v>
      </c>
      <c r="AZ71" s="287">
        <v>0.01</v>
      </c>
      <c r="BA71" s="287">
        <v>0.23</v>
      </c>
      <c r="BB71" s="288">
        <v>-0.04</v>
      </c>
      <c r="BC71" s="289">
        <v>-0.06</v>
      </c>
      <c r="BD71" s="287">
        <v>-0.03</v>
      </c>
      <c r="BE71" s="287">
        <v>0.18</v>
      </c>
      <c r="BF71" s="290">
        <v>-0.08</v>
      </c>
      <c r="BG71" s="286">
        <v>0.03</v>
      </c>
      <c r="BH71" s="287">
        <v>0.05</v>
      </c>
      <c r="BI71" s="287">
        <v>0.27</v>
      </c>
      <c r="BJ71" s="291">
        <v>0.01</v>
      </c>
    </row>
    <row r="72" spans="1:62" x14ac:dyDescent="0.25">
      <c r="A72" s="284" t="s">
        <v>110</v>
      </c>
      <c r="B72" s="285" t="s">
        <v>111</v>
      </c>
      <c r="C72" s="286">
        <v>7.0000000000000007E-2</v>
      </c>
      <c r="D72" s="287">
        <v>-0.08</v>
      </c>
      <c r="E72" s="287">
        <v>0.01</v>
      </c>
      <c r="F72" s="288">
        <v>0.08</v>
      </c>
      <c r="G72" s="289">
        <v>0.04</v>
      </c>
      <c r="H72" s="287">
        <v>-0.1</v>
      </c>
      <c r="I72" s="287">
        <v>-0.02</v>
      </c>
      <c r="J72" s="290">
        <v>0.06</v>
      </c>
      <c r="K72" s="286">
        <v>0.1</v>
      </c>
      <c r="L72" s="287">
        <v>-0.05</v>
      </c>
      <c r="M72" s="287">
        <v>0.04</v>
      </c>
      <c r="N72" s="288">
        <v>0.11</v>
      </c>
      <c r="O72" s="286">
        <v>-0.35</v>
      </c>
      <c r="P72" s="287">
        <v>-0.54</v>
      </c>
      <c r="Q72" s="287">
        <v>-0.51</v>
      </c>
      <c r="R72" s="290">
        <v>-0.4</v>
      </c>
      <c r="S72" s="286">
        <v>-0.44</v>
      </c>
      <c r="T72" s="287">
        <v>-0.63</v>
      </c>
      <c r="U72" s="287">
        <v>-0.59</v>
      </c>
      <c r="V72" s="288">
        <v>-0.49</v>
      </c>
      <c r="W72" s="289">
        <v>-0.27</v>
      </c>
      <c r="X72" s="287">
        <v>-0.46</v>
      </c>
      <c r="Y72" s="287">
        <v>-0.42</v>
      </c>
      <c r="Z72" s="288">
        <v>-0.32</v>
      </c>
      <c r="AA72" s="289">
        <v>0.13</v>
      </c>
      <c r="AB72" s="287">
        <v>-0.02</v>
      </c>
      <c r="AC72" s="287">
        <v>0.08</v>
      </c>
      <c r="AD72" s="290">
        <v>0.15</v>
      </c>
      <c r="AE72" s="286">
        <v>0.1</v>
      </c>
      <c r="AF72" s="287">
        <v>-0.05</v>
      </c>
      <c r="AG72" s="287">
        <v>0.05</v>
      </c>
      <c r="AH72" s="288">
        <v>0.11</v>
      </c>
      <c r="AI72" s="289">
        <v>0.16</v>
      </c>
      <c r="AJ72" s="287">
        <v>0.01</v>
      </c>
      <c r="AK72" s="287">
        <v>0.11</v>
      </c>
      <c r="AL72" s="290">
        <v>0.18</v>
      </c>
      <c r="AM72" s="286">
        <v>-0.2</v>
      </c>
      <c r="AN72" s="287">
        <v>-0.4</v>
      </c>
      <c r="AO72" s="287">
        <v>-0.4</v>
      </c>
      <c r="AP72" s="290">
        <v>-0.28000000000000003</v>
      </c>
      <c r="AQ72" s="286">
        <v>-0.26</v>
      </c>
      <c r="AR72" s="287">
        <v>-0.46</v>
      </c>
      <c r="AS72" s="287">
        <v>-0.46</v>
      </c>
      <c r="AT72" s="288">
        <v>-0.34</v>
      </c>
      <c r="AU72" s="289">
        <v>-0.14000000000000001</v>
      </c>
      <c r="AV72" s="287">
        <v>-0.34</v>
      </c>
      <c r="AW72" s="287">
        <v>-0.34</v>
      </c>
      <c r="AX72" s="288">
        <v>-0.23</v>
      </c>
      <c r="AY72" s="286">
        <v>0.16</v>
      </c>
      <c r="AZ72" s="287">
        <v>0.03</v>
      </c>
      <c r="BA72" s="287">
        <v>0.15</v>
      </c>
      <c r="BB72" s="288">
        <v>0.2</v>
      </c>
      <c r="BC72" s="289">
        <v>0.13</v>
      </c>
      <c r="BD72" s="287">
        <v>0</v>
      </c>
      <c r="BE72" s="287">
        <v>0.11</v>
      </c>
      <c r="BF72" s="290">
        <v>0.17</v>
      </c>
      <c r="BG72" s="286">
        <v>0.2</v>
      </c>
      <c r="BH72" s="287">
        <v>0.06</v>
      </c>
      <c r="BI72" s="287">
        <v>0.18</v>
      </c>
      <c r="BJ72" s="291">
        <v>0.24</v>
      </c>
    </row>
    <row r="73" spans="1:62" x14ac:dyDescent="0.25">
      <c r="A73" s="284" t="s">
        <v>112</v>
      </c>
      <c r="B73" s="285" t="s">
        <v>113</v>
      </c>
      <c r="C73" s="286">
        <v>0.89</v>
      </c>
      <c r="D73" s="287">
        <v>0.54</v>
      </c>
      <c r="E73" s="287">
        <v>-1.38</v>
      </c>
      <c r="F73" s="288">
        <v>0.43</v>
      </c>
      <c r="G73" s="289">
        <v>0.45</v>
      </c>
      <c r="H73" s="287">
        <v>0.09</v>
      </c>
      <c r="I73" s="287">
        <v>-1.82</v>
      </c>
      <c r="J73" s="290">
        <v>-0.01</v>
      </c>
      <c r="K73" s="286">
        <v>1.33</v>
      </c>
      <c r="L73" s="287">
        <v>0.98</v>
      </c>
      <c r="M73" s="287">
        <v>-0.93</v>
      </c>
      <c r="N73" s="288">
        <v>0.88</v>
      </c>
      <c r="O73" s="286" t="s">
        <v>1169</v>
      </c>
      <c r="P73" s="287" t="s">
        <v>1169</v>
      </c>
      <c r="Q73" s="287" t="s">
        <v>1169</v>
      </c>
      <c r="R73" s="290" t="s">
        <v>1169</v>
      </c>
      <c r="S73" s="286" t="s">
        <v>1169</v>
      </c>
      <c r="T73" s="287" t="s">
        <v>1169</v>
      </c>
      <c r="U73" s="287" t="s">
        <v>1169</v>
      </c>
      <c r="V73" s="288" t="s">
        <v>1169</v>
      </c>
      <c r="W73" s="289" t="s">
        <v>1169</v>
      </c>
      <c r="X73" s="287" t="s">
        <v>1169</v>
      </c>
      <c r="Y73" s="287" t="s">
        <v>1169</v>
      </c>
      <c r="Z73" s="288" t="s">
        <v>1169</v>
      </c>
      <c r="AA73" s="289" t="s">
        <v>1169</v>
      </c>
      <c r="AB73" s="287" t="s">
        <v>1169</v>
      </c>
      <c r="AC73" s="287" t="s">
        <v>1169</v>
      </c>
      <c r="AD73" s="290" t="s">
        <v>1169</v>
      </c>
      <c r="AE73" s="286" t="s">
        <v>1169</v>
      </c>
      <c r="AF73" s="287" t="s">
        <v>1169</v>
      </c>
      <c r="AG73" s="287" t="s">
        <v>1169</v>
      </c>
      <c r="AH73" s="288" t="s">
        <v>1169</v>
      </c>
      <c r="AI73" s="289" t="s">
        <v>1169</v>
      </c>
      <c r="AJ73" s="287" t="s">
        <v>1169</v>
      </c>
      <c r="AK73" s="287" t="s">
        <v>1169</v>
      </c>
      <c r="AL73" s="290" t="s">
        <v>1169</v>
      </c>
      <c r="AM73" s="286">
        <v>-0.43</v>
      </c>
      <c r="AN73" s="287">
        <v>0.47</v>
      </c>
      <c r="AO73" s="287">
        <v>-1.83</v>
      </c>
      <c r="AP73" s="290">
        <v>-0.18</v>
      </c>
      <c r="AQ73" s="286">
        <v>-1.36</v>
      </c>
      <c r="AR73" s="287">
        <v>-0.46</v>
      </c>
      <c r="AS73" s="287">
        <v>-2.76</v>
      </c>
      <c r="AT73" s="288">
        <v>-1.1100000000000001</v>
      </c>
      <c r="AU73" s="289">
        <v>0.5</v>
      </c>
      <c r="AV73" s="287">
        <v>1.4</v>
      </c>
      <c r="AW73" s="287">
        <v>-0.9</v>
      </c>
      <c r="AX73" s="288">
        <v>0.75</v>
      </c>
      <c r="AY73" s="286">
        <v>1.28</v>
      </c>
      <c r="AZ73" s="287">
        <v>0.56000000000000005</v>
      </c>
      <c r="BA73" s="287">
        <v>-1.24</v>
      </c>
      <c r="BB73" s="288">
        <v>0.61</v>
      </c>
      <c r="BC73" s="289">
        <v>0.77</v>
      </c>
      <c r="BD73" s="287">
        <v>0.05</v>
      </c>
      <c r="BE73" s="287">
        <v>-1.75</v>
      </c>
      <c r="BF73" s="290">
        <v>0.11</v>
      </c>
      <c r="BG73" s="286">
        <v>1.78</v>
      </c>
      <c r="BH73" s="287">
        <v>1.06</v>
      </c>
      <c r="BI73" s="287">
        <v>-0.74</v>
      </c>
      <c r="BJ73" s="291">
        <v>1.1200000000000001</v>
      </c>
    </row>
    <row r="74" spans="1:62" x14ac:dyDescent="0.25">
      <c r="A74" s="284" t="s">
        <v>114</v>
      </c>
      <c r="B74" s="285" t="s">
        <v>115</v>
      </c>
      <c r="C74" s="286">
        <v>-0.01</v>
      </c>
      <c r="D74" s="287">
        <v>0.03</v>
      </c>
      <c r="E74" s="287">
        <v>0.06</v>
      </c>
      <c r="F74" s="288">
        <v>-0.05</v>
      </c>
      <c r="G74" s="289">
        <v>-0.04</v>
      </c>
      <c r="H74" s="287">
        <v>0</v>
      </c>
      <c r="I74" s="287">
        <v>0.03</v>
      </c>
      <c r="J74" s="290">
        <v>-0.09</v>
      </c>
      <c r="K74" s="286">
        <v>0.02</v>
      </c>
      <c r="L74" s="287">
        <v>0.06</v>
      </c>
      <c r="M74" s="287">
        <v>0.09</v>
      </c>
      <c r="N74" s="288">
        <v>-0.02</v>
      </c>
      <c r="O74" s="286">
        <v>-0.67</v>
      </c>
      <c r="P74" s="287">
        <v>-0.49</v>
      </c>
      <c r="Q74" s="287">
        <v>-0.7</v>
      </c>
      <c r="R74" s="290">
        <v>-0.73</v>
      </c>
      <c r="S74" s="286">
        <v>-0.79</v>
      </c>
      <c r="T74" s="287">
        <v>-0.61</v>
      </c>
      <c r="U74" s="287">
        <v>-0.82</v>
      </c>
      <c r="V74" s="288">
        <v>-0.85</v>
      </c>
      <c r="W74" s="289">
        <v>-0.55000000000000004</v>
      </c>
      <c r="X74" s="287">
        <v>-0.37</v>
      </c>
      <c r="Y74" s="287">
        <v>-0.57999999999999996</v>
      </c>
      <c r="Z74" s="288">
        <v>-0.61</v>
      </c>
      <c r="AA74" s="289">
        <v>0.04</v>
      </c>
      <c r="AB74" s="287">
        <v>0.06</v>
      </c>
      <c r="AC74" s="287">
        <v>0.11</v>
      </c>
      <c r="AD74" s="290">
        <v>-0.01</v>
      </c>
      <c r="AE74" s="286">
        <v>0.01</v>
      </c>
      <c r="AF74" s="287">
        <v>0.03</v>
      </c>
      <c r="AG74" s="287">
        <v>0.08</v>
      </c>
      <c r="AH74" s="288">
        <v>-0.04</v>
      </c>
      <c r="AI74" s="289">
        <v>7.0000000000000007E-2</v>
      </c>
      <c r="AJ74" s="287">
        <v>0.1</v>
      </c>
      <c r="AK74" s="287">
        <v>0.14000000000000001</v>
      </c>
      <c r="AL74" s="290">
        <v>0.02</v>
      </c>
      <c r="AM74" s="286">
        <v>-0.52</v>
      </c>
      <c r="AN74" s="287">
        <v>-0.51</v>
      </c>
      <c r="AO74" s="287">
        <v>-0.62</v>
      </c>
      <c r="AP74" s="290">
        <v>-0.65</v>
      </c>
      <c r="AQ74" s="286">
        <v>-0.59</v>
      </c>
      <c r="AR74" s="287">
        <v>-0.57999999999999996</v>
      </c>
      <c r="AS74" s="287">
        <v>-0.69</v>
      </c>
      <c r="AT74" s="288">
        <v>-0.72</v>
      </c>
      <c r="AU74" s="289">
        <v>-0.44</v>
      </c>
      <c r="AV74" s="287">
        <v>-0.43</v>
      </c>
      <c r="AW74" s="287">
        <v>-0.55000000000000004</v>
      </c>
      <c r="AX74" s="288">
        <v>-0.56999999999999995</v>
      </c>
      <c r="AY74" s="286">
        <v>0.1</v>
      </c>
      <c r="AZ74" s="287">
        <v>0.14000000000000001</v>
      </c>
      <c r="BA74" s="287">
        <v>0.19</v>
      </c>
      <c r="BB74" s="288">
        <v>7.0000000000000007E-2</v>
      </c>
      <c r="BC74" s="289">
        <v>0.06</v>
      </c>
      <c r="BD74" s="287">
        <v>0.1</v>
      </c>
      <c r="BE74" s="287">
        <v>0.16</v>
      </c>
      <c r="BF74" s="290">
        <v>0.03</v>
      </c>
      <c r="BG74" s="286">
        <v>0.13</v>
      </c>
      <c r="BH74" s="287">
        <v>0.17</v>
      </c>
      <c r="BI74" s="287">
        <v>0.23</v>
      </c>
      <c r="BJ74" s="291">
        <v>0.1</v>
      </c>
    </row>
    <row r="75" spans="1:62" x14ac:dyDescent="0.25">
      <c r="A75" s="284" t="s">
        <v>116</v>
      </c>
      <c r="B75" s="285" t="s">
        <v>117</v>
      </c>
      <c r="C75" s="286">
        <v>0.09</v>
      </c>
      <c r="D75" s="287">
        <v>0.05</v>
      </c>
      <c r="E75" s="287">
        <v>0.09</v>
      </c>
      <c r="F75" s="288">
        <v>0.27</v>
      </c>
      <c r="G75" s="289">
        <v>0.04</v>
      </c>
      <c r="H75" s="287">
        <v>0</v>
      </c>
      <c r="I75" s="287">
        <v>0.04</v>
      </c>
      <c r="J75" s="290">
        <v>0.22</v>
      </c>
      <c r="K75" s="286">
        <v>0.14000000000000001</v>
      </c>
      <c r="L75" s="287">
        <v>0.1</v>
      </c>
      <c r="M75" s="287">
        <v>0.14000000000000001</v>
      </c>
      <c r="N75" s="288">
        <v>0.32</v>
      </c>
      <c r="O75" s="286">
        <v>-0.17</v>
      </c>
      <c r="P75" s="287">
        <v>-0.26</v>
      </c>
      <c r="Q75" s="287">
        <v>-0.27</v>
      </c>
      <c r="R75" s="290">
        <v>-0.18</v>
      </c>
      <c r="S75" s="286">
        <v>-0.32</v>
      </c>
      <c r="T75" s="287">
        <v>-0.4</v>
      </c>
      <c r="U75" s="287">
        <v>-0.42</v>
      </c>
      <c r="V75" s="288">
        <v>-0.32</v>
      </c>
      <c r="W75" s="289">
        <v>-0.03</v>
      </c>
      <c r="X75" s="287">
        <v>-0.11</v>
      </c>
      <c r="Y75" s="287">
        <v>-0.13</v>
      </c>
      <c r="Z75" s="288">
        <v>-0.03</v>
      </c>
      <c r="AA75" s="289">
        <v>0.12</v>
      </c>
      <c r="AB75" s="287">
        <v>0.1</v>
      </c>
      <c r="AC75" s="287">
        <v>0.14000000000000001</v>
      </c>
      <c r="AD75" s="290">
        <v>0.33</v>
      </c>
      <c r="AE75" s="286">
        <v>7.0000000000000007E-2</v>
      </c>
      <c r="AF75" s="287">
        <v>0.04</v>
      </c>
      <c r="AG75" s="287">
        <v>0.09</v>
      </c>
      <c r="AH75" s="288">
        <v>0.27</v>
      </c>
      <c r="AI75" s="289">
        <v>0.18</v>
      </c>
      <c r="AJ75" s="287">
        <v>0.15</v>
      </c>
      <c r="AK75" s="287">
        <v>0.19</v>
      </c>
      <c r="AL75" s="290">
        <v>0.38</v>
      </c>
      <c r="AM75" s="286">
        <v>-0.12</v>
      </c>
      <c r="AN75" s="287">
        <v>-0.13</v>
      </c>
      <c r="AO75" s="287">
        <v>-0.22</v>
      </c>
      <c r="AP75" s="290">
        <v>0</v>
      </c>
      <c r="AQ75" s="286">
        <v>-0.21</v>
      </c>
      <c r="AR75" s="287">
        <v>-0.23</v>
      </c>
      <c r="AS75" s="287">
        <v>-0.31</v>
      </c>
      <c r="AT75" s="288">
        <v>-0.09</v>
      </c>
      <c r="AU75" s="289">
        <v>-0.02</v>
      </c>
      <c r="AV75" s="287">
        <v>-0.04</v>
      </c>
      <c r="AW75" s="287">
        <v>-0.12</v>
      </c>
      <c r="AX75" s="288">
        <v>0.1</v>
      </c>
      <c r="AY75" s="286">
        <v>0.16</v>
      </c>
      <c r="AZ75" s="287">
        <v>0.12</v>
      </c>
      <c r="BA75" s="287">
        <v>0.2</v>
      </c>
      <c r="BB75" s="288">
        <v>0.36</v>
      </c>
      <c r="BC75" s="289">
        <v>0.11</v>
      </c>
      <c r="BD75" s="287">
        <v>0.06</v>
      </c>
      <c r="BE75" s="287">
        <v>0.14000000000000001</v>
      </c>
      <c r="BF75" s="290">
        <v>0.31</v>
      </c>
      <c r="BG75" s="286">
        <v>0.22</v>
      </c>
      <c r="BH75" s="287">
        <v>0.18</v>
      </c>
      <c r="BI75" s="287">
        <v>0.26</v>
      </c>
      <c r="BJ75" s="291">
        <v>0.42</v>
      </c>
    </row>
    <row r="76" spans="1:62" x14ac:dyDescent="0.25">
      <c r="A76" s="284" t="s">
        <v>118</v>
      </c>
      <c r="B76" s="285" t="s">
        <v>119</v>
      </c>
      <c r="C76" s="286">
        <v>-0.05</v>
      </c>
      <c r="D76" s="287">
        <v>0.02</v>
      </c>
      <c r="E76" s="287">
        <v>-0.09</v>
      </c>
      <c r="F76" s="288">
        <v>-0.13</v>
      </c>
      <c r="G76" s="289">
        <v>-0.09</v>
      </c>
      <c r="H76" s="287">
        <v>-0.02</v>
      </c>
      <c r="I76" s="287">
        <v>-0.13</v>
      </c>
      <c r="J76" s="290">
        <v>-0.17</v>
      </c>
      <c r="K76" s="286">
        <v>-0.01</v>
      </c>
      <c r="L76" s="287">
        <v>7.0000000000000007E-2</v>
      </c>
      <c r="M76" s="287">
        <v>-0.04</v>
      </c>
      <c r="N76" s="288">
        <v>-0.09</v>
      </c>
      <c r="O76" s="286">
        <v>-0.65</v>
      </c>
      <c r="P76" s="287">
        <v>-0.43</v>
      </c>
      <c r="Q76" s="287">
        <v>-0.66</v>
      </c>
      <c r="R76" s="290">
        <v>-0.85</v>
      </c>
      <c r="S76" s="286">
        <v>-0.79</v>
      </c>
      <c r="T76" s="287">
        <v>-0.57999999999999996</v>
      </c>
      <c r="U76" s="287">
        <v>-0.81</v>
      </c>
      <c r="V76" s="288">
        <v>-0.99</v>
      </c>
      <c r="W76" s="289">
        <v>-0.51</v>
      </c>
      <c r="X76" s="287">
        <v>-0.28999999999999998</v>
      </c>
      <c r="Y76" s="287">
        <v>-0.52</v>
      </c>
      <c r="Z76" s="288">
        <v>-0.71</v>
      </c>
      <c r="AA76" s="289">
        <v>0</v>
      </c>
      <c r="AB76" s="287">
        <v>7.0000000000000007E-2</v>
      </c>
      <c r="AC76" s="287">
        <v>-0.03</v>
      </c>
      <c r="AD76" s="290">
        <v>-0.06</v>
      </c>
      <c r="AE76" s="286">
        <v>-0.04</v>
      </c>
      <c r="AF76" s="287">
        <v>0.02</v>
      </c>
      <c r="AG76" s="287">
        <v>-7.0000000000000007E-2</v>
      </c>
      <c r="AH76" s="288">
        <v>-0.1</v>
      </c>
      <c r="AI76" s="289">
        <v>0.05</v>
      </c>
      <c r="AJ76" s="287">
        <v>0.11</v>
      </c>
      <c r="AK76" s="287">
        <v>0.01</v>
      </c>
      <c r="AL76" s="290">
        <v>-0.02</v>
      </c>
      <c r="AM76" s="286">
        <v>-0.46</v>
      </c>
      <c r="AN76" s="287">
        <v>-0.36</v>
      </c>
      <c r="AO76" s="287">
        <v>-0.56999999999999995</v>
      </c>
      <c r="AP76" s="290">
        <v>-0.62</v>
      </c>
      <c r="AQ76" s="286">
        <v>-0.56000000000000005</v>
      </c>
      <c r="AR76" s="287">
        <v>-0.46</v>
      </c>
      <c r="AS76" s="287">
        <v>-0.67</v>
      </c>
      <c r="AT76" s="288">
        <v>-0.72</v>
      </c>
      <c r="AU76" s="289">
        <v>-0.36</v>
      </c>
      <c r="AV76" s="287">
        <v>-0.26</v>
      </c>
      <c r="AW76" s="287">
        <v>-0.47</v>
      </c>
      <c r="AX76" s="288">
        <v>-0.52</v>
      </c>
      <c r="AY76" s="286">
        <v>0.04</v>
      </c>
      <c r="AZ76" s="287">
        <v>0.11</v>
      </c>
      <c r="BA76" s="287">
        <v>0.02</v>
      </c>
      <c r="BB76" s="288">
        <v>-0.02</v>
      </c>
      <c r="BC76" s="289">
        <v>-0.01</v>
      </c>
      <c r="BD76" s="287">
        <v>0.06</v>
      </c>
      <c r="BE76" s="287">
        <v>-0.02</v>
      </c>
      <c r="BF76" s="290">
        <v>-0.06</v>
      </c>
      <c r="BG76" s="286">
        <v>0.08</v>
      </c>
      <c r="BH76" s="287">
        <v>0.16</v>
      </c>
      <c r="BI76" s="287">
        <v>7.0000000000000007E-2</v>
      </c>
      <c r="BJ76" s="291">
        <v>0.03</v>
      </c>
    </row>
    <row r="77" spans="1:62" x14ac:dyDescent="0.25">
      <c r="A77" s="284" t="s">
        <v>120</v>
      </c>
      <c r="B77" s="285" t="s">
        <v>121</v>
      </c>
      <c r="C77" s="286">
        <v>-0.13</v>
      </c>
      <c r="D77" s="287">
        <v>-0.06</v>
      </c>
      <c r="E77" s="287">
        <v>-0.06</v>
      </c>
      <c r="F77" s="288">
        <v>-0.28000000000000003</v>
      </c>
      <c r="G77" s="289">
        <v>-0.17</v>
      </c>
      <c r="H77" s="287">
        <v>-0.1</v>
      </c>
      <c r="I77" s="287">
        <v>-0.1</v>
      </c>
      <c r="J77" s="290">
        <v>-0.31</v>
      </c>
      <c r="K77" s="286">
        <v>-0.1</v>
      </c>
      <c r="L77" s="287">
        <v>-0.03</v>
      </c>
      <c r="M77" s="287">
        <v>-0.02</v>
      </c>
      <c r="N77" s="288">
        <v>-0.24</v>
      </c>
      <c r="O77" s="286">
        <v>-0.67</v>
      </c>
      <c r="P77" s="287">
        <v>-0.67</v>
      </c>
      <c r="Q77" s="287">
        <v>-0.82</v>
      </c>
      <c r="R77" s="290">
        <v>-0.97</v>
      </c>
      <c r="S77" s="286">
        <v>-0.78</v>
      </c>
      <c r="T77" s="287">
        <v>-0.78</v>
      </c>
      <c r="U77" s="287">
        <v>-0.93</v>
      </c>
      <c r="V77" s="288">
        <v>-1.08</v>
      </c>
      <c r="W77" s="289">
        <v>-0.56000000000000005</v>
      </c>
      <c r="X77" s="287">
        <v>-0.55000000000000004</v>
      </c>
      <c r="Y77" s="287">
        <v>-0.7</v>
      </c>
      <c r="Z77" s="288">
        <v>-0.86</v>
      </c>
      <c r="AA77" s="289">
        <v>-7.0000000000000007E-2</v>
      </c>
      <c r="AB77" s="287">
        <v>0.01</v>
      </c>
      <c r="AC77" s="287">
        <v>0.03</v>
      </c>
      <c r="AD77" s="290">
        <v>-0.19</v>
      </c>
      <c r="AE77" s="286">
        <v>-0.11</v>
      </c>
      <c r="AF77" s="287">
        <v>-0.03</v>
      </c>
      <c r="AG77" s="287">
        <v>-0.01</v>
      </c>
      <c r="AH77" s="288">
        <v>-0.23</v>
      </c>
      <c r="AI77" s="289">
        <v>-0.03</v>
      </c>
      <c r="AJ77" s="287">
        <v>0.05</v>
      </c>
      <c r="AK77" s="287">
        <v>7.0000000000000007E-2</v>
      </c>
      <c r="AL77" s="290">
        <v>-0.15</v>
      </c>
      <c r="AM77" s="286">
        <v>-0.56999999999999995</v>
      </c>
      <c r="AN77" s="287">
        <v>-0.55000000000000004</v>
      </c>
      <c r="AO77" s="287">
        <v>-0.67</v>
      </c>
      <c r="AP77" s="290">
        <v>-0.86</v>
      </c>
      <c r="AQ77" s="286">
        <v>-0.65</v>
      </c>
      <c r="AR77" s="287">
        <v>-0.63</v>
      </c>
      <c r="AS77" s="287">
        <v>-0.75</v>
      </c>
      <c r="AT77" s="288">
        <v>-0.93</v>
      </c>
      <c r="AU77" s="289">
        <v>-0.49</v>
      </c>
      <c r="AV77" s="287">
        <v>-0.47</v>
      </c>
      <c r="AW77" s="287">
        <v>-0.6</v>
      </c>
      <c r="AX77" s="288">
        <v>-0.78</v>
      </c>
      <c r="AY77" s="286">
        <v>0</v>
      </c>
      <c r="AZ77" s="287">
        <v>0.09</v>
      </c>
      <c r="BA77" s="287">
        <v>0.13</v>
      </c>
      <c r="BB77" s="288">
        <v>-0.1</v>
      </c>
      <c r="BC77" s="289">
        <v>-0.04</v>
      </c>
      <c r="BD77" s="287">
        <v>0.04</v>
      </c>
      <c r="BE77" s="287">
        <v>0.09</v>
      </c>
      <c r="BF77" s="290">
        <v>-0.14000000000000001</v>
      </c>
      <c r="BG77" s="286">
        <v>0.04</v>
      </c>
      <c r="BH77" s="287">
        <v>0.13</v>
      </c>
      <c r="BI77" s="287">
        <v>0.17</v>
      </c>
      <c r="BJ77" s="291">
        <v>-0.05</v>
      </c>
    </row>
    <row r="78" spans="1:62" x14ac:dyDescent="0.25">
      <c r="A78" s="284" t="s">
        <v>122</v>
      </c>
      <c r="B78" s="285" t="s">
        <v>123</v>
      </c>
      <c r="C78" s="286">
        <v>0.04</v>
      </c>
      <c r="D78" s="287">
        <v>-0.01</v>
      </c>
      <c r="E78" s="287">
        <v>0.03</v>
      </c>
      <c r="F78" s="288">
        <v>-0.21</v>
      </c>
      <c r="G78" s="289">
        <v>-0.01</v>
      </c>
      <c r="H78" s="287">
        <v>-0.05</v>
      </c>
      <c r="I78" s="287">
        <v>-0.02</v>
      </c>
      <c r="J78" s="290">
        <v>-0.26</v>
      </c>
      <c r="K78" s="286">
        <v>0.09</v>
      </c>
      <c r="L78" s="287">
        <v>0.04</v>
      </c>
      <c r="M78" s="287">
        <v>0.08</v>
      </c>
      <c r="N78" s="288">
        <v>-0.16</v>
      </c>
      <c r="O78" s="286">
        <v>-0.38</v>
      </c>
      <c r="P78" s="287">
        <v>-0.53</v>
      </c>
      <c r="Q78" s="287">
        <v>-0.67</v>
      </c>
      <c r="R78" s="290">
        <v>-1</v>
      </c>
      <c r="S78" s="286">
        <v>-0.6</v>
      </c>
      <c r="T78" s="287">
        <v>-0.74</v>
      </c>
      <c r="U78" s="287">
        <v>-0.89</v>
      </c>
      <c r="V78" s="288">
        <v>-1.22</v>
      </c>
      <c r="W78" s="289">
        <v>-0.16</v>
      </c>
      <c r="X78" s="287">
        <v>-0.31</v>
      </c>
      <c r="Y78" s="287">
        <v>-0.45</v>
      </c>
      <c r="Z78" s="288">
        <v>-0.78</v>
      </c>
      <c r="AA78" s="289">
        <v>0.06</v>
      </c>
      <c r="AB78" s="287">
        <v>0.02</v>
      </c>
      <c r="AC78" s="287">
        <v>7.0000000000000007E-2</v>
      </c>
      <c r="AD78" s="290">
        <v>-0.17</v>
      </c>
      <c r="AE78" s="286">
        <v>0.01</v>
      </c>
      <c r="AF78" s="287">
        <v>-0.03</v>
      </c>
      <c r="AG78" s="287">
        <v>0.02</v>
      </c>
      <c r="AH78" s="288">
        <v>-0.22</v>
      </c>
      <c r="AI78" s="289">
        <v>0.11</v>
      </c>
      <c r="AJ78" s="287">
        <v>7.0000000000000007E-2</v>
      </c>
      <c r="AK78" s="287">
        <v>0.12</v>
      </c>
      <c r="AL78" s="290">
        <v>-0.12</v>
      </c>
      <c r="AM78" s="286">
        <v>-0.53</v>
      </c>
      <c r="AN78" s="287">
        <v>-0.6</v>
      </c>
      <c r="AO78" s="287">
        <v>-0.73</v>
      </c>
      <c r="AP78" s="290">
        <v>-1.02</v>
      </c>
      <c r="AQ78" s="286">
        <v>-0.66</v>
      </c>
      <c r="AR78" s="287">
        <v>-0.73</v>
      </c>
      <c r="AS78" s="287">
        <v>-0.86</v>
      </c>
      <c r="AT78" s="288">
        <v>-1.1499999999999999</v>
      </c>
      <c r="AU78" s="289">
        <v>-0.39</v>
      </c>
      <c r="AV78" s="287">
        <v>-0.46</v>
      </c>
      <c r="AW78" s="287">
        <v>-0.6</v>
      </c>
      <c r="AX78" s="288">
        <v>-0.89</v>
      </c>
      <c r="AY78" s="286">
        <v>0.13</v>
      </c>
      <c r="AZ78" s="287">
        <v>0.09</v>
      </c>
      <c r="BA78" s="287">
        <v>0.15</v>
      </c>
      <c r="BB78" s="288">
        <v>-0.08</v>
      </c>
      <c r="BC78" s="289">
        <v>7.0000000000000007E-2</v>
      </c>
      <c r="BD78" s="287">
        <v>0.03</v>
      </c>
      <c r="BE78" s="287">
        <v>0.1</v>
      </c>
      <c r="BF78" s="290">
        <v>-0.14000000000000001</v>
      </c>
      <c r="BG78" s="286">
        <v>0.18</v>
      </c>
      <c r="BH78" s="287">
        <v>0.14000000000000001</v>
      </c>
      <c r="BI78" s="287">
        <v>0.2</v>
      </c>
      <c r="BJ78" s="291">
        <v>-0.03</v>
      </c>
    </row>
    <row r="79" spans="1:62" x14ac:dyDescent="0.25">
      <c r="A79" s="284" t="s">
        <v>126</v>
      </c>
      <c r="B79" s="285" t="s">
        <v>127</v>
      </c>
      <c r="C79" s="286">
        <v>0.13</v>
      </c>
      <c r="D79" s="287">
        <v>0.26</v>
      </c>
      <c r="E79" s="287">
        <v>0.11</v>
      </c>
      <c r="F79" s="288">
        <v>0.03</v>
      </c>
      <c r="G79" s="289">
        <v>7.0000000000000007E-2</v>
      </c>
      <c r="H79" s="287">
        <v>0.2</v>
      </c>
      <c r="I79" s="287">
        <v>0.05</v>
      </c>
      <c r="J79" s="290">
        <v>-0.03</v>
      </c>
      <c r="K79" s="286">
        <v>0.19</v>
      </c>
      <c r="L79" s="287">
        <v>0.32</v>
      </c>
      <c r="M79" s="287">
        <v>0.17</v>
      </c>
      <c r="N79" s="288">
        <v>0.09</v>
      </c>
      <c r="O79" s="286">
        <v>-0.74</v>
      </c>
      <c r="P79" s="287">
        <v>-0.32</v>
      </c>
      <c r="Q79" s="287">
        <v>-0.63</v>
      </c>
      <c r="R79" s="290">
        <v>-1.03</v>
      </c>
      <c r="S79" s="286">
        <v>-0.99</v>
      </c>
      <c r="T79" s="287">
        <v>-0.57999999999999996</v>
      </c>
      <c r="U79" s="287">
        <v>-0.88</v>
      </c>
      <c r="V79" s="288">
        <v>-1.29</v>
      </c>
      <c r="W79" s="289">
        <v>-0.48</v>
      </c>
      <c r="X79" s="287">
        <v>-0.06</v>
      </c>
      <c r="Y79" s="287">
        <v>-0.37</v>
      </c>
      <c r="Z79" s="288">
        <v>-0.77</v>
      </c>
      <c r="AA79" s="289">
        <v>0.18</v>
      </c>
      <c r="AB79" s="287">
        <v>0.28999999999999998</v>
      </c>
      <c r="AC79" s="287">
        <v>0.15</v>
      </c>
      <c r="AD79" s="290">
        <v>0.09</v>
      </c>
      <c r="AE79" s="286">
        <v>0.12</v>
      </c>
      <c r="AF79" s="287">
        <v>0.23</v>
      </c>
      <c r="AG79" s="287">
        <v>0.09</v>
      </c>
      <c r="AH79" s="288">
        <v>0.03</v>
      </c>
      <c r="AI79" s="289">
        <v>0.24</v>
      </c>
      <c r="AJ79" s="287">
        <v>0.35</v>
      </c>
      <c r="AK79" s="287">
        <v>0.21</v>
      </c>
      <c r="AL79" s="290">
        <v>0.15</v>
      </c>
      <c r="AM79" s="286">
        <v>-0.56000000000000005</v>
      </c>
      <c r="AN79" s="287">
        <v>-0.27</v>
      </c>
      <c r="AO79" s="287">
        <v>-0.63</v>
      </c>
      <c r="AP79" s="290">
        <v>-0.77</v>
      </c>
      <c r="AQ79" s="286">
        <v>-0.71</v>
      </c>
      <c r="AR79" s="287">
        <v>-0.43</v>
      </c>
      <c r="AS79" s="287">
        <v>-0.78</v>
      </c>
      <c r="AT79" s="288">
        <v>-0.93</v>
      </c>
      <c r="AU79" s="289">
        <v>-0.4</v>
      </c>
      <c r="AV79" s="287">
        <v>-0.12</v>
      </c>
      <c r="AW79" s="287">
        <v>-0.47</v>
      </c>
      <c r="AX79" s="288">
        <v>-0.62</v>
      </c>
      <c r="AY79" s="286">
        <v>0.25</v>
      </c>
      <c r="AZ79" s="287">
        <v>0.35</v>
      </c>
      <c r="BA79" s="287">
        <v>0.24</v>
      </c>
      <c r="BB79" s="288">
        <v>0.17</v>
      </c>
      <c r="BC79" s="289">
        <v>0.18</v>
      </c>
      <c r="BD79" s="287">
        <v>0.28999999999999998</v>
      </c>
      <c r="BE79" s="287">
        <v>0.17</v>
      </c>
      <c r="BF79" s="290">
        <v>0.1</v>
      </c>
      <c r="BG79" s="286">
        <v>0.31</v>
      </c>
      <c r="BH79" s="287">
        <v>0.41</v>
      </c>
      <c r="BI79" s="287">
        <v>0.3</v>
      </c>
      <c r="BJ79" s="291">
        <v>0.23</v>
      </c>
    </row>
    <row r="80" spans="1:62" x14ac:dyDescent="0.25">
      <c r="A80" s="284" t="s">
        <v>128</v>
      </c>
      <c r="B80" s="285" t="s">
        <v>129</v>
      </c>
      <c r="C80" s="286">
        <v>0.04</v>
      </c>
      <c r="D80" s="287">
        <v>-0.02</v>
      </c>
      <c r="E80" s="287">
        <v>-0.17</v>
      </c>
      <c r="F80" s="288">
        <v>-7.0000000000000007E-2</v>
      </c>
      <c r="G80" s="289">
        <v>-0.06</v>
      </c>
      <c r="H80" s="287">
        <v>-0.12</v>
      </c>
      <c r="I80" s="287">
        <v>-0.26</v>
      </c>
      <c r="J80" s="290">
        <v>-0.17</v>
      </c>
      <c r="K80" s="286">
        <v>0.13</v>
      </c>
      <c r="L80" s="287">
        <v>7.0000000000000007E-2</v>
      </c>
      <c r="M80" s="287">
        <v>-7.0000000000000007E-2</v>
      </c>
      <c r="N80" s="288">
        <v>0.02</v>
      </c>
      <c r="O80" s="286">
        <v>-0.61</v>
      </c>
      <c r="P80" s="287">
        <v>-0.7</v>
      </c>
      <c r="Q80" s="287">
        <v>-0.82</v>
      </c>
      <c r="R80" s="290">
        <v>-0.88</v>
      </c>
      <c r="S80" s="286">
        <v>-1.02</v>
      </c>
      <c r="T80" s="287">
        <v>-1.1100000000000001</v>
      </c>
      <c r="U80" s="287">
        <v>-1.23</v>
      </c>
      <c r="V80" s="288">
        <v>-1.29</v>
      </c>
      <c r="W80" s="289">
        <v>-0.2</v>
      </c>
      <c r="X80" s="287">
        <v>-0.3</v>
      </c>
      <c r="Y80" s="287">
        <v>-0.42</v>
      </c>
      <c r="Z80" s="288">
        <v>-0.48</v>
      </c>
      <c r="AA80" s="289">
        <v>0.08</v>
      </c>
      <c r="AB80" s="287">
        <v>0.02</v>
      </c>
      <c r="AC80" s="287">
        <v>-0.13</v>
      </c>
      <c r="AD80" s="290">
        <v>-0.03</v>
      </c>
      <c r="AE80" s="286">
        <v>-0.02</v>
      </c>
      <c r="AF80" s="287">
        <v>-0.08</v>
      </c>
      <c r="AG80" s="287">
        <v>-0.23</v>
      </c>
      <c r="AH80" s="288">
        <v>-0.13</v>
      </c>
      <c r="AI80" s="289">
        <v>0.17</v>
      </c>
      <c r="AJ80" s="287">
        <v>0.11</v>
      </c>
      <c r="AK80" s="287">
        <v>-0.03</v>
      </c>
      <c r="AL80" s="290">
        <v>7.0000000000000007E-2</v>
      </c>
      <c r="AM80" s="286">
        <v>-0.55000000000000004</v>
      </c>
      <c r="AN80" s="287">
        <v>-0.59</v>
      </c>
      <c r="AO80" s="287">
        <v>-1.02</v>
      </c>
      <c r="AP80" s="290">
        <v>-0.73</v>
      </c>
      <c r="AQ80" s="286">
        <v>-0.8</v>
      </c>
      <c r="AR80" s="287">
        <v>-0.84</v>
      </c>
      <c r="AS80" s="287">
        <v>-1.28</v>
      </c>
      <c r="AT80" s="288">
        <v>-0.99</v>
      </c>
      <c r="AU80" s="289">
        <v>-0.28999999999999998</v>
      </c>
      <c r="AV80" s="287">
        <v>-0.33</v>
      </c>
      <c r="AW80" s="287">
        <v>-0.77</v>
      </c>
      <c r="AX80" s="288">
        <v>-0.48</v>
      </c>
      <c r="AY80" s="286">
        <v>0.13</v>
      </c>
      <c r="AZ80" s="287">
        <v>7.0000000000000007E-2</v>
      </c>
      <c r="BA80" s="287">
        <v>-0.03</v>
      </c>
      <c r="BB80" s="288">
        <v>0.03</v>
      </c>
      <c r="BC80" s="289">
        <v>0.03</v>
      </c>
      <c r="BD80" s="287">
        <v>-0.03</v>
      </c>
      <c r="BE80" s="287">
        <v>-0.13</v>
      </c>
      <c r="BF80" s="290">
        <v>-7.0000000000000007E-2</v>
      </c>
      <c r="BG80" s="286">
        <v>0.23</v>
      </c>
      <c r="BH80" s="287">
        <v>0.17</v>
      </c>
      <c r="BI80" s="287">
        <v>7.0000000000000007E-2</v>
      </c>
      <c r="BJ80" s="291">
        <v>0.13</v>
      </c>
    </row>
    <row r="81" spans="1:62" x14ac:dyDescent="0.25">
      <c r="A81" s="284" t="s">
        <v>130</v>
      </c>
      <c r="B81" s="285" t="s">
        <v>131</v>
      </c>
      <c r="C81" s="286">
        <v>0.02</v>
      </c>
      <c r="D81" s="287">
        <v>0.14000000000000001</v>
      </c>
      <c r="E81" s="287">
        <v>-0.02</v>
      </c>
      <c r="F81" s="288">
        <v>-0.06</v>
      </c>
      <c r="G81" s="289">
        <v>-0.04</v>
      </c>
      <c r="H81" s="287">
        <v>0.09</v>
      </c>
      <c r="I81" s="287">
        <v>-7.0000000000000007E-2</v>
      </c>
      <c r="J81" s="290">
        <v>-0.11</v>
      </c>
      <c r="K81" s="286">
        <v>7.0000000000000007E-2</v>
      </c>
      <c r="L81" s="287">
        <v>0.19</v>
      </c>
      <c r="M81" s="287">
        <v>0.03</v>
      </c>
      <c r="N81" s="288">
        <v>-0.01</v>
      </c>
      <c r="O81" s="286">
        <v>-0.55000000000000004</v>
      </c>
      <c r="P81" s="287">
        <v>-0.52</v>
      </c>
      <c r="Q81" s="287">
        <v>-0.93</v>
      </c>
      <c r="R81" s="290">
        <v>-0.74</v>
      </c>
      <c r="S81" s="286">
        <v>-0.77</v>
      </c>
      <c r="T81" s="287">
        <v>-0.73</v>
      </c>
      <c r="U81" s="287">
        <v>-1.1399999999999999</v>
      </c>
      <c r="V81" s="288">
        <v>-0.96</v>
      </c>
      <c r="W81" s="289">
        <v>-0.34</v>
      </c>
      <c r="X81" s="287">
        <v>-0.3</v>
      </c>
      <c r="Y81" s="287">
        <v>-0.71</v>
      </c>
      <c r="Z81" s="288">
        <v>-0.53</v>
      </c>
      <c r="AA81" s="289">
        <v>0.05</v>
      </c>
      <c r="AB81" s="287">
        <v>0.18</v>
      </c>
      <c r="AC81" s="287">
        <v>0.04</v>
      </c>
      <c r="AD81" s="290">
        <v>-0.02</v>
      </c>
      <c r="AE81" s="286">
        <v>0</v>
      </c>
      <c r="AF81" s="287">
        <v>0.13</v>
      </c>
      <c r="AG81" s="287">
        <v>-0.01</v>
      </c>
      <c r="AH81" s="288">
        <v>-7.0000000000000007E-2</v>
      </c>
      <c r="AI81" s="289">
        <v>0.11</v>
      </c>
      <c r="AJ81" s="287">
        <v>0.23</v>
      </c>
      <c r="AK81" s="287">
        <v>0.09</v>
      </c>
      <c r="AL81" s="290">
        <v>0.04</v>
      </c>
      <c r="AM81" s="286">
        <v>-0.49</v>
      </c>
      <c r="AN81" s="287">
        <v>-0.36</v>
      </c>
      <c r="AO81" s="287">
        <v>-0.83</v>
      </c>
      <c r="AP81" s="290">
        <v>-0.52</v>
      </c>
      <c r="AQ81" s="286">
        <v>-0.62</v>
      </c>
      <c r="AR81" s="287">
        <v>-0.49</v>
      </c>
      <c r="AS81" s="287">
        <v>-0.96</v>
      </c>
      <c r="AT81" s="288">
        <v>-0.65</v>
      </c>
      <c r="AU81" s="289">
        <v>-0.36</v>
      </c>
      <c r="AV81" s="287">
        <v>-0.23</v>
      </c>
      <c r="AW81" s="287">
        <v>-0.7</v>
      </c>
      <c r="AX81" s="288">
        <v>-0.39</v>
      </c>
      <c r="AY81" s="286">
        <v>0.12</v>
      </c>
      <c r="AZ81" s="287">
        <v>0.24</v>
      </c>
      <c r="BA81" s="287">
        <v>0.14000000000000001</v>
      </c>
      <c r="BB81" s="288">
        <v>0.03</v>
      </c>
      <c r="BC81" s="289">
        <v>0.06</v>
      </c>
      <c r="BD81" s="287">
        <v>0.18</v>
      </c>
      <c r="BE81" s="287">
        <v>0.09</v>
      </c>
      <c r="BF81" s="290">
        <v>-0.03</v>
      </c>
      <c r="BG81" s="286">
        <v>0.17</v>
      </c>
      <c r="BH81" s="287">
        <v>0.28999999999999998</v>
      </c>
      <c r="BI81" s="287">
        <v>0.2</v>
      </c>
      <c r="BJ81" s="291">
        <v>0.09</v>
      </c>
    </row>
    <row r="82" spans="1:62" x14ac:dyDescent="0.25">
      <c r="A82" s="284" t="s">
        <v>132</v>
      </c>
      <c r="B82" s="285" t="s">
        <v>133</v>
      </c>
      <c r="C82" s="286">
        <v>0.2</v>
      </c>
      <c r="D82" s="287">
        <v>0.32</v>
      </c>
      <c r="E82" s="287">
        <v>0.4</v>
      </c>
      <c r="F82" s="288">
        <v>-0.05</v>
      </c>
      <c r="G82" s="289">
        <v>0.13</v>
      </c>
      <c r="H82" s="287">
        <v>0.25</v>
      </c>
      <c r="I82" s="287">
        <v>0.33</v>
      </c>
      <c r="J82" s="290">
        <v>-0.12</v>
      </c>
      <c r="K82" s="286">
        <v>0.27</v>
      </c>
      <c r="L82" s="287">
        <v>0.39</v>
      </c>
      <c r="M82" s="287">
        <v>0.47</v>
      </c>
      <c r="N82" s="288">
        <v>0.02</v>
      </c>
      <c r="O82" s="286">
        <v>0.12</v>
      </c>
      <c r="P82" s="287">
        <v>-0.18</v>
      </c>
      <c r="Q82" s="287">
        <v>-0.14000000000000001</v>
      </c>
      <c r="R82" s="290">
        <v>-0.38</v>
      </c>
      <c r="S82" s="286">
        <v>-0.11</v>
      </c>
      <c r="T82" s="287">
        <v>-0.41</v>
      </c>
      <c r="U82" s="287">
        <v>-0.37</v>
      </c>
      <c r="V82" s="288">
        <v>-0.62</v>
      </c>
      <c r="W82" s="289">
        <v>0.36</v>
      </c>
      <c r="X82" s="287">
        <v>0.06</v>
      </c>
      <c r="Y82" s="287">
        <v>0.1</v>
      </c>
      <c r="Z82" s="288">
        <v>-0.15</v>
      </c>
      <c r="AA82" s="289">
        <v>0.21</v>
      </c>
      <c r="AB82" s="287">
        <v>0.37</v>
      </c>
      <c r="AC82" s="287">
        <v>0.46</v>
      </c>
      <c r="AD82" s="290">
        <v>-0.01</v>
      </c>
      <c r="AE82" s="286">
        <v>0.13</v>
      </c>
      <c r="AF82" s="287">
        <v>0.28999999999999998</v>
      </c>
      <c r="AG82" s="287">
        <v>0.38</v>
      </c>
      <c r="AH82" s="288">
        <v>-0.09</v>
      </c>
      <c r="AI82" s="289">
        <v>0.28000000000000003</v>
      </c>
      <c r="AJ82" s="287">
        <v>0.45</v>
      </c>
      <c r="AK82" s="287">
        <v>0.53</v>
      </c>
      <c r="AL82" s="290">
        <v>0.06</v>
      </c>
      <c r="AM82" s="286">
        <v>-0.06</v>
      </c>
      <c r="AN82" s="287">
        <v>-0.13</v>
      </c>
      <c r="AO82" s="287">
        <v>-0.18</v>
      </c>
      <c r="AP82" s="290">
        <v>-0.56000000000000005</v>
      </c>
      <c r="AQ82" s="286">
        <v>-0.22</v>
      </c>
      <c r="AR82" s="287">
        <v>-0.28000000000000003</v>
      </c>
      <c r="AS82" s="287">
        <v>-0.33</v>
      </c>
      <c r="AT82" s="288">
        <v>-0.71</v>
      </c>
      <c r="AU82" s="289">
        <v>0.09</v>
      </c>
      <c r="AV82" s="287">
        <v>0.03</v>
      </c>
      <c r="AW82" s="287">
        <v>-0.02</v>
      </c>
      <c r="AX82" s="288">
        <v>-0.4</v>
      </c>
      <c r="AY82" s="286">
        <v>0.27</v>
      </c>
      <c r="AZ82" s="287">
        <v>0.44</v>
      </c>
      <c r="BA82" s="287">
        <v>0.56000000000000005</v>
      </c>
      <c r="BB82" s="288">
        <v>0.09</v>
      </c>
      <c r="BC82" s="289">
        <v>0.19</v>
      </c>
      <c r="BD82" s="287">
        <v>0.36</v>
      </c>
      <c r="BE82" s="287">
        <v>0.48</v>
      </c>
      <c r="BF82" s="290">
        <v>0.01</v>
      </c>
      <c r="BG82" s="286">
        <v>0.36</v>
      </c>
      <c r="BH82" s="287">
        <v>0.53</v>
      </c>
      <c r="BI82" s="287">
        <v>0.65</v>
      </c>
      <c r="BJ82" s="291">
        <v>0.17</v>
      </c>
    </row>
    <row r="83" spans="1:62" x14ac:dyDescent="0.25">
      <c r="A83" s="284" t="s">
        <v>140</v>
      </c>
      <c r="B83" s="285" t="s">
        <v>141</v>
      </c>
      <c r="C83" s="286">
        <v>0.09</v>
      </c>
      <c r="D83" s="287">
        <v>0.14000000000000001</v>
      </c>
      <c r="E83" s="287">
        <v>-0.05</v>
      </c>
      <c r="F83" s="288">
        <v>-0.13</v>
      </c>
      <c r="G83" s="289">
        <v>0.04</v>
      </c>
      <c r="H83" s="287">
        <v>0.09</v>
      </c>
      <c r="I83" s="287">
        <v>-0.1</v>
      </c>
      <c r="J83" s="290">
        <v>-0.18</v>
      </c>
      <c r="K83" s="286">
        <v>0.14000000000000001</v>
      </c>
      <c r="L83" s="287">
        <v>0.2</v>
      </c>
      <c r="M83" s="287">
        <v>0</v>
      </c>
      <c r="N83" s="288">
        <v>-7.0000000000000007E-2</v>
      </c>
      <c r="O83" s="286">
        <v>-0.63</v>
      </c>
      <c r="P83" s="287">
        <v>-0.54</v>
      </c>
      <c r="Q83" s="287">
        <v>-0.9</v>
      </c>
      <c r="R83" s="290">
        <v>-1.05</v>
      </c>
      <c r="S83" s="286">
        <v>-0.82</v>
      </c>
      <c r="T83" s="287">
        <v>-0.72</v>
      </c>
      <c r="U83" s="287">
        <v>-1.0900000000000001</v>
      </c>
      <c r="V83" s="288">
        <v>-1.24</v>
      </c>
      <c r="W83" s="289">
        <v>-0.45</v>
      </c>
      <c r="X83" s="287">
        <v>-0.35</v>
      </c>
      <c r="Y83" s="287">
        <v>-0.72</v>
      </c>
      <c r="Z83" s="288">
        <v>-0.87</v>
      </c>
      <c r="AA83" s="289">
        <v>0.16</v>
      </c>
      <c r="AB83" s="287">
        <v>0.2</v>
      </c>
      <c r="AC83" s="287">
        <v>0.03</v>
      </c>
      <c r="AD83" s="290">
        <v>-0.04</v>
      </c>
      <c r="AE83" s="286">
        <v>0.1</v>
      </c>
      <c r="AF83" s="287">
        <v>0.15</v>
      </c>
      <c r="AG83" s="287">
        <v>-0.03</v>
      </c>
      <c r="AH83" s="288">
        <v>-0.1</v>
      </c>
      <c r="AI83" s="289">
        <v>0.21</v>
      </c>
      <c r="AJ83" s="287">
        <v>0.26</v>
      </c>
      <c r="AK83" s="287">
        <v>0.08</v>
      </c>
      <c r="AL83" s="290">
        <v>0.01</v>
      </c>
      <c r="AM83" s="286">
        <v>-0.4</v>
      </c>
      <c r="AN83" s="287">
        <v>-0.41</v>
      </c>
      <c r="AO83" s="287">
        <v>-0.71</v>
      </c>
      <c r="AP83" s="290">
        <v>-0.74</v>
      </c>
      <c r="AQ83" s="286">
        <v>-0.52</v>
      </c>
      <c r="AR83" s="287">
        <v>-0.54</v>
      </c>
      <c r="AS83" s="287">
        <v>-0.83</v>
      </c>
      <c r="AT83" s="288">
        <v>-0.86</v>
      </c>
      <c r="AU83" s="289">
        <v>-0.28000000000000003</v>
      </c>
      <c r="AV83" s="287">
        <v>-0.28999999999999998</v>
      </c>
      <c r="AW83" s="287">
        <v>-0.59</v>
      </c>
      <c r="AX83" s="288">
        <v>-0.61</v>
      </c>
      <c r="AY83" s="286">
        <v>0.2</v>
      </c>
      <c r="AZ83" s="287">
        <v>0.27</v>
      </c>
      <c r="BA83" s="287">
        <v>0.11</v>
      </c>
      <c r="BB83" s="288">
        <v>0.02</v>
      </c>
      <c r="BC83" s="289">
        <v>0.15</v>
      </c>
      <c r="BD83" s="287">
        <v>0.21</v>
      </c>
      <c r="BE83" s="287">
        <v>0.05</v>
      </c>
      <c r="BF83" s="290">
        <v>-0.04</v>
      </c>
      <c r="BG83" s="286">
        <v>0.26</v>
      </c>
      <c r="BH83" s="287">
        <v>0.33</v>
      </c>
      <c r="BI83" s="287">
        <v>0.16</v>
      </c>
      <c r="BJ83" s="291">
        <v>7.0000000000000007E-2</v>
      </c>
    </row>
    <row r="84" spans="1:62" x14ac:dyDescent="0.25">
      <c r="A84" s="284" t="s">
        <v>142</v>
      </c>
      <c r="B84" s="285" t="s">
        <v>143</v>
      </c>
      <c r="C84" s="286">
        <v>0.25</v>
      </c>
      <c r="D84" s="287">
        <v>0.28000000000000003</v>
      </c>
      <c r="E84" s="287">
        <v>0.52</v>
      </c>
      <c r="F84" s="288">
        <v>0.34</v>
      </c>
      <c r="G84" s="289">
        <v>0.2</v>
      </c>
      <c r="H84" s="287">
        <v>0.23</v>
      </c>
      <c r="I84" s="287">
        <v>0.46</v>
      </c>
      <c r="J84" s="290">
        <v>0.28000000000000003</v>
      </c>
      <c r="K84" s="286">
        <v>0.31</v>
      </c>
      <c r="L84" s="287">
        <v>0.34</v>
      </c>
      <c r="M84" s="287">
        <v>0.56999999999999995</v>
      </c>
      <c r="N84" s="288">
        <v>0.39</v>
      </c>
      <c r="O84" s="286">
        <v>-0.59</v>
      </c>
      <c r="P84" s="287">
        <v>-0.46</v>
      </c>
      <c r="Q84" s="287">
        <v>-0.54</v>
      </c>
      <c r="R84" s="290">
        <v>-0.65</v>
      </c>
      <c r="S84" s="286">
        <v>-0.82</v>
      </c>
      <c r="T84" s="287">
        <v>-0.69</v>
      </c>
      <c r="U84" s="287">
        <v>-0.78</v>
      </c>
      <c r="V84" s="288">
        <v>-0.88</v>
      </c>
      <c r="W84" s="289">
        <v>-0.36</v>
      </c>
      <c r="X84" s="287">
        <v>-0.22</v>
      </c>
      <c r="Y84" s="287">
        <v>-0.31</v>
      </c>
      <c r="Z84" s="288">
        <v>-0.42</v>
      </c>
      <c r="AA84" s="289">
        <v>0.3</v>
      </c>
      <c r="AB84" s="287">
        <v>0.32</v>
      </c>
      <c r="AC84" s="287">
        <v>0.57999999999999996</v>
      </c>
      <c r="AD84" s="290">
        <v>0.4</v>
      </c>
      <c r="AE84" s="286">
        <v>0.25</v>
      </c>
      <c r="AF84" s="287">
        <v>0.27</v>
      </c>
      <c r="AG84" s="287">
        <v>0.52</v>
      </c>
      <c r="AH84" s="288">
        <v>0.34</v>
      </c>
      <c r="AI84" s="289">
        <v>0.36</v>
      </c>
      <c r="AJ84" s="287">
        <v>0.38</v>
      </c>
      <c r="AK84" s="287">
        <v>0.64</v>
      </c>
      <c r="AL84" s="290">
        <v>0.45</v>
      </c>
      <c r="AM84" s="286">
        <v>-0.36</v>
      </c>
      <c r="AN84" s="287">
        <v>-0.38</v>
      </c>
      <c r="AO84" s="287">
        <v>-0.28999999999999998</v>
      </c>
      <c r="AP84" s="290">
        <v>-0.38</v>
      </c>
      <c r="AQ84" s="286">
        <v>-0.51</v>
      </c>
      <c r="AR84" s="287">
        <v>-0.53</v>
      </c>
      <c r="AS84" s="287">
        <v>-0.44</v>
      </c>
      <c r="AT84" s="288">
        <v>-0.53</v>
      </c>
      <c r="AU84" s="289">
        <v>-0.22</v>
      </c>
      <c r="AV84" s="287">
        <v>-0.24</v>
      </c>
      <c r="AW84" s="287">
        <v>-0.15</v>
      </c>
      <c r="AX84" s="288">
        <v>-0.24</v>
      </c>
      <c r="AY84" s="286">
        <v>0.35</v>
      </c>
      <c r="AZ84" s="287">
        <v>0.39</v>
      </c>
      <c r="BA84" s="287">
        <v>0.65</v>
      </c>
      <c r="BB84" s="288">
        <v>0.46</v>
      </c>
      <c r="BC84" s="289">
        <v>0.28999999999999998</v>
      </c>
      <c r="BD84" s="287">
        <v>0.33</v>
      </c>
      <c r="BE84" s="287">
        <v>0.59</v>
      </c>
      <c r="BF84" s="290">
        <v>0.4</v>
      </c>
      <c r="BG84" s="286">
        <v>0.41</v>
      </c>
      <c r="BH84" s="287">
        <v>0.45</v>
      </c>
      <c r="BI84" s="287">
        <v>0.71</v>
      </c>
      <c r="BJ84" s="291">
        <v>0.52</v>
      </c>
    </row>
    <row r="85" spans="1:62" x14ac:dyDescent="0.25">
      <c r="A85" s="284" t="s">
        <v>144</v>
      </c>
      <c r="B85" s="285" t="s">
        <v>145</v>
      </c>
      <c r="C85" s="286">
        <v>-0.27</v>
      </c>
      <c r="D85" s="287">
        <v>-0.25</v>
      </c>
      <c r="E85" s="287">
        <v>-0.11</v>
      </c>
      <c r="F85" s="288">
        <v>-0.53</v>
      </c>
      <c r="G85" s="289">
        <v>-0.33</v>
      </c>
      <c r="H85" s="287">
        <v>-0.31</v>
      </c>
      <c r="I85" s="287">
        <v>-0.17</v>
      </c>
      <c r="J85" s="290">
        <v>-0.59</v>
      </c>
      <c r="K85" s="286">
        <v>-0.21</v>
      </c>
      <c r="L85" s="287">
        <v>-0.19</v>
      </c>
      <c r="M85" s="287">
        <v>-0.05</v>
      </c>
      <c r="N85" s="288">
        <v>-0.47</v>
      </c>
      <c r="O85" s="286">
        <v>-0.92</v>
      </c>
      <c r="P85" s="287">
        <v>-1.02</v>
      </c>
      <c r="Q85" s="287">
        <v>-1</v>
      </c>
      <c r="R85" s="290">
        <v>-1.18</v>
      </c>
      <c r="S85" s="286">
        <v>-1.1200000000000001</v>
      </c>
      <c r="T85" s="287">
        <v>-1.22</v>
      </c>
      <c r="U85" s="287">
        <v>-1.2</v>
      </c>
      <c r="V85" s="288">
        <v>-1.38</v>
      </c>
      <c r="W85" s="289">
        <v>-0.72</v>
      </c>
      <c r="X85" s="287">
        <v>-0.82</v>
      </c>
      <c r="Y85" s="287">
        <v>-0.81</v>
      </c>
      <c r="Z85" s="288">
        <v>-0.98</v>
      </c>
      <c r="AA85" s="289">
        <v>-0.2</v>
      </c>
      <c r="AB85" s="287">
        <v>-0.17</v>
      </c>
      <c r="AC85" s="287">
        <v>-0.01</v>
      </c>
      <c r="AD85" s="290">
        <v>-0.46</v>
      </c>
      <c r="AE85" s="286">
        <v>-0.26</v>
      </c>
      <c r="AF85" s="287">
        <v>-0.23</v>
      </c>
      <c r="AG85" s="287">
        <v>-0.08</v>
      </c>
      <c r="AH85" s="288">
        <v>-0.53</v>
      </c>
      <c r="AI85" s="289">
        <v>-0.13</v>
      </c>
      <c r="AJ85" s="287">
        <v>-0.1</v>
      </c>
      <c r="AK85" s="287">
        <v>0.05</v>
      </c>
      <c r="AL85" s="290">
        <v>-0.4</v>
      </c>
      <c r="AM85" s="286">
        <v>-0.79</v>
      </c>
      <c r="AN85" s="287">
        <v>-0.79</v>
      </c>
      <c r="AO85" s="287">
        <v>-0.86</v>
      </c>
      <c r="AP85" s="290">
        <v>-1.1100000000000001</v>
      </c>
      <c r="AQ85" s="286">
        <v>-0.92</v>
      </c>
      <c r="AR85" s="287">
        <v>-0.93</v>
      </c>
      <c r="AS85" s="287">
        <v>-0.99</v>
      </c>
      <c r="AT85" s="288">
        <v>-1.24</v>
      </c>
      <c r="AU85" s="289">
        <v>-0.65</v>
      </c>
      <c r="AV85" s="287">
        <v>-0.66</v>
      </c>
      <c r="AW85" s="287">
        <v>-0.72</v>
      </c>
      <c r="AX85" s="288">
        <v>-0.98</v>
      </c>
      <c r="AY85" s="286">
        <v>-0.13</v>
      </c>
      <c r="AZ85" s="287">
        <v>-0.1</v>
      </c>
      <c r="BA85" s="287">
        <v>0.1</v>
      </c>
      <c r="BB85" s="288">
        <v>-0.37</v>
      </c>
      <c r="BC85" s="289">
        <v>-0.2</v>
      </c>
      <c r="BD85" s="287">
        <v>-0.17</v>
      </c>
      <c r="BE85" s="287">
        <v>0.03</v>
      </c>
      <c r="BF85" s="290">
        <v>-0.44</v>
      </c>
      <c r="BG85" s="286">
        <v>-0.06</v>
      </c>
      <c r="BH85" s="287">
        <v>-0.03</v>
      </c>
      <c r="BI85" s="287">
        <v>0.17</v>
      </c>
      <c r="BJ85" s="291">
        <v>-0.3</v>
      </c>
    </row>
    <row r="86" spans="1:62" x14ac:dyDescent="0.25">
      <c r="A86" s="284" t="s">
        <v>148</v>
      </c>
      <c r="B86" s="285" t="s">
        <v>149</v>
      </c>
      <c r="C86" s="286">
        <v>-0.47</v>
      </c>
      <c r="D86" s="287">
        <v>-0.45</v>
      </c>
      <c r="E86" s="287">
        <v>-0.37</v>
      </c>
      <c r="F86" s="288">
        <v>-0.56000000000000005</v>
      </c>
      <c r="G86" s="289">
        <v>-0.54</v>
      </c>
      <c r="H86" s="287">
        <v>-0.53</v>
      </c>
      <c r="I86" s="287">
        <v>-0.45</v>
      </c>
      <c r="J86" s="290">
        <v>-0.63</v>
      </c>
      <c r="K86" s="286">
        <v>-0.39</v>
      </c>
      <c r="L86" s="287">
        <v>-0.37</v>
      </c>
      <c r="M86" s="287">
        <v>-0.3</v>
      </c>
      <c r="N86" s="288">
        <v>-0.48</v>
      </c>
      <c r="O86" s="286">
        <v>-0.86</v>
      </c>
      <c r="P86" s="287">
        <v>-1.1100000000000001</v>
      </c>
      <c r="Q86" s="287">
        <v>-0.99</v>
      </c>
      <c r="R86" s="290">
        <v>-1.2</v>
      </c>
      <c r="S86" s="286">
        <v>-1.07</v>
      </c>
      <c r="T86" s="287">
        <v>-1.32</v>
      </c>
      <c r="U86" s="287">
        <v>-1.2</v>
      </c>
      <c r="V86" s="288">
        <v>-1.41</v>
      </c>
      <c r="W86" s="289">
        <v>-0.66</v>
      </c>
      <c r="X86" s="287">
        <v>-0.91</v>
      </c>
      <c r="Y86" s="287">
        <v>-0.79</v>
      </c>
      <c r="Z86" s="288">
        <v>-1</v>
      </c>
      <c r="AA86" s="289">
        <v>-0.4</v>
      </c>
      <c r="AB86" s="287">
        <v>-0.34</v>
      </c>
      <c r="AC86" s="287">
        <v>-0.27</v>
      </c>
      <c r="AD86" s="290">
        <v>-0.45</v>
      </c>
      <c r="AE86" s="286">
        <v>-0.48</v>
      </c>
      <c r="AF86" s="287">
        <v>-0.42</v>
      </c>
      <c r="AG86" s="287">
        <v>-0.36</v>
      </c>
      <c r="AH86" s="288">
        <v>-0.53</v>
      </c>
      <c r="AI86" s="289">
        <v>-0.32</v>
      </c>
      <c r="AJ86" s="287">
        <v>-0.26</v>
      </c>
      <c r="AK86" s="287">
        <v>-0.19</v>
      </c>
      <c r="AL86" s="290">
        <v>-0.37</v>
      </c>
      <c r="AM86" s="286">
        <v>-0.98</v>
      </c>
      <c r="AN86" s="287">
        <v>-1.03</v>
      </c>
      <c r="AO86" s="287">
        <v>-1.0900000000000001</v>
      </c>
      <c r="AP86" s="290">
        <v>-1.23</v>
      </c>
      <c r="AQ86" s="286">
        <v>-1.1299999999999999</v>
      </c>
      <c r="AR86" s="287">
        <v>-1.18</v>
      </c>
      <c r="AS86" s="287">
        <v>-1.23</v>
      </c>
      <c r="AT86" s="288">
        <v>-1.38</v>
      </c>
      <c r="AU86" s="289">
        <v>-0.83</v>
      </c>
      <c r="AV86" s="287">
        <v>-0.88</v>
      </c>
      <c r="AW86" s="287">
        <v>-0.94</v>
      </c>
      <c r="AX86" s="288">
        <v>-1.08</v>
      </c>
      <c r="AY86" s="286">
        <v>-0.27</v>
      </c>
      <c r="AZ86" s="287">
        <v>-0.23</v>
      </c>
      <c r="BA86" s="287">
        <v>-0.1</v>
      </c>
      <c r="BB86" s="288">
        <v>-0.3</v>
      </c>
      <c r="BC86" s="289">
        <v>-0.36</v>
      </c>
      <c r="BD86" s="287">
        <v>-0.32</v>
      </c>
      <c r="BE86" s="287">
        <v>-0.19</v>
      </c>
      <c r="BF86" s="290">
        <v>-0.39</v>
      </c>
      <c r="BG86" s="286">
        <v>-0.18</v>
      </c>
      <c r="BH86" s="287">
        <v>-0.14000000000000001</v>
      </c>
      <c r="BI86" s="287">
        <v>-0.01</v>
      </c>
      <c r="BJ86" s="291">
        <v>-0.21</v>
      </c>
    </row>
    <row r="87" spans="1:62" x14ac:dyDescent="0.25">
      <c r="A87" s="284" t="s">
        <v>150</v>
      </c>
      <c r="B87" s="285" t="s">
        <v>151</v>
      </c>
      <c r="C87" s="286">
        <v>-7.0000000000000007E-2</v>
      </c>
      <c r="D87" s="287">
        <v>-0.3</v>
      </c>
      <c r="E87" s="287">
        <v>-0.12</v>
      </c>
      <c r="F87" s="288">
        <v>0.02</v>
      </c>
      <c r="G87" s="289">
        <v>-0.13</v>
      </c>
      <c r="H87" s="287">
        <v>-0.37</v>
      </c>
      <c r="I87" s="287">
        <v>-0.19</v>
      </c>
      <c r="J87" s="290">
        <v>-0.05</v>
      </c>
      <c r="K87" s="286">
        <v>0</v>
      </c>
      <c r="L87" s="287">
        <v>-0.23</v>
      </c>
      <c r="M87" s="287">
        <v>-0.06</v>
      </c>
      <c r="N87" s="288">
        <v>0.09</v>
      </c>
      <c r="O87" s="286">
        <v>-0.63</v>
      </c>
      <c r="P87" s="287">
        <v>-0.92</v>
      </c>
      <c r="Q87" s="287">
        <v>-0.83</v>
      </c>
      <c r="R87" s="290">
        <v>-0.59</v>
      </c>
      <c r="S87" s="286">
        <v>-0.85</v>
      </c>
      <c r="T87" s="287">
        <v>-1.1299999999999999</v>
      </c>
      <c r="U87" s="287">
        <v>-1.04</v>
      </c>
      <c r="V87" s="288">
        <v>-0.81</v>
      </c>
      <c r="W87" s="289">
        <v>-0.42</v>
      </c>
      <c r="X87" s="287">
        <v>-0.7</v>
      </c>
      <c r="Y87" s="287">
        <v>-0.61</v>
      </c>
      <c r="Z87" s="288">
        <v>-0.37</v>
      </c>
      <c r="AA87" s="289">
        <v>-0.01</v>
      </c>
      <c r="AB87" s="287">
        <v>-0.23</v>
      </c>
      <c r="AC87" s="287">
        <v>-0.05</v>
      </c>
      <c r="AD87" s="290">
        <v>0.09</v>
      </c>
      <c r="AE87" s="286">
        <v>-0.08</v>
      </c>
      <c r="AF87" s="287">
        <v>-0.3</v>
      </c>
      <c r="AG87" s="287">
        <v>-0.12</v>
      </c>
      <c r="AH87" s="288">
        <v>0.02</v>
      </c>
      <c r="AI87" s="289">
        <v>0.06</v>
      </c>
      <c r="AJ87" s="287">
        <v>-0.16</v>
      </c>
      <c r="AK87" s="287">
        <v>0.02</v>
      </c>
      <c r="AL87" s="290">
        <v>0.16</v>
      </c>
      <c r="AM87" s="286">
        <v>-0.51</v>
      </c>
      <c r="AN87" s="287">
        <v>-0.8</v>
      </c>
      <c r="AO87" s="287">
        <v>-0.68</v>
      </c>
      <c r="AP87" s="290">
        <v>-0.4</v>
      </c>
      <c r="AQ87" s="286">
        <v>-0.65</v>
      </c>
      <c r="AR87" s="287">
        <v>-0.94</v>
      </c>
      <c r="AS87" s="287">
        <v>-0.82</v>
      </c>
      <c r="AT87" s="288">
        <v>-0.55000000000000004</v>
      </c>
      <c r="AU87" s="289">
        <v>-0.36</v>
      </c>
      <c r="AV87" s="287">
        <v>-0.66</v>
      </c>
      <c r="AW87" s="287">
        <v>-0.53</v>
      </c>
      <c r="AX87" s="288">
        <v>-0.26</v>
      </c>
      <c r="AY87" s="286">
        <v>0.06</v>
      </c>
      <c r="AZ87" s="287">
        <v>-0.16</v>
      </c>
      <c r="BA87" s="287">
        <v>0.03</v>
      </c>
      <c r="BB87" s="288">
        <v>0.14000000000000001</v>
      </c>
      <c r="BC87" s="289">
        <v>-0.02</v>
      </c>
      <c r="BD87" s="287">
        <v>-0.24</v>
      </c>
      <c r="BE87" s="287">
        <v>-0.05</v>
      </c>
      <c r="BF87" s="290">
        <v>0.06</v>
      </c>
      <c r="BG87" s="286">
        <v>0.13</v>
      </c>
      <c r="BH87" s="287">
        <v>-0.09</v>
      </c>
      <c r="BI87" s="287">
        <v>0.11</v>
      </c>
      <c r="BJ87" s="291">
        <v>0.22</v>
      </c>
    </row>
    <row r="88" spans="1:62" x14ac:dyDescent="0.25">
      <c r="A88" s="284" t="s">
        <v>152</v>
      </c>
      <c r="B88" s="285" t="s">
        <v>153</v>
      </c>
      <c r="C88" s="286">
        <v>-0.49</v>
      </c>
      <c r="D88" s="287">
        <v>-0.51</v>
      </c>
      <c r="E88" s="287">
        <v>-0.46</v>
      </c>
      <c r="F88" s="288">
        <v>-0.64</v>
      </c>
      <c r="G88" s="289">
        <v>-0.57999999999999996</v>
      </c>
      <c r="H88" s="287">
        <v>-0.6</v>
      </c>
      <c r="I88" s="287">
        <v>-0.55000000000000004</v>
      </c>
      <c r="J88" s="290">
        <v>-0.73</v>
      </c>
      <c r="K88" s="286">
        <v>-0.4</v>
      </c>
      <c r="L88" s="287">
        <v>-0.42</v>
      </c>
      <c r="M88" s="287">
        <v>-0.37</v>
      </c>
      <c r="N88" s="288">
        <v>-0.55000000000000004</v>
      </c>
      <c r="O88" s="286">
        <v>-1.1200000000000001</v>
      </c>
      <c r="P88" s="287">
        <v>-0.94</v>
      </c>
      <c r="Q88" s="287">
        <v>-1.1000000000000001</v>
      </c>
      <c r="R88" s="290">
        <v>-1.34</v>
      </c>
      <c r="S88" s="286">
        <v>-1.37</v>
      </c>
      <c r="T88" s="287">
        <v>-1.18</v>
      </c>
      <c r="U88" s="287">
        <v>-1.35</v>
      </c>
      <c r="V88" s="288">
        <v>-1.59</v>
      </c>
      <c r="W88" s="289">
        <v>-0.88</v>
      </c>
      <c r="X88" s="287">
        <v>-0.69</v>
      </c>
      <c r="Y88" s="287">
        <v>-0.86</v>
      </c>
      <c r="Z88" s="288">
        <v>-1.0900000000000001</v>
      </c>
      <c r="AA88" s="289">
        <v>-0.39</v>
      </c>
      <c r="AB88" s="287">
        <v>-0.44</v>
      </c>
      <c r="AC88" s="287">
        <v>-0.36</v>
      </c>
      <c r="AD88" s="290">
        <v>-0.54</v>
      </c>
      <c r="AE88" s="286">
        <v>-0.49</v>
      </c>
      <c r="AF88" s="287">
        <v>-0.54</v>
      </c>
      <c r="AG88" s="287">
        <v>-0.45</v>
      </c>
      <c r="AH88" s="288">
        <v>-0.63</v>
      </c>
      <c r="AI88" s="289">
        <v>-0.3</v>
      </c>
      <c r="AJ88" s="287">
        <v>-0.35</v>
      </c>
      <c r="AK88" s="287">
        <v>-0.26</v>
      </c>
      <c r="AL88" s="290">
        <v>-0.44</v>
      </c>
      <c r="AM88" s="286">
        <v>-1.04</v>
      </c>
      <c r="AN88" s="287">
        <v>-0.92</v>
      </c>
      <c r="AO88" s="287">
        <v>-0.98</v>
      </c>
      <c r="AP88" s="290">
        <v>-1.23</v>
      </c>
      <c r="AQ88" s="286">
        <v>-1.21</v>
      </c>
      <c r="AR88" s="287">
        <v>-1.1000000000000001</v>
      </c>
      <c r="AS88" s="287">
        <v>-1.1499999999999999</v>
      </c>
      <c r="AT88" s="288">
        <v>-1.41</v>
      </c>
      <c r="AU88" s="289">
        <v>-0.86</v>
      </c>
      <c r="AV88" s="287">
        <v>-0.75</v>
      </c>
      <c r="AW88" s="287">
        <v>-0.8</v>
      </c>
      <c r="AX88" s="288">
        <v>-1.06</v>
      </c>
      <c r="AY88" s="286">
        <v>-0.3</v>
      </c>
      <c r="AZ88" s="287">
        <v>-0.36</v>
      </c>
      <c r="BA88" s="287">
        <v>-0.27</v>
      </c>
      <c r="BB88" s="288">
        <v>-0.43</v>
      </c>
      <c r="BC88" s="289">
        <v>-0.4</v>
      </c>
      <c r="BD88" s="287">
        <v>-0.47</v>
      </c>
      <c r="BE88" s="287">
        <v>-0.38</v>
      </c>
      <c r="BF88" s="290">
        <v>-0.54</v>
      </c>
      <c r="BG88" s="286">
        <v>-0.19</v>
      </c>
      <c r="BH88" s="287">
        <v>-0.26</v>
      </c>
      <c r="BI88" s="287">
        <v>-0.17</v>
      </c>
      <c r="BJ88" s="291">
        <v>-0.33</v>
      </c>
    </row>
    <row r="89" spans="1:62" x14ac:dyDescent="0.25">
      <c r="A89" s="284" t="s">
        <v>154</v>
      </c>
      <c r="B89" s="285" t="s">
        <v>155</v>
      </c>
      <c r="C89" s="286">
        <v>-0.06</v>
      </c>
      <c r="D89" s="287">
        <v>-0.03</v>
      </c>
      <c r="E89" s="287">
        <v>-0.04</v>
      </c>
      <c r="F89" s="288">
        <v>-0.25</v>
      </c>
      <c r="G89" s="289">
        <v>-0.15</v>
      </c>
      <c r="H89" s="287">
        <v>-0.11</v>
      </c>
      <c r="I89" s="287">
        <v>-0.12</v>
      </c>
      <c r="J89" s="290">
        <v>-0.34</v>
      </c>
      <c r="K89" s="286">
        <v>0.03</v>
      </c>
      <c r="L89" s="287">
        <v>0.06</v>
      </c>
      <c r="M89" s="287">
        <v>0.05</v>
      </c>
      <c r="N89" s="288">
        <v>-0.16</v>
      </c>
      <c r="O89" s="286">
        <v>0.02</v>
      </c>
      <c r="P89" s="287">
        <v>-0.33</v>
      </c>
      <c r="Q89" s="287">
        <v>-0.56000000000000005</v>
      </c>
      <c r="R89" s="290">
        <v>-0.64</v>
      </c>
      <c r="S89" s="286">
        <v>-0.45</v>
      </c>
      <c r="T89" s="287">
        <v>-0.8</v>
      </c>
      <c r="U89" s="287">
        <v>-1.03</v>
      </c>
      <c r="V89" s="288">
        <v>-1.1000000000000001</v>
      </c>
      <c r="W89" s="289">
        <v>0.48</v>
      </c>
      <c r="X89" s="287">
        <v>0.13</v>
      </c>
      <c r="Y89" s="287">
        <v>-0.1</v>
      </c>
      <c r="Z89" s="288">
        <v>-0.17</v>
      </c>
      <c r="AA89" s="289">
        <v>-0.06</v>
      </c>
      <c r="AB89" s="287">
        <v>-0.01</v>
      </c>
      <c r="AC89" s="287">
        <v>-0.02</v>
      </c>
      <c r="AD89" s="290">
        <v>-0.23</v>
      </c>
      <c r="AE89" s="286">
        <v>-0.15</v>
      </c>
      <c r="AF89" s="287">
        <v>-0.1</v>
      </c>
      <c r="AG89" s="287">
        <v>-0.11</v>
      </c>
      <c r="AH89" s="288">
        <v>-0.32</v>
      </c>
      <c r="AI89" s="289">
        <v>0.03</v>
      </c>
      <c r="AJ89" s="287">
        <v>0.08</v>
      </c>
      <c r="AK89" s="287">
        <v>0.08</v>
      </c>
      <c r="AL89" s="290">
        <v>-0.14000000000000001</v>
      </c>
      <c r="AM89" s="286">
        <v>-0.35</v>
      </c>
      <c r="AN89" s="287">
        <v>-0.48</v>
      </c>
      <c r="AO89" s="287">
        <v>-0.64</v>
      </c>
      <c r="AP89" s="290">
        <v>-0.81</v>
      </c>
      <c r="AQ89" s="286">
        <v>-0.59</v>
      </c>
      <c r="AR89" s="287">
        <v>-0.73</v>
      </c>
      <c r="AS89" s="287">
        <v>-0.89</v>
      </c>
      <c r="AT89" s="288">
        <v>-1.05</v>
      </c>
      <c r="AU89" s="289">
        <v>-0.1</v>
      </c>
      <c r="AV89" s="287">
        <v>-0.24</v>
      </c>
      <c r="AW89" s="287">
        <v>-0.4</v>
      </c>
      <c r="AX89" s="288">
        <v>-0.56000000000000005</v>
      </c>
      <c r="AY89" s="286">
        <v>-0.01</v>
      </c>
      <c r="AZ89" s="287">
        <v>0.04</v>
      </c>
      <c r="BA89" s="287">
        <v>0.06</v>
      </c>
      <c r="BB89" s="288">
        <v>-0.16</v>
      </c>
      <c r="BC89" s="289">
        <v>-0.11</v>
      </c>
      <c r="BD89" s="287">
        <v>-0.05</v>
      </c>
      <c r="BE89" s="287">
        <v>-0.04</v>
      </c>
      <c r="BF89" s="290">
        <v>-0.26</v>
      </c>
      <c r="BG89" s="286">
        <v>0.08</v>
      </c>
      <c r="BH89" s="287">
        <v>0.14000000000000001</v>
      </c>
      <c r="BI89" s="287">
        <v>0.15</v>
      </c>
      <c r="BJ89" s="291">
        <v>-7.0000000000000007E-2</v>
      </c>
    </row>
    <row r="90" spans="1:62" x14ac:dyDescent="0.25">
      <c r="A90" s="284" t="s">
        <v>156</v>
      </c>
      <c r="B90" s="285" t="s">
        <v>157</v>
      </c>
      <c r="C90" s="286">
        <v>-0.08</v>
      </c>
      <c r="D90" s="287">
        <v>7.0000000000000007E-2</v>
      </c>
      <c r="E90" s="287">
        <v>0.05</v>
      </c>
      <c r="F90" s="288">
        <v>-0.1</v>
      </c>
      <c r="G90" s="289">
        <v>-0.14000000000000001</v>
      </c>
      <c r="H90" s="287">
        <v>0.01</v>
      </c>
      <c r="I90" s="287">
        <v>-0.02</v>
      </c>
      <c r="J90" s="290">
        <v>-0.16</v>
      </c>
      <c r="K90" s="286">
        <v>-0.01</v>
      </c>
      <c r="L90" s="287">
        <v>0.14000000000000001</v>
      </c>
      <c r="M90" s="287">
        <v>0.11</v>
      </c>
      <c r="N90" s="288">
        <v>-0.04</v>
      </c>
      <c r="O90" s="286">
        <v>-0.59</v>
      </c>
      <c r="P90" s="287">
        <v>-0.3</v>
      </c>
      <c r="Q90" s="287">
        <v>-0.82</v>
      </c>
      <c r="R90" s="290">
        <v>-0.75</v>
      </c>
      <c r="S90" s="286">
        <v>-0.91</v>
      </c>
      <c r="T90" s="287">
        <v>-0.62</v>
      </c>
      <c r="U90" s="287">
        <v>-1.1399999999999999</v>
      </c>
      <c r="V90" s="288">
        <v>-1.07</v>
      </c>
      <c r="W90" s="289">
        <v>-0.27</v>
      </c>
      <c r="X90" s="287">
        <v>0.02</v>
      </c>
      <c r="Y90" s="287">
        <v>-0.5</v>
      </c>
      <c r="Z90" s="288">
        <v>-0.43</v>
      </c>
      <c r="AA90" s="289">
        <v>-0.06</v>
      </c>
      <c r="AB90" s="287">
        <v>0.09</v>
      </c>
      <c r="AC90" s="287">
        <v>0.08</v>
      </c>
      <c r="AD90" s="290">
        <v>-7.0000000000000007E-2</v>
      </c>
      <c r="AE90" s="286">
        <v>-0.12</v>
      </c>
      <c r="AF90" s="287">
        <v>0.02</v>
      </c>
      <c r="AG90" s="287">
        <v>0.02</v>
      </c>
      <c r="AH90" s="288">
        <v>-0.14000000000000001</v>
      </c>
      <c r="AI90" s="289">
        <v>0.01</v>
      </c>
      <c r="AJ90" s="287">
        <v>0.15</v>
      </c>
      <c r="AK90" s="287">
        <v>0.15</v>
      </c>
      <c r="AL90" s="290">
        <v>-0.01</v>
      </c>
      <c r="AM90" s="286">
        <v>-0.5</v>
      </c>
      <c r="AN90" s="287">
        <v>-0.28000000000000003</v>
      </c>
      <c r="AO90" s="287">
        <v>-0.62</v>
      </c>
      <c r="AP90" s="290">
        <v>-0.67</v>
      </c>
      <c r="AQ90" s="286">
        <v>-0.68</v>
      </c>
      <c r="AR90" s="287">
        <v>-0.46</v>
      </c>
      <c r="AS90" s="287">
        <v>-0.8</v>
      </c>
      <c r="AT90" s="288">
        <v>-0.85</v>
      </c>
      <c r="AU90" s="289">
        <v>-0.32</v>
      </c>
      <c r="AV90" s="287">
        <v>-0.1</v>
      </c>
      <c r="AW90" s="287">
        <v>-0.44</v>
      </c>
      <c r="AX90" s="288">
        <v>-0.49</v>
      </c>
      <c r="AY90" s="286">
        <v>-0.02</v>
      </c>
      <c r="AZ90" s="287">
        <v>0.12</v>
      </c>
      <c r="BA90" s="287">
        <v>0.14000000000000001</v>
      </c>
      <c r="BB90" s="288">
        <v>-0.02</v>
      </c>
      <c r="BC90" s="289">
        <v>-0.09</v>
      </c>
      <c r="BD90" s="287">
        <v>0.05</v>
      </c>
      <c r="BE90" s="287">
        <v>7.0000000000000007E-2</v>
      </c>
      <c r="BF90" s="290">
        <v>-0.09</v>
      </c>
      <c r="BG90" s="286">
        <v>0.05</v>
      </c>
      <c r="BH90" s="287">
        <v>0.19</v>
      </c>
      <c r="BI90" s="287">
        <v>0.21</v>
      </c>
      <c r="BJ90" s="291">
        <v>0.04</v>
      </c>
    </row>
    <row r="91" spans="1:62" x14ac:dyDescent="0.25">
      <c r="A91" s="284" t="s">
        <v>158</v>
      </c>
      <c r="B91" s="285" t="s">
        <v>159</v>
      </c>
      <c r="C91" s="286">
        <v>-0.22</v>
      </c>
      <c r="D91" s="287">
        <v>-0.22</v>
      </c>
      <c r="E91" s="287">
        <v>-0.25</v>
      </c>
      <c r="F91" s="288">
        <v>-0.35</v>
      </c>
      <c r="G91" s="289">
        <v>-0.27</v>
      </c>
      <c r="H91" s="287">
        <v>-0.28000000000000003</v>
      </c>
      <c r="I91" s="287">
        <v>-0.31</v>
      </c>
      <c r="J91" s="290">
        <v>-0.4</v>
      </c>
      <c r="K91" s="286">
        <v>-0.16</v>
      </c>
      <c r="L91" s="287">
        <v>-0.16</v>
      </c>
      <c r="M91" s="287">
        <v>-0.2</v>
      </c>
      <c r="N91" s="288">
        <v>-0.28999999999999998</v>
      </c>
      <c r="O91" s="286">
        <v>-0.78</v>
      </c>
      <c r="P91" s="287">
        <v>-0.78</v>
      </c>
      <c r="Q91" s="287">
        <v>-0.97</v>
      </c>
      <c r="R91" s="290">
        <v>-1.04</v>
      </c>
      <c r="S91" s="286">
        <v>-0.95</v>
      </c>
      <c r="T91" s="287">
        <v>-0.96</v>
      </c>
      <c r="U91" s="287">
        <v>-1.1499999999999999</v>
      </c>
      <c r="V91" s="288">
        <v>-1.21</v>
      </c>
      <c r="W91" s="289">
        <v>-0.6</v>
      </c>
      <c r="X91" s="287">
        <v>-0.61</v>
      </c>
      <c r="Y91" s="287">
        <v>-0.8</v>
      </c>
      <c r="Z91" s="288">
        <v>-0.86</v>
      </c>
      <c r="AA91" s="289">
        <v>-0.15</v>
      </c>
      <c r="AB91" s="287">
        <v>-0.15</v>
      </c>
      <c r="AC91" s="287">
        <v>-0.17</v>
      </c>
      <c r="AD91" s="290">
        <v>-0.27</v>
      </c>
      <c r="AE91" s="286">
        <v>-0.21</v>
      </c>
      <c r="AF91" s="287">
        <v>-0.21</v>
      </c>
      <c r="AG91" s="287">
        <v>-0.23</v>
      </c>
      <c r="AH91" s="288">
        <v>-0.33</v>
      </c>
      <c r="AI91" s="289">
        <v>-0.09</v>
      </c>
      <c r="AJ91" s="287">
        <v>-0.09</v>
      </c>
      <c r="AK91" s="287">
        <v>-0.11</v>
      </c>
      <c r="AL91" s="290">
        <v>-0.21</v>
      </c>
      <c r="AM91" s="286">
        <v>-0.65</v>
      </c>
      <c r="AN91" s="287">
        <v>-0.7</v>
      </c>
      <c r="AO91" s="287">
        <v>-0.86</v>
      </c>
      <c r="AP91" s="290">
        <v>-0.91</v>
      </c>
      <c r="AQ91" s="286">
        <v>-0.77</v>
      </c>
      <c r="AR91" s="287">
        <v>-0.82</v>
      </c>
      <c r="AS91" s="287">
        <v>-0.98</v>
      </c>
      <c r="AT91" s="288">
        <v>-1.03</v>
      </c>
      <c r="AU91" s="289">
        <v>-0.54</v>
      </c>
      <c r="AV91" s="287">
        <v>-0.59</v>
      </c>
      <c r="AW91" s="287">
        <v>-0.75</v>
      </c>
      <c r="AX91" s="288">
        <v>-0.79</v>
      </c>
      <c r="AY91" s="286">
        <v>-0.08</v>
      </c>
      <c r="AZ91" s="287">
        <v>-7.0000000000000007E-2</v>
      </c>
      <c r="BA91" s="287">
        <v>-0.06</v>
      </c>
      <c r="BB91" s="288">
        <v>-0.17</v>
      </c>
      <c r="BC91" s="289">
        <v>-0.14000000000000001</v>
      </c>
      <c r="BD91" s="287">
        <v>-0.13</v>
      </c>
      <c r="BE91" s="287">
        <v>-0.13</v>
      </c>
      <c r="BF91" s="290">
        <v>-0.24</v>
      </c>
      <c r="BG91" s="286">
        <v>-0.01</v>
      </c>
      <c r="BH91" s="287">
        <v>0</v>
      </c>
      <c r="BI91" s="287">
        <v>0</v>
      </c>
      <c r="BJ91" s="291">
        <v>-0.1</v>
      </c>
    </row>
    <row r="92" spans="1:62" x14ac:dyDescent="0.25">
      <c r="A92" s="284" t="s">
        <v>162</v>
      </c>
      <c r="B92" s="285" t="s">
        <v>163</v>
      </c>
      <c r="C92" s="286">
        <v>-0.48</v>
      </c>
      <c r="D92" s="287">
        <v>-0.38</v>
      </c>
      <c r="E92" s="287">
        <v>-0.69</v>
      </c>
      <c r="F92" s="288">
        <v>-0.42</v>
      </c>
      <c r="G92" s="289">
        <v>-0.56000000000000005</v>
      </c>
      <c r="H92" s="287">
        <v>-0.45</v>
      </c>
      <c r="I92" s="287">
        <v>-0.76</v>
      </c>
      <c r="J92" s="290">
        <v>-0.49</v>
      </c>
      <c r="K92" s="286">
        <v>-0.4</v>
      </c>
      <c r="L92" s="287">
        <v>-0.3</v>
      </c>
      <c r="M92" s="287">
        <v>-0.61</v>
      </c>
      <c r="N92" s="288">
        <v>-0.34</v>
      </c>
      <c r="O92" s="286">
        <v>-0.7</v>
      </c>
      <c r="P92" s="287">
        <v>-0.7</v>
      </c>
      <c r="Q92" s="287">
        <v>-0.94</v>
      </c>
      <c r="R92" s="290">
        <v>-0.74</v>
      </c>
      <c r="S92" s="286">
        <v>-0.89</v>
      </c>
      <c r="T92" s="287">
        <v>-0.89</v>
      </c>
      <c r="U92" s="287">
        <v>-1.1299999999999999</v>
      </c>
      <c r="V92" s="288">
        <v>-0.93</v>
      </c>
      <c r="W92" s="289">
        <v>-0.52</v>
      </c>
      <c r="X92" s="287">
        <v>-0.52</v>
      </c>
      <c r="Y92" s="287">
        <v>-0.76</v>
      </c>
      <c r="Z92" s="288">
        <v>-0.56000000000000005</v>
      </c>
      <c r="AA92" s="289">
        <v>-0.43</v>
      </c>
      <c r="AB92" s="287">
        <v>-0.31</v>
      </c>
      <c r="AC92" s="287">
        <v>-0.63</v>
      </c>
      <c r="AD92" s="290">
        <v>-0.35</v>
      </c>
      <c r="AE92" s="286">
        <v>-0.52</v>
      </c>
      <c r="AF92" s="287">
        <v>-0.4</v>
      </c>
      <c r="AG92" s="287">
        <v>-0.72</v>
      </c>
      <c r="AH92" s="288">
        <v>-0.43</v>
      </c>
      <c r="AI92" s="289">
        <v>-0.35</v>
      </c>
      <c r="AJ92" s="287">
        <v>-0.23</v>
      </c>
      <c r="AK92" s="287">
        <v>-0.55000000000000004</v>
      </c>
      <c r="AL92" s="290">
        <v>-0.27</v>
      </c>
      <c r="AM92" s="286">
        <v>-0.69</v>
      </c>
      <c r="AN92" s="287">
        <v>-0.62</v>
      </c>
      <c r="AO92" s="287">
        <v>-0.93</v>
      </c>
      <c r="AP92" s="290">
        <v>-0.65</v>
      </c>
      <c r="AQ92" s="286">
        <v>-0.82</v>
      </c>
      <c r="AR92" s="287">
        <v>-0.75</v>
      </c>
      <c r="AS92" s="287">
        <v>-1.06</v>
      </c>
      <c r="AT92" s="288">
        <v>-0.78</v>
      </c>
      <c r="AU92" s="289">
        <v>-0.56000000000000005</v>
      </c>
      <c r="AV92" s="287">
        <v>-0.49</v>
      </c>
      <c r="AW92" s="287">
        <v>-0.8</v>
      </c>
      <c r="AX92" s="288">
        <v>-0.52</v>
      </c>
      <c r="AY92" s="286">
        <v>-0.37</v>
      </c>
      <c r="AZ92" s="287">
        <v>-0.25</v>
      </c>
      <c r="BA92" s="287">
        <v>-0.56000000000000005</v>
      </c>
      <c r="BB92" s="288">
        <v>-0.3</v>
      </c>
      <c r="BC92" s="289">
        <v>-0.46</v>
      </c>
      <c r="BD92" s="287">
        <v>-0.35</v>
      </c>
      <c r="BE92" s="287">
        <v>-0.65</v>
      </c>
      <c r="BF92" s="290">
        <v>-0.39</v>
      </c>
      <c r="BG92" s="286">
        <v>-0.27</v>
      </c>
      <c r="BH92" s="287">
        <v>-0.16</v>
      </c>
      <c r="BI92" s="287">
        <v>-0.47</v>
      </c>
      <c r="BJ92" s="291">
        <v>-0.2</v>
      </c>
    </row>
    <row r="93" spans="1:62" x14ac:dyDescent="0.25">
      <c r="A93" s="284" t="s">
        <v>164</v>
      </c>
      <c r="B93" s="285" t="s">
        <v>165</v>
      </c>
      <c r="C93" s="286">
        <v>-0.08</v>
      </c>
      <c r="D93" s="287">
        <v>0</v>
      </c>
      <c r="E93" s="287">
        <v>-0.02</v>
      </c>
      <c r="F93" s="288">
        <v>-0.16</v>
      </c>
      <c r="G93" s="289">
        <v>-0.14000000000000001</v>
      </c>
      <c r="H93" s="287">
        <v>-0.06</v>
      </c>
      <c r="I93" s="287">
        <v>-0.08</v>
      </c>
      <c r="J93" s="290">
        <v>-0.21</v>
      </c>
      <c r="K93" s="286">
        <v>-0.02</v>
      </c>
      <c r="L93" s="287">
        <v>0.06</v>
      </c>
      <c r="M93" s="287">
        <v>0.04</v>
      </c>
      <c r="N93" s="288">
        <v>-0.1</v>
      </c>
      <c r="O93" s="286">
        <v>-0.46</v>
      </c>
      <c r="P93" s="287">
        <v>-0.55000000000000004</v>
      </c>
      <c r="Q93" s="287">
        <v>-0.52</v>
      </c>
      <c r="R93" s="290">
        <v>-0.69</v>
      </c>
      <c r="S93" s="286">
        <v>-0.62</v>
      </c>
      <c r="T93" s="287">
        <v>-0.7</v>
      </c>
      <c r="U93" s="287">
        <v>-0.68</v>
      </c>
      <c r="V93" s="288">
        <v>-0.85</v>
      </c>
      <c r="W93" s="289">
        <v>-0.31</v>
      </c>
      <c r="X93" s="287">
        <v>-0.39</v>
      </c>
      <c r="Y93" s="287">
        <v>-0.37</v>
      </c>
      <c r="Z93" s="288">
        <v>-0.54</v>
      </c>
      <c r="AA93" s="289">
        <v>-0.01</v>
      </c>
      <c r="AB93" s="287">
        <v>0.09</v>
      </c>
      <c r="AC93" s="287">
        <v>7.0000000000000007E-2</v>
      </c>
      <c r="AD93" s="290">
        <v>-0.06</v>
      </c>
      <c r="AE93" s="286">
        <v>-0.08</v>
      </c>
      <c r="AF93" s="287">
        <v>0.03</v>
      </c>
      <c r="AG93" s="287">
        <v>0</v>
      </c>
      <c r="AH93" s="288">
        <v>-0.13</v>
      </c>
      <c r="AI93" s="289">
        <v>0.05</v>
      </c>
      <c r="AJ93" s="287">
        <v>0.15</v>
      </c>
      <c r="AK93" s="287">
        <v>0.13</v>
      </c>
      <c r="AL93" s="290">
        <v>0</v>
      </c>
      <c r="AM93" s="286">
        <v>-0.3</v>
      </c>
      <c r="AN93" s="287">
        <v>-0.35</v>
      </c>
      <c r="AO93" s="287">
        <v>-0.36</v>
      </c>
      <c r="AP93" s="290">
        <v>-0.53</v>
      </c>
      <c r="AQ93" s="286">
        <v>-0.42</v>
      </c>
      <c r="AR93" s="287">
        <v>-0.46</v>
      </c>
      <c r="AS93" s="287">
        <v>-0.48</v>
      </c>
      <c r="AT93" s="288">
        <v>-0.64</v>
      </c>
      <c r="AU93" s="289">
        <v>-0.19</v>
      </c>
      <c r="AV93" s="287">
        <v>-0.23</v>
      </c>
      <c r="AW93" s="287">
        <v>-0.25</v>
      </c>
      <c r="AX93" s="288">
        <v>-0.41</v>
      </c>
      <c r="AY93" s="286">
        <v>0</v>
      </c>
      <c r="AZ93" s="287">
        <v>0.13</v>
      </c>
      <c r="BA93" s="287">
        <v>0.11</v>
      </c>
      <c r="BB93" s="288">
        <v>-0.02</v>
      </c>
      <c r="BC93" s="289">
        <v>-7.0000000000000007E-2</v>
      </c>
      <c r="BD93" s="287">
        <v>0.06</v>
      </c>
      <c r="BE93" s="287">
        <v>0.04</v>
      </c>
      <c r="BF93" s="290">
        <v>-0.09</v>
      </c>
      <c r="BG93" s="286">
        <v>7.0000000000000007E-2</v>
      </c>
      <c r="BH93" s="287">
        <v>0.19</v>
      </c>
      <c r="BI93" s="287">
        <v>0.18</v>
      </c>
      <c r="BJ93" s="291">
        <v>0.05</v>
      </c>
    </row>
    <row r="94" spans="1:62" x14ac:dyDescent="0.25">
      <c r="A94" s="284" t="s">
        <v>166</v>
      </c>
      <c r="B94" s="285" t="s">
        <v>167</v>
      </c>
      <c r="C94" s="286">
        <v>-0.08</v>
      </c>
      <c r="D94" s="287">
        <v>0.08</v>
      </c>
      <c r="E94" s="287">
        <v>0.11</v>
      </c>
      <c r="F94" s="288">
        <v>-0.26</v>
      </c>
      <c r="G94" s="289">
        <v>-0.15</v>
      </c>
      <c r="H94" s="287">
        <v>0</v>
      </c>
      <c r="I94" s="287">
        <v>0.03</v>
      </c>
      <c r="J94" s="290">
        <v>-0.34</v>
      </c>
      <c r="K94" s="286">
        <v>0</v>
      </c>
      <c r="L94" s="287">
        <v>0.15</v>
      </c>
      <c r="M94" s="287">
        <v>0.18</v>
      </c>
      <c r="N94" s="288">
        <v>-0.18</v>
      </c>
      <c r="O94" s="286">
        <v>-0.37</v>
      </c>
      <c r="P94" s="287">
        <v>-0.2</v>
      </c>
      <c r="Q94" s="287">
        <v>-0.24</v>
      </c>
      <c r="R94" s="290">
        <v>-1.02</v>
      </c>
      <c r="S94" s="286">
        <v>-0.69</v>
      </c>
      <c r="T94" s="287">
        <v>-0.52</v>
      </c>
      <c r="U94" s="287">
        <v>-0.56000000000000005</v>
      </c>
      <c r="V94" s="288">
        <v>-1.34</v>
      </c>
      <c r="W94" s="289">
        <v>-0.05</v>
      </c>
      <c r="X94" s="287">
        <v>0.12</v>
      </c>
      <c r="Y94" s="287">
        <v>0.08</v>
      </c>
      <c r="Z94" s="288">
        <v>-0.7</v>
      </c>
      <c r="AA94" s="289">
        <v>-0.06</v>
      </c>
      <c r="AB94" s="287">
        <v>0.09</v>
      </c>
      <c r="AC94" s="287">
        <v>0.13</v>
      </c>
      <c r="AD94" s="290">
        <v>-0.22</v>
      </c>
      <c r="AE94" s="286">
        <v>-0.14000000000000001</v>
      </c>
      <c r="AF94" s="287">
        <v>0.02</v>
      </c>
      <c r="AG94" s="287">
        <v>0.05</v>
      </c>
      <c r="AH94" s="288">
        <v>-0.28999999999999998</v>
      </c>
      <c r="AI94" s="289">
        <v>0.02</v>
      </c>
      <c r="AJ94" s="287">
        <v>0.17</v>
      </c>
      <c r="AK94" s="287">
        <v>0.2</v>
      </c>
      <c r="AL94" s="290">
        <v>-0.14000000000000001</v>
      </c>
      <c r="AM94" s="286">
        <v>-0.28000000000000003</v>
      </c>
      <c r="AN94" s="287">
        <v>-0.35</v>
      </c>
      <c r="AO94" s="287">
        <v>-0.34</v>
      </c>
      <c r="AP94" s="290">
        <v>-0.89</v>
      </c>
      <c r="AQ94" s="286">
        <v>-0.48</v>
      </c>
      <c r="AR94" s="287">
        <v>-0.54</v>
      </c>
      <c r="AS94" s="287">
        <v>-0.54</v>
      </c>
      <c r="AT94" s="288">
        <v>-1.0900000000000001</v>
      </c>
      <c r="AU94" s="289">
        <v>-0.09</v>
      </c>
      <c r="AV94" s="287">
        <v>-0.15</v>
      </c>
      <c r="AW94" s="287">
        <v>-0.15</v>
      </c>
      <c r="AX94" s="288">
        <v>-0.69</v>
      </c>
      <c r="AY94" s="286">
        <v>-0.04</v>
      </c>
      <c r="AZ94" s="287">
        <v>0.15</v>
      </c>
      <c r="BA94" s="287">
        <v>0.18</v>
      </c>
      <c r="BB94" s="288">
        <v>-0.15</v>
      </c>
      <c r="BC94" s="289">
        <v>-0.12</v>
      </c>
      <c r="BD94" s="287">
        <v>7.0000000000000007E-2</v>
      </c>
      <c r="BE94" s="287">
        <v>0.1</v>
      </c>
      <c r="BF94" s="290">
        <v>-0.23</v>
      </c>
      <c r="BG94" s="286">
        <v>0.04</v>
      </c>
      <c r="BH94" s="287">
        <v>0.24</v>
      </c>
      <c r="BI94" s="287">
        <v>0.27</v>
      </c>
      <c r="BJ94" s="291">
        <v>-7.0000000000000007E-2</v>
      </c>
    </row>
    <row r="95" spans="1:62" x14ac:dyDescent="0.25">
      <c r="A95" s="284" t="s">
        <v>168</v>
      </c>
      <c r="B95" s="285" t="s">
        <v>169</v>
      </c>
      <c r="C95" s="286">
        <v>-0.31</v>
      </c>
      <c r="D95" s="287">
        <v>-0.26</v>
      </c>
      <c r="E95" s="287">
        <v>-0.43</v>
      </c>
      <c r="F95" s="288">
        <v>-0.5</v>
      </c>
      <c r="G95" s="289">
        <v>-0.37</v>
      </c>
      <c r="H95" s="287">
        <v>-0.32</v>
      </c>
      <c r="I95" s="287">
        <v>-0.49</v>
      </c>
      <c r="J95" s="290">
        <v>-0.56000000000000005</v>
      </c>
      <c r="K95" s="286">
        <v>-0.24</v>
      </c>
      <c r="L95" s="287">
        <v>-0.19</v>
      </c>
      <c r="M95" s="287">
        <v>-0.36</v>
      </c>
      <c r="N95" s="288">
        <v>-0.43</v>
      </c>
      <c r="O95" s="286">
        <v>-0.57999999999999996</v>
      </c>
      <c r="P95" s="287">
        <v>-0.41</v>
      </c>
      <c r="Q95" s="287">
        <v>-0.75</v>
      </c>
      <c r="R95" s="290">
        <v>-0.8</v>
      </c>
      <c r="S95" s="286">
        <v>-0.77</v>
      </c>
      <c r="T95" s="287">
        <v>-0.6</v>
      </c>
      <c r="U95" s="287">
        <v>-0.94</v>
      </c>
      <c r="V95" s="288">
        <v>-0.99</v>
      </c>
      <c r="W95" s="289">
        <v>-0.39</v>
      </c>
      <c r="X95" s="287">
        <v>-0.22</v>
      </c>
      <c r="Y95" s="287">
        <v>-0.56999999999999995</v>
      </c>
      <c r="Z95" s="288">
        <v>-0.61</v>
      </c>
      <c r="AA95" s="289">
        <v>-0.27</v>
      </c>
      <c r="AB95" s="287">
        <v>-0.24</v>
      </c>
      <c r="AC95" s="287">
        <v>-0.38</v>
      </c>
      <c r="AD95" s="290">
        <v>-0.45</v>
      </c>
      <c r="AE95" s="286">
        <v>-0.34</v>
      </c>
      <c r="AF95" s="287">
        <v>-0.31</v>
      </c>
      <c r="AG95" s="287">
        <v>-0.45</v>
      </c>
      <c r="AH95" s="288">
        <v>-0.52</v>
      </c>
      <c r="AI95" s="289">
        <v>-0.2</v>
      </c>
      <c r="AJ95" s="287">
        <v>-0.17</v>
      </c>
      <c r="AK95" s="287">
        <v>-0.31</v>
      </c>
      <c r="AL95" s="290">
        <v>-0.39</v>
      </c>
      <c r="AM95" s="286">
        <v>-0.67</v>
      </c>
      <c r="AN95" s="287">
        <v>-0.56000000000000005</v>
      </c>
      <c r="AO95" s="287">
        <v>-0.86</v>
      </c>
      <c r="AP95" s="290">
        <v>-0.89</v>
      </c>
      <c r="AQ95" s="286">
        <v>-0.79</v>
      </c>
      <c r="AR95" s="287">
        <v>-0.69</v>
      </c>
      <c r="AS95" s="287">
        <v>-0.98</v>
      </c>
      <c r="AT95" s="288">
        <v>-1.01</v>
      </c>
      <c r="AU95" s="289">
        <v>-0.54</v>
      </c>
      <c r="AV95" s="287">
        <v>-0.43</v>
      </c>
      <c r="AW95" s="287">
        <v>-0.73</v>
      </c>
      <c r="AX95" s="288">
        <v>-0.76</v>
      </c>
      <c r="AY95" s="286">
        <v>-0.18</v>
      </c>
      <c r="AZ95" s="287">
        <v>-0.15</v>
      </c>
      <c r="BA95" s="287">
        <v>-0.28000000000000003</v>
      </c>
      <c r="BB95" s="288">
        <v>-0.36</v>
      </c>
      <c r="BC95" s="289">
        <v>-0.25</v>
      </c>
      <c r="BD95" s="287">
        <v>-0.23</v>
      </c>
      <c r="BE95" s="287">
        <v>-0.35</v>
      </c>
      <c r="BF95" s="290">
        <v>-0.43</v>
      </c>
      <c r="BG95" s="286">
        <v>-0.1</v>
      </c>
      <c r="BH95" s="287">
        <v>-0.08</v>
      </c>
      <c r="BI95" s="287">
        <v>-0.2</v>
      </c>
      <c r="BJ95" s="291">
        <v>-0.28000000000000003</v>
      </c>
    </row>
    <row r="96" spans="1:62" x14ac:dyDescent="0.25">
      <c r="A96" s="284" t="s">
        <v>170</v>
      </c>
      <c r="B96" s="285" t="s">
        <v>171</v>
      </c>
      <c r="C96" s="286">
        <v>-0.31</v>
      </c>
      <c r="D96" s="287">
        <v>-0.18</v>
      </c>
      <c r="E96" s="287">
        <v>-0.09</v>
      </c>
      <c r="F96" s="288">
        <v>-0.11</v>
      </c>
      <c r="G96" s="289">
        <v>-0.38</v>
      </c>
      <c r="H96" s="287">
        <v>-0.25</v>
      </c>
      <c r="I96" s="287">
        <v>-0.16</v>
      </c>
      <c r="J96" s="290">
        <v>-0.18</v>
      </c>
      <c r="K96" s="286">
        <v>-0.25</v>
      </c>
      <c r="L96" s="287">
        <v>-0.11</v>
      </c>
      <c r="M96" s="287">
        <v>-0.02</v>
      </c>
      <c r="N96" s="288">
        <v>-0.04</v>
      </c>
      <c r="O96" s="286">
        <v>-0.69</v>
      </c>
      <c r="P96" s="287">
        <v>-0.75</v>
      </c>
      <c r="Q96" s="287">
        <v>-0.74</v>
      </c>
      <c r="R96" s="290">
        <v>-1</v>
      </c>
      <c r="S96" s="286">
        <v>-0.91</v>
      </c>
      <c r="T96" s="287">
        <v>-0.97</v>
      </c>
      <c r="U96" s="287">
        <v>-0.95</v>
      </c>
      <c r="V96" s="288">
        <v>-1.22</v>
      </c>
      <c r="W96" s="289">
        <v>-0.48</v>
      </c>
      <c r="X96" s="287">
        <v>-0.54</v>
      </c>
      <c r="Y96" s="287">
        <v>-0.52</v>
      </c>
      <c r="Z96" s="288">
        <v>-0.79</v>
      </c>
      <c r="AA96" s="289">
        <v>-0.27</v>
      </c>
      <c r="AB96" s="287">
        <v>-0.12</v>
      </c>
      <c r="AC96" s="287">
        <v>-0.02</v>
      </c>
      <c r="AD96" s="290">
        <v>-0.01</v>
      </c>
      <c r="AE96" s="286">
        <v>-0.34</v>
      </c>
      <c r="AF96" s="287">
        <v>-0.19</v>
      </c>
      <c r="AG96" s="287">
        <v>-0.09</v>
      </c>
      <c r="AH96" s="288">
        <v>-0.08</v>
      </c>
      <c r="AI96" s="289">
        <v>-0.2</v>
      </c>
      <c r="AJ96" s="287">
        <v>-0.05</v>
      </c>
      <c r="AK96" s="287">
        <v>0.05</v>
      </c>
      <c r="AL96" s="290">
        <v>0.06</v>
      </c>
      <c r="AM96" s="286">
        <v>-0.51</v>
      </c>
      <c r="AN96" s="287">
        <v>-0.6</v>
      </c>
      <c r="AO96" s="287">
        <v>-0.62</v>
      </c>
      <c r="AP96" s="290">
        <v>-0.74</v>
      </c>
      <c r="AQ96" s="286">
        <v>-0.66</v>
      </c>
      <c r="AR96" s="287">
        <v>-0.75</v>
      </c>
      <c r="AS96" s="287">
        <v>-0.78</v>
      </c>
      <c r="AT96" s="288">
        <v>-0.89</v>
      </c>
      <c r="AU96" s="289">
        <v>-0.35</v>
      </c>
      <c r="AV96" s="287">
        <v>-0.44</v>
      </c>
      <c r="AW96" s="287">
        <v>-0.47</v>
      </c>
      <c r="AX96" s="288">
        <v>-0.57999999999999996</v>
      </c>
      <c r="AY96" s="286">
        <v>-0.27</v>
      </c>
      <c r="AZ96" s="287">
        <v>-0.08</v>
      </c>
      <c r="BA96" s="287">
        <v>0.03</v>
      </c>
      <c r="BB96" s="288">
        <v>0.03</v>
      </c>
      <c r="BC96" s="289">
        <v>-0.34</v>
      </c>
      <c r="BD96" s="287">
        <v>-0.16</v>
      </c>
      <c r="BE96" s="287">
        <v>-0.04</v>
      </c>
      <c r="BF96" s="290">
        <v>-0.04</v>
      </c>
      <c r="BG96" s="286">
        <v>-0.2</v>
      </c>
      <c r="BH96" s="287">
        <v>-0.01</v>
      </c>
      <c r="BI96" s="287">
        <v>0.11</v>
      </c>
      <c r="BJ96" s="291">
        <v>0.11</v>
      </c>
    </row>
    <row r="97" spans="1:62" x14ac:dyDescent="0.25">
      <c r="A97" s="284" t="s">
        <v>172</v>
      </c>
      <c r="B97" s="285" t="s">
        <v>173</v>
      </c>
      <c r="C97" s="286">
        <v>-0.17</v>
      </c>
      <c r="D97" s="287">
        <v>0.03</v>
      </c>
      <c r="E97" s="287">
        <v>-0.08</v>
      </c>
      <c r="F97" s="288">
        <v>-0.39</v>
      </c>
      <c r="G97" s="289">
        <v>-0.25</v>
      </c>
      <c r="H97" s="287">
        <v>-0.04</v>
      </c>
      <c r="I97" s="287">
        <v>-0.16</v>
      </c>
      <c r="J97" s="290">
        <v>-0.47</v>
      </c>
      <c r="K97" s="286">
        <v>-0.09</v>
      </c>
      <c r="L97" s="287">
        <v>0.11</v>
      </c>
      <c r="M97" s="287">
        <v>-0.01</v>
      </c>
      <c r="N97" s="288">
        <v>-0.31</v>
      </c>
      <c r="O97" s="286">
        <v>-0.63</v>
      </c>
      <c r="P97" s="287">
        <v>-0.47</v>
      </c>
      <c r="Q97" s="287">
        <v>-0.82</v>
      </c>
      <c r="R97" s="290">
        <v>-1.23</v>
      </c>
      <c r="S97" s="286">
        <v>-0.88</v>
      </c>
      <c r="T97" s="287">
        <v>-0.72</v>
      </c>
      <c r="U97" s="287">
        <v>-1.07</v>
      </c>
      <c r="V97" s="288">
        <v>-1.48</v>
      </c>
      <c r="W97" s="289">
        <v>-0.38</v>
      </c>
      <c r="X97" s="287">
        <v>-0.22</v>
      </c>
      <c r="Y97" s="287">
        <v>-0.56999999999999995</v>
      </c>
      <c r="Z97" s="288">
        <v>-0.99</v>
      </c>
      <c r="AA97" s="289">
        <v>-0.12</v>
      </c>
      <c r="AB97" s="287">
        <v>0.09</v>
      </c>
      <c r="AC97" s="287">
        <v>-0.01</v>
      </c>
      <c r="AD97" s="290">
        <v>-0.3</v>
      </c>
      <c r="AE97" s="286">
        <v>-0.2</v>
      </c>
      <c r="AF97" s="287">
        <v>0.01</v>
      </c>
      <c r="AG97" s="287">
        <v>-0.09</v>
      </c>
      <c r="AH97" s="288">
        <v>-0.38</v>
      </c>
      <c r="AI97" s="289">
        <v>-0.04</v>
      </c>
      <c r="AJ97" s="287">
        <v>0.17</v>
      </c>
      <c r="AK97" s="287">
        <v>0.08</v>
      </c>
      <c r="AL97" s="290">
        <v>-0.22</v>
      </c>
      <c r="AM97" s="286">
        <v>-0.55000000000000004</v>
      </c>
      <c r="AN97" s="287">
        <v>-0.26</v>
      </c>
      <c r="AO97" s="287">
        <v>-0.57999999999999996</v>
      </c>
      <c r="AP97" s="290">
        <v>-1.05</v>
      </c>
      <c r="AQ97" s="286">
        <v>-0.72</v>
      </c>
      <c r="AR97" s="287">
        <v>-0.43</v>
      </c>
      <c r="AS97" s="287">
        <v>-0.75</v>
      </c>
      <c r="AT97" s="288">
        <v>-1.22</v>
      </c>
      <c r="AU97" s="289">
        <v>-0.38</v>
      </c>
      <c r="AV97" s="287">
        <v>-0.09</v>
      </c>
      <c r="AW97" s="287">
        <v>-0.41</v>
      </c>
      <c r="AX97" s="288">
        <v>-0.88</v>
      </c>
      <c r="AY97" s="286">
        <v>-7.0000000000000007E-2</v>
      </c>
      <c r="AZ97" s="287">
        <v>0.11</v>
      </c>
      <c r="BA97" s="287">
        <v>0.05</v>
      </c>
      <c r="BB97" s="288">
        <v>-0.22</v>
      </c>
      <c r="BC97" s="289">
        <v>-0.15</v>
      </c>
      <c r="BD97" s="287">
        <v>0.02</v>
      </c>
      <c r="BE97" s="287">
        <v>-0.04</v>
      </c>
      <c r="BF97" s="290">
        <v>-0.31</v>
      </c>
      <c r="BG97" s="286">
        <v>0.02</v>
      </c>
      <c r="BH97" s="287">
        <v>0.2</v>
      </c>
      <c r="BI97" s="287">
        <v>0.13</v>
      </c>
      <c r="BJ97" s="291">
        <v>-0.13</v>
      </c>
    </row>
    <row r="98" spans="1:62" x14ac:dyDescent="0.25">
      <c r="A98" s="284" t="s">
        <v>174</v>
      </c>
      <c r="B98" s="285" t="s">
        <v>175</v>
      </c>
      <c r="C98" s="286">
        <v>-0.59</v>
      </c>
      <c r="D98" s="287">
        <v>-0.54</v>
      </c>
      <c r="E98" s="287">
        <v>-0.7</v>
      </c>
      <c r="F98" s="288">
        <v>-0.71</v>
      </c>
      <c r="G98" s="289">
        <v>-0.66</v>
      </c>
      <c r="H98" s="287">
        <v>-0.62</v>
      </c>
      <c r="I98" s="287">
        <v>-0.78</v>
      </c>
      <c r="J98" s="290">
        <v>-0.79</v>
      </c>
      <c r="K98" s="286">
        <v>-0.51</v>
      </c>
      <c r="L98" s="287">
        <v>-0.46</v>
      </c>
      <c r="M98" s="287">
        <v>-0.62</v>
      </c>
      <c r="N98" s="288">
        <v>-0.64</v>
      </c>
      <c r="O98" s="286">
        <v>-0.94</v>
      </c>
      <c r="P98" s="287">
        <v>-1.02</v>
      </c>
      <c r="Q98" s="287">
        <v>-1.32</v>
      </c>
      <c r="R98" s="290">
        <v>-1.02</v>
      </c>
      <c r="S98" s="286">
        <v>-1.2</v>
      </c>
      <c r="T98" s="287">
        <v>-1.28</v>
      </c>
      <c r="U98" s="287">
        <v>-1.58</v>
      </c>
      <c r="V98" s="288">
        <v>-1.28</v>
      </c>
      <c r="W98" s="289">
        <v>-0.68</v>
      </c>
      <c r="X98" s="287">
        <v>-0.76</v>
      </c>
      <c r="Y98" s="287">
        <v>-1.06</v>
      </c>
      <c r="Z98" s="288">
        <v>-0.76</v>
      </c>
      <c r="AA98" s="289">
        <v>-0.55000000000000004</v>
      </c>
      <c r="AB98" s="287">
        <v>-0.5</v>
      </c>
      <c r="AC98" s="287">
        <v>-0.64</v>
      </c>
      <c r="AD98" s="290">
        <v>-0.69</v>
      </c>
      <c r="AE98" s="286">
        <v>-0.63</v>
      </c>
      <c r="AF98" s="287">
        <v>-0.57999999999999996</v>
      </c>
      <c r="AG98" s="287">
        <v>-0.72</v>
      </c>
      <c r="AH98" s="288">
        <v>-0.76</v>
      </c>
      <c r="AI98" s="289">
        <v>-0.48</v>
      </c>
      <c r="AJ98" s="287">
        <v>-0.42</v>
      </c>
      <c r="AK98" s="287">
        <v>-0.56000000000000005</v>
      </c>
      <c r="AL98" s="290">
        <v>-0.61</v>
      </c>
      <c r="AM98" s="286">
        <v>-0.95</v>
      </c>
      <c r="AN98" s="287">
        <v>-0.84</v>
      </c>
      <c r="AO98" s="287">
        <v>-1.2</v>
      </c>
      <c r="AP98" s="290">
        <v>-1.1100000000000001</v>
      </c>
      <c r="AQ98" s="286">
        <v>-1.1100000000000001</v>
      </c>
      <c r="AR98" s="287">
        <v>-1</v>
      </c>
      <c r="AS98" s="287">
        <v>-1.36</v>
      </c>
      <c r="AT98" s="288">
        <v>-1.27</v>
      </c>
      <c r="AU98" s="289">
        <v>-0.79</v>
      </c>
      <c r="AV98" s="287">
        <v>-0.68</v>
      </c>
      <c r="AW98" s="287">
        <v>-1.04</v>
      </c>
      <c r="AX98" s="288">
        <v>-0.95</v>
      </c>
      <c r="AY98" s="286">
        <v>-0.48</v>
      </c>
      <c r="AZ98" s="287">
        <v>-0.45</v>
      </c>
      <c r="BA98" s="287">
        <v>-0.56000000000000005</v>
      </c>
      <c r="BB98" s="288">
        <v>-0.6</v>
      </c>
      <c r="BC98" s="289">
        <v>-0.56999999999999995</v>
      </c>
      <c r="BD98" s="287">
        <v>-0.54</v>
      </c>
      <c r="BE98" s="287">
        <v>-0.64</v>
      </c>
      <c r="BF98" s="290">
        <v>-0.69</v>
      </c>
      <c r="BG98" s="286">
        <v>-0.4</v>
      </c>
      <c r="BH98" s="287">
        <v>-0.37</v>
      </c>
      <c r="BI98" s="287">
        <v>-0.47</v>
      </c>
      <c r="BJ98" s="291">
        <v>-0.52</v>
      </c>
    </row>
    <row r="99" spans="1:62" x14ac:dyDescent="0.25">
      <c r="A99" s="284" t="s">
        <v>176</v>
      </c>
      <c r="B99" s="285" t="s">
        <v>177</v>
      </c>
      <c r="C99" s="286">
        <v>-0.06</v>
      </c>
      <c r="D99" s="287">
        <v>0</v>
      </c>
      <c r="E99" s="287">
        <v>0.06</v>
      </c>
      <c r="F99" s="288">
        <v>-0.28999999999999998</v>
      </c>
      <c r="G99" s="289">
        <v>-0.12</v>
      </c>
      <c r="H99" s="287">
        <v>-0.06</v>
      </c>
      <c r="I99" s="287">
        <v>0</v>
      </c>
      <c r="J99" s="290">
        <v>-0.35</v>
      </c>
      <c r="K99" s="286">
        <v>-0.01</v>
      </c>
      <c r="L99" s="287">
        <v>0.06</v>
      </c>
      <c r="M99" s="287">
        <v>0.12</v>
      </c>
      <c r="N99" s="288">
        <v>-0.24</v>
      </c>
      <c r="O99" s="286">
        <v>-0.66</v>
      </c>
      <c r="P99" s="287">
        <v>-0.45</v>
      </c>
      <c r="Q99" s="287">
        <v>-0.49</v>
      </c>
      <c r="R99" s="290">
        <v>-1.1000000000000001</v>
      </c>
      <c r="S99" s="286">
        <v>-0.85</v>
      </c>
      <c r="T99" s="287">
        <v>-0.63</v>
      </c>
      <c r="U99" s="287">
        <v>-0.67</v>
      </c>
      <c r="V99" s="288">
        <v>-1.29</v>
      </c>
      <c r="W99" s="289">
        <v>-0.48</v>
      </c>
      <c r="X99" s="287">
        <v>-0.26</v>
      </c>
      <c r="Y99" s="287">
        <v>-0.3</v>
      </c>
      <c r="Z99" s="288">
        <v>-0.92</v>
      </c>
      <c r="AA99" s="289">
        <v>0</v>
      </c>
      <c r="AB99" s="287">
        <v>0.05</v>
      </c>
      <c r="AC99" s="287">
        <v>0.12</v>
      </c>
      <c r="AD99" s="290">
        <v>-0.2</v>
      </c>
      <c r="AE99" s="286">
        <v>-0.06</v>
      </c>
      <c r="AF99" s="287">
        <v>-0.02</v>
      </c>
      <c r="AG99" s="287">
        <v>0.06</v>
      </c>
      <c r="AH99" s="288">
        <v>-0.27</v>
      </c>
      <c r="AI99" s="289">
        <v>0.06</v>
      </c>
      <c r="AJ99" s="287">
        <v>0.11</v>
      </c>
      <c r="AK99" s="287">
        <v>0.18</v>
      </c>
      <c r="AL99" s="290">
        <v>-0.14000000000000001</v>
      </c>
      <c r="AM99" s="286">
        <v>-0.52</v>
      </c>
      <c r="AN99" s="287">
        <v>-0.41</v>
      </c>
      <c r="AO99" s="287">
        <v>-0.4</v>
      </c>
      <c r="AP99" s="290">
        <v>-0.91</v>
      </c>
      <c r="AQ99" s="286">
        <v>-0.66</v>
      </c>
      <c r="AR99" s="287">
        <v>-0.55000000000000004</v>
      </c>
      <c r="AS99" s="287">
        <v>-0.54</v>
      </c>
      <c r="AT99" s="288">
        <v>-1.05</v>
      </c>
      <c r="AU99" s="289">
        <v>-0.38</v>
      </c>
      <c r="AV99" s="287">
        <v>-0.27</v>
      </c>
      <c r="AW99" s="287">
        <v>-0.27</v>
      </c>
      <c r="AX99" s="288">
        <v>-0.77</v>
      </c>
      <c r="AY99" s="286">
        <v>0.03</v>
      </c>
      <c r="AZ99" s="287">
        <v>0.09</v>
      </c>
      <c r="BA99" s="287">
        <v>0.16</v>
      </c>
      <c r="BB99" s="288">
        <v>-0.16</v>
      </c>
      <c r="BC99" s="289">
        <v>-0.03</v>
      </c>
      <c r="BD99" s="287">
        <v>0.02</v>
      </c>
      <c r="BE99" s="287">
        <v>0.09</v>
      </c>
      <c r="BF99" s="290">
        <v>-0.23</v>
      </c>
      <c r="BG99" s="286">
        <v>0.1</v>
      </c>
      <c r="BH99" s="287">
        <v>0.15</v>
      </c>
      <c r="BI99" s="287">
        <v>0.22</v>
      </c>
      <c r="BJ99" s="291">
        <v>-0.1</v>
      </c>
    </row>
    <row r="100" spans="1:62" x14ac:dyDescent="0.25">
      <c r="A100" s="284" t="s">
        <v>180</v>
      </c>
      <c r="B100" s="285" t="s">
        <v>181</v>
      </c>
      <c r="C100" s="286">
        <v>0.06</v>
      </c>
      <c r="D100" s="287">
        <v>0.06</v>
      </c>
      <c r="E100" s="287">
        <v>0</v>
      </c>
      <c r="F100" s="288">
        <v>0.01</v>
      </c>
      <c r="G100" s="289">
        <v>-0.01</v>
      </c>
      <c r="H100" s="287">
        <v>-0.01</v>
      </c>
      <c r="I100" s="287">
        <v>-7.0000000000000007E-2</v>
      </c>
      <c r="J100" s="290">
        <v>-0.06</v>
      </c>
      <c r="K100" s="286">
        <v>0.12</v>
      </c>
      <c r="L100" s="287">
        <v>0.12</v>
      </c>
      <c r="M100" s="287">
        <v>7.0000000000000007E-2</v>
      </c>
      <c r="N100" s="288">
        <v>0.08</v>
      </c>
      <c r="O100" s="286">
        <v>-0.3</v>
      </c>
      <c r="P100" s="287">
        <v>-0.4</v>
      </c>
      <c r="Q100" s="287">
        <v>-0.7</v>
      </c>
      <c r="R100" s="290">
        <v>-0.57999999999999996</v>
      </c>
      <c r="S100" s="286">
        <v>-0.48</v>
      </c>
      <c r="T100" s="287">
        <v>-0.57999999999999996</v>
      </c>
      <c r="U100" s="287">
        <v>-0.87</v>
      </c>
      <c r="V100" s="288">
        <v>-0.76</v>
      </c>
      <c r="W100" s="289">
        <v>-0.12</v>
      </c>
      <c r="X100" s="287">
        <v>-0.22</v>
      </c>
      <c r="Y100" s="287">
        <v>-0.52</v>
      </c>
      <c r="Z100" s="288">
        <v>-0.4</v>
      </c>
      <c r="AA100" s="289">
        <v>0.12</v>
      </c>
      <c r="AB100" s="287">
        <v>0.13</v>
      </c>
      <c r="AC100" s="287">
        <v>0.12</v>
      </c>
      <c r="AD100" s="290">
        <v>0.11</v>
      </c>
      <c r="AE100" s="286">
        <v>0.04</v>
      </c>
      <c r="AF100" s="287">
        <v>0.06</v>
      </c>
      <c r="AG100" s="287">
        <v>0.04</v>
      </c>
      <c r="AH100" s="288">
        <v>0.03</v>
      </c>
      <c r="AI100" s="289">
        <v>0.19</v>
      </c>
      <c r="AJ100" s="287">
        <v>0.21</v>
      </c>
      <c r="AK100" s="287">
        <v>0.19</v>
      </c>
      <c r="AL100" s="290">
        <v>0.18</v>
      </c>
      <c r="AM100" s="286">
        <v>-0.23</v>
      </c>
      <c r="AN100" s="287">
        <v>-0.28999999999999998</v>
      </c>
      <c r="AO100" s="287">
        <v>-0.54</v>
      </c>
      <c r="AP100" s="290">
        <v>-0.46</v>
      </c>
      <c r="AQ100" s="286">
        <v>-0.37</v>
      </c>
      <c r="AR100" s="287">
        <v>-0.42</v>
      </c>
      <c r="AS100" s="287">
        <v>-0.68</v>
      </c>
      <c r="AT100" s="288">
        <v>-0.6</v>
      </c>
      <c r="AU100" s="289">
        <v>-0.09</v>
      </c>
      <c r="AV100" s="287">
        <v>-0.15</v>
      </c>
      <c r="AW100" s="287">
        <v>-0.41</v>
      </c>
      <c r="AX100" s="288">
        <v>-0.33</v>
      </c>
      <c r="AY100" s="286">
        <v>0.15</v>
      </c>
      <c r="AZ100" s="287">
        <v>0.17</v>
      </c>
      <c r="BA100" s="287">
        <v>0.19</v>
      </c>
      <c r="BB100" s="288">
        <v>0.17</v>
      </c>
      <c r="BC100" s="289">
        <v>0.08</v>
      </c>
      <c r="BD100" s="287">
        <v>0.09</v>
      </c>
      <c r="BE100" s="287">
        <v>0.11</v>
      </c>
      <c r="BF100" s="290">
        <v>0.09</v>
      </c>
      <c r="BG100" s="286">
        <v>0.23</v>
      </c>
      <c r="BH100" s="287">
        <v>0.25</v>
      </c>
      <c r="BI100" s="287">
        <v>0.26</v>
      </c>
      <c r="BJ100" s="291">
        <v>0.25</v>
      </c>
    </row>
    <row r="101" spans="1:62" x14ac:dyDescent="0.25">
      <c r="A101" s="284" t="s">
        <v>182</v>
      </c>
      <c r="B101" s="285" t="s">
        <v>183</v>
      </c>
      <c r="C101" s="286">
        <v>0.26</v>
      </c>
      <c r="D101" s="287">
        <v>0.17</v>
      </c>
      <c r="E101" s="287">
        <v>0.39</v>
      </c>
      <c r="F101" s="288">
        <v>-0.06</v>
      </c>
      <c r="G101" s="289">
        <v>0.19</v>
      </c>
      <c r="H101" s="287">
        <v>0.09</v>
      </c>
      <c r="I101" s="287">
        <v>0.31</v>
      </c>
      <c r="J101" s="290">
        <v>-0.14000000000000001</v>
      </c>
      <c r="K101" s="286">
        <v>0.34</v>
      </c>
      <c r="L101" s="287">
        <v>0.25</v>
      </c>
      <c r="M101" s="287">
        <v>0.46</v>
      </c>
      <c r="N101" s="288">
        <v>0.01</v>
      </c>
      <c r="O101" s="286">
        <v>-0.14000000000000001</v>
      </c>
      <c r="P101" s="287">
        <v>0.01</v>
      </c>
      <c r="Q101" s="287">
        <v>0.19</v>
      </c>
      <c r="R101" s="290">
        <v>-0.56000000000000005</v>
      </c>
      <c r="S101" s="286">
        <v>-0.38</v>
      </c>
      <c r="T101" s="287">
        <v>-0.23</v>
      </c>
      <c r="U101" s="287">
        <v>-0.04</v>
      </c>
      <c r="V101" s="288">
        <v>-0.8</v>
      </c>
      <c r="W101" s="289">
        <v>0.1</v>
      </c>
      <c r="X101" s="287">
        <v>0.25</v>
      </c>
      <c r="Y101" s="287">
        <v>0.43</v>
      </c>
      <c r="Z101" s="288">
        <v>-0.32</v>
      </c>
      <c r="AA101" s="289">
        <v>0.31</v>
      </c>
      <c r="AB101" s="287">
        <v>0.19</v>
      </c>
      <c r="AC101" s="287">
        <v>0.41</v>
      </c>
      <c r="AD101" s="290">
        <v>-0.01</v>
      </c>
      <c r="AE101" s="286">
        <v>0.23</v>
      </c>
      <c r="AF101" s="287">
        <v>0.11</v>
      </c>
      <c r="AG101" s="287">
        <v>0.33</v>
      </c>
      <c r="AH101" s="288">
        <v>-0.09</v>
      </c>
      <c r="AI101" s="289">
        <v>0.4</v>
      </c>
      <c r="AJ101" s="287">
        <v>0.27</v>
      </c>
      <c r="AK101" s="287">
        <v>0.49</v>
      </c>
      <c r="AL101" s="290">
        <v>0.08</v>
      </c>
      <c r="AM101" s="286">
        <v>-0.03</v>
      </c>
      <c r="AN101" s="287">
        <v>-0.02</v>
      </c>
      <c r="AO101" s="287">
        <v>0.18</v>
      </c>
      <c r="AP101" s="290">
        <v>-0.4</v>
      </c>
      <c r="AQ101" s="286">
        <v>-0.2</v>
      </c>
      <c r="AR101" s="287">
        <v>-0.19</v>
      </c>
      <c r="AS101" s="287">
        <v>0</v>
      </c>
      <c r="AT101" s="288">
        <v>-0.57999999999999996</v>
      </c>
      <c r="AU101" s="289">
        <v>0.15</v>
      </c>
      <c r="AV101" s="287">
        <v>0.16</v>
      </c>
      <c r="AW101" s="287">
        <v>0.36</v>
      </c>
      <c r="AX101" s="288">
        <v>-0.23</v>
      </c>
      <c r="AY101" s="286">
        <v>0.34</v>
      </c>
      <c r="AZ101" s="287">
        <v>0.22</v>
      </c>
      <c r="BA101" s="287">
        <v>0.44</v>
      </c>
      <c r="BB101" s="288">
        <v>0.02</v>
      </c>
      <c r="BC101" s="289">
        <v>0.25</v>
      </c>
      <c r="BD101" s="287">
        <v>0.13</v>
      </c>
      <c r="BE101" s="287">
        <v>0.35</v>
      </c>
      <c r="BF101" s="290">
        <v>-7.0000000000000007E-2</v>
      </c>
      <c r="BG101" s="286">
        <v>0.42</v>
      </c>
      <c r="BH101" s="287">
        <v>0.3</v>
      </c>
      <c r="BI101" s="287">
        <v>0.52</v>
      </c>
      <c r="BJ101" s="291">
        <v>0.11</v>
      </c>
    </row>
    <row r="102" spans="1:62" x14ac:dyDescent="0.25">
      <c r="A102" s="284" t="s">
        <v>184</v>
      </c>
      <c r="B102" s="285" t="s">
        <v>185</v>
      </c>
      <c r="C102" s="286">
        <v>-0.18</v>
      </c>
      <c r="D102" s="287">
        <v>-0.21</v>
      </c>
      <c r="E102" s="287">
        <v>-0.05</v>
      </c>
      <c r="F102" s="288">
        <v>-0.21</v>
      </c>
      <c r="G102" s="289">
        <v>-0.25</v>
      </c>
      <c r="H102" s="287">
        <v>-0.28000000000000003</v>
      </c>
      <c r="I102" s="287">
        <v>-0.11</v>
      </c>
      <c r="J102" s="290">
        <v>-0.27</v>
      </c>
      <c r="K102" s="286">
        <v>-0.12</v>
      </c>
      <c r="L102" s="287">
        <v>-0.14000000000000001</v>
      </c>
      <c r="M102" s="287">
        <v>0.02</v>
      </c>
      <c r="N102" s="288">
        <v>-0.14000000000000001</v>
      </c>
      <c r="O102" s="286">
        <v>-0.59</v>
      </c>
      <c r="P102" s="287">
        <v>-0.6</v>
      </c>
      <c r="Q102" s="287">
        <v>-0.51</v>
      </c>
      <c r="R102" s="290">
        <v>-0.78</v>
      </c>
      <c r="S102" s="286">
        <v>-0.78</v>
      </c>
      <c r="T102" s="287">
        <v>-0.79</v>
      </c>
      <c r="U102" s="287">
        <v>-0.7</v>
      </c>
      <c r="V102" s="288">
        <v>-0.97</v>
      </c>
      <c r="W102" s="289">
        <v>-0.4</v>
      </c>
      <c r="X102" s="287">
        <v>-0.41</v>
      </c>
      <c r="Y102" s="287">
        <v>-0.32</v>
      </c>
      <c r="Z102" s="288">
        <v>-0.57999999999999996</v>
      </c>
      <c r="AA102" s="289">
        <v>-0.13</v>
      </c>
      <c r="AB102" s="287">
        <v>-0.16</v>
      </c>
      <c r="AC102" s="287">
        <v>0.01</v>
      </c>
      <c r="AD102" s="290">
        <v>-0.13</v>
      </c>
      <c r="AE102" s="286">
        <v>-0.2</v>
      </c>
      <c r="AF102" s="287">
        <v>-0.23</v>
      </c>
      <c r="AG102" s="287">
        <v>-0.06</v>
      </c>
      <c r="AH102" s="288">
        <v>-0.2</v>
      </c>
      <c r="AI102" s="289">
        <v>-0.06</v>
      </c>
      <c r="AJ102" s="287">
        <v>-0.09</v>
      </c>
      <c r="AK102" s="287">
        <v>0.08</v>
      </c>
      <c r="AL102" s="290">
        <v>-0.06</v>
      </c>
      <c r="AM102" s="286">
        <v>-0.54</v>
      </c>
      <c r="AN102" s="287">
        <v>-0.56999999999999995</v>
      </c>
      <c r="AO102" s="287">
        <v>-0.46</v>
      </c>
      <c r="AP102" s="290">
        <v>-0.71</v>
      </c>
      <c r="AQ102" s="286">
        <v>-0.68</v>
      </c>
      <c r="AR102" s="287">
        <v>-0.7</v>
      </c>
      <c r="AS102" s="287">
        <v>-0.6</v>
      </c>
      <c r="AT102" s="288">
        <v>-0.85</v>
      </c>
      <c r="AU102" s="289">
        <v>-0.4</v>
      </c>
      <c r="AV102" s="287">
        <v>-0.43</v>
      </c>
      <c r="AW102" s="287">
        <v>-0.32</v>
      </c>
      <c r="AX102" s="288">
        <v>-0.56999999999999995</v>
      </c>
      <c r="AY102" s="286">
        <v>-0.08</v>
      </c>
      <c r="AZ102" s="287">
        <v>-0.11</v>
      </c>
      <c r="BA102" s="287">
        <v>7.0000000000000007E-2</v>
      </c>
      <c r="BB102" s="288">
        <v>-0.06</v>
      </c>
      <c r="BC102" s="289">
        <v>-0.15</v>
      </c>
      <c r="BD102" s="287">
        <v>-0.18</v>
      </c>
      <c r="BE102" s="287">
        <v>0</v>
      </c>
      <c r="BF102" s="290">
        <v>-0.14000000000000001</v>
      </c>
      <c r="BG102" s="286">
        <v>0</v>
      </c>
      <c r="BH102" s="287">
        <v>-0.03</v>
      </c>
      <c r="BI102" s="287">
        <v>0.14000000000000001</v>
      </c>
      <c r="BJ102" s="291">
        <v>0.01</v>
      </c>
    </row>
    <row r="103" spans="1:62" x14ac:dyDescent="0.25">
      <c r="A103" s="284" t="s">
        <v>186</v>
      </c>
      <c r="B103" s="285" t="s">
        <v>187</v>
      </c>
      <c r="C103" s="286">
        <v>0.3</v>
      </c>
      <c r="D103" s="287">
        <v>0.2</v>
      </c>
      <c r="E103" s="287">
        <v>0.3</v>
      </c>
      <c r="F103" s="288">
        <v>0.4</v>
      </c>
      <c r="G103" s="289">
        <v>0.22</v>
      </c>
      <c r="H103" s="287">
        <v>0.12</v>
      </c>
      <c r="I103" s="287">
        <v>0.22</v>
      </c>
      <c r="J103" s="290">
        <v>0.33</v>
      </c>
      <c r="K103" s="286">
        <v>0.37</v>
      </c>
      <c r="L103" s="287">
        <v>0.27</v>
      </c>
      <c r="M103" s="287">
        <v>0.37</v>
      </c>
      <c r="N103" s="288">
        <v>0.48</v>
      </c>
      <c r="O103" s="286">
        <v>-0.14000000000000001</v>
      </c>
      <c r="P103" s="287">
        <v>-0.39</v>
      </c>
      <c r="Q103" s="287">
        <v>-0.38</v>
      </c>
      <c r="R103" s="290">
        <v>-0.28999999999999998</v>
      </c>
      <c r="S103" s="286">
        <v>-0.39</v>
      </c>
      <c r="T103" s="287">
        <v>-0.64</v>
      </c>
      <c r="U103" s="287">
        <v>-0.64</v>
      </c>
      <c r="V103" s="288">
        <v>-0.55000000000000004</v>
      </c>
      <c r="W103" s="289">
        <v>0.12</v>
      </c>
      <c r="X103" s="287">
        <v>-0.13</v>
      </c>
      <c r="Y103" s="287">
        <v>-0.12</v>
      </c>
      <c r="Z103" s="288">
        <v>-0.04</v>
      </c>
      <c r="AA103" s="289">
        <v>0.34</v>
      </c>
      <c r="AB103" s="287">
        <v>0.25</v>
      </c>
      <c r="AC103" s="287">
        <v>0.36</v>
      </c>
      <c r="AD103" s="290">
        <v>0.46</v>
      </c>
      <c r="AE103" s="286">
        <v>0.26</v>
      </c>
      <c r="AF103" s="287">
        <v>0.17</v>
      </c>
      <c r="AG103" s="287">
        <v>0.28000000000000003</v>
      </c>
      <c r="AH103" s="288">
        <v>0.39</v>
      </c>
      <c r="AI103" s="289">
        <v>0.42</v>
      </c>
      <c r="AJ103" s="287">
        <v>0.33</v>
      </c>
      <c r="AK103" s="287">
        <v>0.44</v>
      </c>
      <c r="AL103" s="290">
        <v>0.54</v>
      </c>
      <c r="AM103" s="286">
        <v>-0.02</v>
      </c>
      <c r="AN103" s="287">
        <v>-0.21</v>
      </c>
      <c r="AO103" s="287">
        <v>-0.22</v>
      </c>
      <c r="AP103" s="290">
        <v>-0.11</v>
      </c>
      <c r="AQ103" s="286">
        <v>-0.21</v>
      </c>
      <c r="AR103" s="287">
        <v>-0.4</v>
      </c>
      <c r="AS103" s="287">
        <v>-0.41</v>
      </c>
      <c r="AT103" s="288">
        <v>-0.3</v>
      </c>
      <c r="AU103" s="289">
        <v>0.17</v>
      </c>
      <c r="AV103" s="287">
        <v>-0.02</v>
      </c>
      <c r="AW103" s="287">
        <v>-0.04</v>
      </c>
      <c r="AX103" s="288">
        <v>7.0000000000000007E-2</v>
      </c>
      <c r="AY103" s="286">
        <v>0.36</v>
      </c>
      <c r="AZ103" s="287">
        <v>0.27</v>
      </c>
      <c r="BA103" s="287">
        <v>0.39</v>
      </c>
      <c r="BB103" s="288">
        <v>0.5</v>
      </c>
      <c r="BC103" s="289">
        <v>0.28000000000000003</v>
      </c>
      <c r="BD103" s="287">
        <v>0.19</v>
      </c>
      <c r="BE103" s="287">
        <v>0.31</v>
      </c>
      <c r="BF103" s="290">
        <v>0.42</v>
      </c>
      <c r="BG103" s="286">
        <v>0.44</v>
      </c>
      <c r="BH103" s="287">
        <v>0.35</v>
      </c>
      <c r="BI103" s="287">
        <v>0.47</v>
      </c>
      <c r="BJ103" s="291">
        <v>0.57999999999999996</v>
      </c>
    </row>
    <row r="104" spans="1:62" x14ac:dyDescent="0.25">
      <c r="A104" s="284" t="s">
        <v>188</v>
      </c>
      <c r="B104" s="285" t="s">
        <v>189</v>
      </c>
      <c r="C104" s="286">
        <v>-0.12</v>
      </c>
      <c r="D104" s="287">
        <v>-0.19</v>
      </c>
      <c r="E104" s="287">
        <v>0.02</v>
      </c>
      <c r="F104" s="288">
        <v>-0.13</v>
      </c>
      <c r="G104" s="289">
        <v>-0.18</v>
      </c>
      <c r="H104" s="287">
        <v>-0.25</v>
      </c>
      <c r="I104" s="287">
        <v>-0.05</v>
      </c>
      <c r="J104" s="290">
        <v>-0.19</v>
      </c>
      <c r="K104" s="286">
        <v>-0.05</v>
      </c>
      <c r="L104" s="287">
        <v>-0.12</v>
      </c>
      <c r="M104" s="287">
        <v>0.08</v>
      </c>
      <c r="N104" s="288">
        <v>-0.06</v>
      </c>
      <c r="O104" s="286">
        <v>-0.33</v>
      </c>
      <c r="P104" s="287">
        <v>-0.66</v>
      </c>
      <c r="Q104" s="287">
        <v>-0.59</v>
      </c>
      <c r="R104" s="290">
        <v>-0.84</v>
      </c>
      <c r="S104" s="286">
        <v>-0.52</v>
      </c>
      <c r="T104" s="287">
        <v>-0.85</v>
      </c>
      <c r="U104" s="287">
        <v>-0.78</v>
      </c>
      <c r="V104" s="288">
        <v>-1.02</v>
      </c>
      <c r="W104" s="289">
        <v>-0.15</v>
      </c>
      <c r="X104" s="287">
        <v>-0.48</v>
      </c>
      <c r="Y104" s="287">
        <v>-0.41</v>
      </c>
      <c r="Z104" s="288">
        <v>-0.65</v>
      </c>
      <c r="AA104" s="289">
        <v>-0.09</v>
      </c>
      <c r="AB104" s="287">
        <v>-0.13</v>
      </c>
      <c r="AC104" s="287">
        <v>0.09</v>
      </c>
      <c r="AD104" s="290">
        <v>-0.04</v>
      </c>
      <c r="AE104" s="286">
        <v>-0.15</v>
      </c>
      <c r="AF104" s="287">
        <v>-0.19</v>
      </c>
      <c r="AG104" s="287">
        <v>0.03</v>
      </c>
      <c r="AH104" s="288">
        <v>-0.1</v>
      </c>
      <c r="AI104" s="289">
        <v>-0.02</v>
      </c>
      <c r="AJ104" s="287">
        <v>-0.06</v>
      </c>
      <c r="AK104" s="287">
        <v>0.16</v>
      </c>
      <c r="AL104" s="290">
        <v>0.03</v>
      </c>
      <c r="AM104" s="286">
        <v>-0.38</v>
      </c>
      <c r="AN104" s="287">
        <v>-0.64</v>
      </c>
      <c r="AO104" s="287">
        <v>-0.55000000000000004</v>
      </c>
      <c r="AP104" s="290">
        <v>-0.66</v>
      </c>
      <c r="AQ104" s="286">
        <v>-0.51</v>
      </c>
      <c r="AR104" s="287">
        <v>-0.78</v>
      </c>
      <c r="AS104" s="287">
        <v>-0.69</v>
      </c>
      <c r="AT104" s="288">
        <v>-0.8</v>
      </c>
      <c r="AU104" s="289">
        <v>-0.24</v>
      </c>
      <c r="AV104" s="287">
        <v>-0.51</v>
      </c>
      <c r="AW104" s="287">
        <v>-0.42</v>
      </c>
      <c r="AX104" s="288">
        <v>-0.53</v>
      </c>
      <c r="AY104" s="286">
        <v>-0.04</v>
      </c>
      <c r="AZ104" s="287">
        <v>-0.06</v>
      </c>
      <c r="BA104" s="287">
        <v>0.18</v>
      </c>
      <c r="BB104" s="288">
        <v>0.02</v>
      </c>
      <c r="BC104" s="289">
        <v>-0.11</v>
      </c>
      <c r="BD104" s="287">
        <v>-0.13</v>
      </c>
      <c r="BE104" s="287">
        <v>0.11</v>
      </c>
      <c r="BF104" s="290">
        <v>-0.05</v>
      </c>
      <c r="BG104" s="286">
        <v>0.03</v>
      </c>
      <c r="BH104" s="287">
        <v>0.01</v>
      </c>
      <c r="BI104" s="287">
        <v>0.25</v>
      </c>
      <c r="BJ104" s="291">
        <v>0.09</v>
      </c>
    </row>
    <row r="105" spans="1:62" x14ac:dyDescent="0.25">
      <c r="A105" s="284" t="s">
        <v>190</v>
      </c>
      <c r="B105" s="285" t="s">
        <v>191</v>
      </c>
      <c r="C105" s="286">
        <v>-0.24</v>
      </c>
      <c r="D105" s="287">
        <v>-0.35</v>
      </c>
      <c r="E105" s="287">
        <v>7.0000000000000007E-2</v>
      </c>
      <c r="F105" s="288">
        <v>-0.59</v>
      </c>
      <c r="G105" s="289">
        <v>-0.33</v>
      </c>
      <c r="H105" s="287">
        <v>-0.44</v>
      </c>
      <c r="I105" s="287">
        <v>-0.02</v>
      </c>
      <c r="J105" s="290">
        <v>-0.68</v>
      </c>
      <c r="K105" s="286">
        <v>-0.15</v>
      </c>
      <c r="L105" s="287">
        <v>-0.26</v>
      </c>
      <c r="M105" s="287">
        <v>0.16</v>
      </c>
      <c r="N105" s="288">
        <v>-0.5</v>
      </c>
      <c r="O105" s="286">
        <v>-0.78</v>
      </c>
      <c r="P105" s="287">
        <v>-0.66</v>
      </c>
      <c r="Q105" s="287">
        <v>-0.4</v>
      </c>
      <c r="R105" s="290">
        <v>-1.28</v>
      </c>
      <c r="S105" s="286">
        <v>-1.02</v>
      </c>
      <c r="T105" s="287">
        <v>-0.91</v>
      </c>
      <c r="U105" s="287">
        <v>-0.64</v>
      </c>
      <c r="V105" s="288">
        <v>-1.52</v>
      </c>
      <c r="W105" s="289">
        <v>-0.54</v>
      </c>
      <c r="X105" s="287">
        <v>-0.42</v>
      </c>
      <c r="Y105" s="287">
        <v>-0.16</v>
      </c>
      <c r="Z105" s="288">
        <v>-1.04</v>
      </c>
      <c r="AA105" s="289">
        <v>-0.15</v>
      </c>
      <c r="AB105" s="287">
        <v>-0.3</v>
      </c>
      <c r="AC105" s="287">
        <v>0.15</v>
      </c>
      <c r="AD105" s="290">
        <v>-0.48</v>
      </c>
      <c r="AE105" s="286">
        <v>-0.25</v>
      </c>
      <c r="AF105" s="287">
        <v>-0.39</v>
      </c>
      <c r="AG105" s="287">
        <v>0.05</v>
      </c>
      <c r="AH105" s="288">
        <v>-0.56999999999999995</v>
      </c>
      <c r="AI105" s="289">
        <v>-0.05</v>
      </c>
      <c r="AJ105" s="287">
        <v>-0.2</v>
      </c>
      <c r="AK105" s="287">
        <v>0.25</v>
      </c>
      <c r="AL105" s="290">
        <v>-0.38</v>
      </c>
      <c r="AM105" s="286">
        <v>-0.66</v>
      </c>
      <c r="AN105" s="287">
        <v>-0.61</v>
      </c>
      <c r="AO105" s="287">
        <v>-0.4</v>
      </c>
      <c r="AP105" s="290">
        <v>-1.1499999999999999</v>
      </c>
      <c r="AQ105" s="286">
        <v>-0.84</v>
      </c>
      <c r="AR105" s="287">
        <v>-0.79</v>
      </c>
      <c r="AS105" s="287">
        <v>-0.57999999999999996</v>
      </c>
      <c r="AT105" s="288">
        <v>-1.33</v>
      </c>
      <c r="AU105" s="289">
        <v>-0.48</v>
      </c>
      <c r="AV105" s="287">
        <v>-0.43</v>
      </c>
      <c r="AW105" s="287">
        <v>-0.23</v>
      </c>
      <c r="AX105" s="288">
        <v>-0.97</v>
      </c>
      <c r="AY105" s="286">
        <v>-0.09</v>
      </c>
      <c r="AZ105" s="287">
        <v>-0.26</v>
      </c>
      <c r="BA105" s="287">
        <v>0.24</v>
      </c>
      <c r="BB105" s="288">
        <v>-0.4</v>
      </c>
      <c r="BC105" s="289">
        <v>-0.2</v>
      </c>
      <c r="BD105" s="287">
        <v>-0.36</v>
      </c>
      <c r="BE105" s="287">
        <v>0.13</v>
      </c>
      <c r="BF105" s="290">
        <v>-0.5</v>
      </c>
      <c r="BG105" s="286">
        <v>0.01</v>
      </c>
      <c r="BH105" s="287">
        <v>-0.15</v>
      </c>
      <c r="BI105" s="287">
        <v>0.34</v>
      </c>
      <c r="BJ105" s="291">
        <v>-0.28999999999999998</v>
      </c>
    </row>
    <row r="106" spans="1:62" x14ac:dyDescent="0.25">
      <c r="A106" s="284" t="s">
        <v>192</v>
      </c>
      <c r="B106" s="285" t="s">
        <v>193</v>
      </c>
      <c r="C106" s="286">
        <v>0.03</v>
      </c>
      <c r="D106" s="287">
        <v>0.09</v>
      </c>
      <c r="E106" s="287">
        <v>0.03</v>
      </c>
      <c r="F106" s="288">
        <v>-0.22</v>
      </c>
      <c r="G106" s="289">
        <v>-0.08</v>
      </c>
      <c r="H106" s="287">
        <v>-0.01</v>
      </c>
      <c r="I106" s="287">
        <v>-0.08</v>
      </c>
      <c r="J106" s="290">
        <v>-0.32</v>
      </c>
      <c r="K106" s="286">
        <v>0.13</v>
      </c>
      <c r="L106" s="287">
        <v>0.2</v>
      </c>
      <c r="M106" s="287">
        <v>0.13</v>
      </c>
      <c r="N106" s="288">
        <v>-0.11</v>
      </c>
      <c r="O106" s="286">
        <v>-0.61</v>
      </c>
      <c r="P106" s="287">
        <v>-0.41</v>
      </c>
      <c r="Q106" s="287">
        <v>-0.65</v>
      </c>
      <c r="R106" s="290">
        <v>-0.73</v>
      </c>
      <c r="S106" s="286">
        <v>-0.92</v>
      </c>
      <c r="T106" s="287">
        <v>-0.72</v>
      </c>
      <c r="U106" s="287">
        <v>-0.96</v>
      </c>
      <c r="V106" s="288">
        <v>-1.05</v>
      </c>
      <c r="W106" s="289">
        <v>-0.3</v>
      </c>
      <c r="X106" s="287">
        <v>-0.09</v>
      </c>
      <c r="Y106" s="287">
        <v>-0.34</v>
      </c>
      <c r="Z106" s="288">
        <v>-0.42</v>
      </c>
      <c r="AA106" s="289">
        <v>0.11</v>
      </c>
      <c r="AB106" s="287">
        <v>0.15</v>
      </c>
      <c r="AC106" s="287">
        <v>0.11</v>
      </c>
      <c r="AD106" s="290">
        <v>-0.15</v>
      </c>
      <c r="AE106" s="286">
        <v>0</v>
      </c>
      <c r="AF106" s="287">
        <v>0.04</v>
      </c>
      <c r="AG106" s="287">
        <v>0</v>
      </c>
      <c r="AH106" s="288">
        <v>-0.26</v>
      </c>
      <c r="AI106" s="289">
        <v>0.22</v>
      </c>
      <c r="AJ106" s="287">
        <v>0.26</v>
      </c>
      <c r="AK106" s="287">
        <v>0.22</v>
      </c>
      <c r="AL106" s="290">
        <v>-0.04</v>
      </c>
      <c r="AM106" s="286">
        <v>-0.28000000000000003</v>
      </c>
      <c r="AN106" s="287">
        <v>-0.13</v>
      </c>
      <c r="AO106" s="287">
        <v>-0.27</v>
      </c>
      <c r="AP106" s="290">
        <v>-0.59</v>
      </c>
      <c r="AQ106" s="286">
        <v>-0.52</v>
      </c>
      <c r="AR106" s="287">
        <v>-0.36</v>
      </c>
      <c r="AS106" s="287">
        <v>-0.5</v>
      </c>
      <c r="AT106" s="288">
        <v>-0.83</v>
      </c>
      <c r="AU106" s="289">
        <v>-0.05</v>
      </c>
      <c r="AV106" s="287">
        <v>0.1</v>
      </c>
      <c r="AW106" s="287">
        <v>-0.04</v>
      </c>
      <c r="AX106" s="288">
        <v>-0.36</v>
      </c>
      <c r="AY106" s="286">
        <v>0.11</v>
      </c>
      <c r="AZ106" s="287">
        <v>0.15</v>
      </c>
      <c r="BA106" s="287">
        <v>0.1</v>
      </c>
      <c r="BB106" s="288">
        <v>-0.12</v>
      </c>
      <c r="BC106" s="289">
        <v>-0.01</v>
      </c>
      <c r="BD106" s="287">
        <v>0.03</v>
      </c>
      <c r="BE106" s="287">
        <v>-0.02</v>
      </c>
      <c r="BF106" s="290">
        <v>-0.24</v>
      </c>
      <c r="BG106" s="286">
        <v>0.22</v>
      </c>
      <c r="BH106" s="287">
        <v>0.27</v>
      </c>
      <c r="BI106" s="287">
        <v>0.22</v>
      </c>
      <c r="BJ106" s="291">
        <v>0</v>
      </c>
    </row>
    <row r="107" spans="1:62" x14ac:dyDescent="0.25">
      <c r="A107" s="284" t="s">
        <v>194</v>
      </c>
      <c r="B107" s="285" t="s">
        <v>195</v>
      </c>
      <c r="C107" s="286">
        <v>0.15</v>
      </c>
      <c r="D107" s="287">
        <v>0.01</v>
      </c>
      <c r="E107" s="287">
        <v>-0.16</v>
      </c>
      <c r="F107" s="288">
        <v>-0.09</v>
      </c>
      <c r="G107" s="289">
        <v>7.0000000000000007E-2</v>
      </c>
      <c r="H107" s="287">
        <v>-0.08</v>
      </c>
      <c r="I107" s="287">
        <v>-0.24</v>
      </c>
      <c r="J107" s="290">
        <v>-0.17</v>
      </c>
      <c r="K107" s="286">
        <v>0.24</v>
      </c>
      <c r="L107" s="287">
        <v>0.1</v>
      </c>
      <c r="M107" s="287">
        <v>-7.0000000000000007E-2</v>
      </c>
      <c r="N107" s="288">
        <v>0</v>
      </c>
      <c r="O107" s="286">
        <v>-0.22</v>
      </c>
      <c r="P107" s="287">
        <v>-0.3</v>
      </c>
      <c r="Q107" s="287">
        <v>-0.89</v>
      </c>
      <c r="R107" s="290">
        <v>-0.69</v>
      </c>
      <c r="S107" s="286">
        <v>-0.47</v>
      </c>
      <c r="T107" s="287">
        <v>-0.55000000000000004</v>
      </c>
      <c r="U107" s="287">
        <v>-1.1399999999999999</v>
      </c>
      <c r="V107" s="288">
        <v>-0.93</v>
      </c>
      <c r="W107" s="289">
        <v>0.02</v>
      </c>
      <c r="X107" s="287">
        <v>-0.05</v>
      </c>
      <c r="Y107" s="287">
        <v>-0.65</v>
      </c>
      <c r="Z107" s="288">
        <v>-0.44</v>
      </c>
      <c r="AA107" s="289">
        <v>0.2</v>
      </c>
      <c r="AB107" s="287">
        <v>0.05</v>
      </c>
      <c r="AC107" s="287">
        <v>-0.06</v>
      </c>
      <c r="AD107" s="290">
        <v>-0.01</v>
      </c>
      <c r="AE107" s="286">
        <v>0.11</v>
      </c>
      <c r="AF107" s="287">
        <v>-0.04</v>
      </c>
      <c r="AG107" s="287">
        <v>-0.15</v>
      </c>
      <c r="AH107" s="288">
        <v>-0.1</v>
      </c>
      <c r="AI107" s="289">
        <v>0.3</v>
      </c>
      <c r="AJ107" s="287">
        <v>0.14000000000000001</v>
      </c>
      <c r="AK107" s="287">
        <v>0.03</v>
      </c>
      <c r="AL107" s="290">
        <v>0.09</v>
      </c>
      <c r="AM107" s="286">
        <v>-0.16</v>
      </c>
      <c r="AN107" s="287">
        <v>-0.15</v>
      </c>
      <c r="AO107" s="287">
        <v>-0.68</v>
      </c>
      <c r="AP107" s="290">
        <v>-0.51</v>
      </c>
      <c r="AQ107" s="286">
        <v>-0.35</v>
      </c>
      <c r="AR107" s="287">
        <v>-0.35</v>
      </c>
      <c r="AS107" s="287">
        <v>-0.88</v>
      </c>
      <c r="AT107" s="288">
        <v>-0.71</v>
      </c>
      <c r="AU107" s="289">
        <v>0.04</v>
      </c>
      <c r="AV107" s="287">
        <v>0.05</v>
      </c>
      <c r="AW107" s="287">
        <v>-0.48</v>
      </c>
      <c r="AX107" s="288">
        <v>-0.31</v>
      </c>
      <c r="AY107" s="286">
        <v>0.22</v>
      </c>
      <c r="AZ107" s="287">
        <v>0.05</v>
      </c>
      <c r="BA107" s="287">
        <v>-0.04</v>
      </c>
      <c r="BB107" s="288">
        <v>0.01</v>
      </c>
      <c r="BC107" s="289">
        <v>0.13</v>
      </c>
      <c r="BD107" s="287">
        <v>-0.05</v>
      </c>
      <c r="BE107" s="287">
        <v>-0.14000000000000001</v>
      </c>
      <c r="BF107" s="290">
        <v>-0.09</v>
      </c>
      <c r="BG107" s="286">
        <v>0.32</v>
      </c>
      <c r="BH107" s="287">
        <v>0.14000000000000001</v>
      </c>
      <c r="BI107" s="287">
        <v>0.05</v>
      </c>
      <c r="BJ107" s="291">
        <v>0.1</v>
      </c>
    </row>
    <row r="108" spans="1:62" x14ac:dyDescent="0.25">
      <c r="A108" s="284" t="s">
        <v>198</v>
      </c>
      <c r="B108" s="285" t="s">
        <v>199</v>
      </c>
      <c r="C108" s="286">
        <v>-7.0000000000000007E-2</v>
      </c>
      <c r="D108" s="287">
        <v>-0.05</v>
      </c>
      <c r="E108" s="287">
        <v>-0.05</v>
      </c>
      <c r="F108" s="288">
        <v>-0.18</v>
      </c>
      <c r="G108" s="289">
        <v>-0.16</v>
      </c>
      <c r="H108" s="287">
        <v>-0.14000000000000001</v>
      </c>
      <c r="I108" s="287">
        <v>-0.14000000000000001</v>
      </c>
      <c r="J108" s="290">
        <v>-0.27</v>
      </c>
      <c r="K108" s="286">
        <v>0.02</v>
      </c>
      <c r="L108" s="287">
        <v>0.04</v>
      </c>
      <c r="M108" s="287">
        <v>0.04</v>
      </c>
      <c r="N108" s="288">
        <v>-0.09</v>
      </c>
      <c r="O108" s="286">
        <v>-0.53</v>
      </c>
      <c r="P108" s="287">
        <v>-0.48</v>
      </c>
      <c r="Q108" s="287">
        <v>-0.57999999999999996</v>
      </c>
      <c r="R108" s="290">
        <v>-1.08</v>
      </c>
      <c r="S108" s="286">
        <v>-0.82</v>
      </c>
      <c r="T108" s="287">
        <v>-0.77</v>
      </c>
      <c r="U108" s="287">
        <v>-0.87</v>
      </c>
      <c r="V108" s="288">
        <v>-1.37</v>
      </c>
      <c r="W108" s="289">
        <v>-0.23</v>
      </c>
      <c r="X108" s="287">
        <v>-0.19</v>
      </c>
      <c r="Y108" s="287">
        <v>-0.28999999999999998</v>
      </c>
      <c r="Z108" s="288">
        <v>-0.79</v>
      </c>
      <c r="AA108" s="289">
        <v>-0.02</v>
      </c>
      <c r="AB108" s="287">
        <v>-0.01</v>
      </c>
      <c r="AC108" s="287">
        <v>0</v>
      </c>
      <c r="AD108" s="290">
        <v>-0.08</v>
      </c>
      <c r="AE108" s="286">
        <v>-0.11</v>
      </c>
      <c r="AF108" s="287">
        <v>-0.1</v>
      </c>
      <c r="AG108" s="287">
        <v>-0.09</v>
      </c>
      <c r="AH108" s="288">
        <v>-0.18</v>
      </c>
      <c r="AI108" s="289">
        <v>7.0000000000000007E-2</v>
      </c>
      <c r="AJ108" s="287">
        <v>0.08</v>
      </c>
      <c r="AK108" s="287">
        <v>0.1</v>
      </c>
      <c r="AL108" s="290">
        <v>0.01</v>
      </c>
      <c r="AM108" s="286">
        <v>-0.53</v>
      </c>
      <c r="AN108" s="287">
        <v>-0.45</v>
      </c>
      <c r="AO108" s="287">
        <v>-0.72</v>
      </c>
      <c r="AP108" s="290">
        <v>-0.99</v>
      </c>
      <c r="AQ108" s="286">
        <v>-0.76</v>
      </c>
      <c r="AR108" s="287">
        <v>-0.68</v>
      </c>
      <c r="AS108" s="287">
        <v>-0.96</v>
      </c>
      <c r="AT108" s="288">
        <v>-1.22</v>
      </c>
      <c r="AU108" s="289">
        <v>-0.28999999999999998</v>
      </c>
      <c r="AV108" s="287">
        <v>-0.22</v>
      </c>
      <c r="AW108" s="287">
        <v>-0.49</v>
      </c>
      <c r="AX108" s="288">
        <v>-0.76</v>
      </c>
      <c r="AY108" s="286">
        <v>0.01</v>
      </c>
      <c r="AZ108" s="287">
        <v>0.01</v>
      </c>
      <c r="BA108" s="287">
        <v>0.06</v>
      </c>
      <c r="BB108" s="288">
        <v>-0.04</v>
      </c>
      <c r="BC108" s="289">
        <v>-0.08</v>
      </c>
      <c r="BD108" s="287">
        <v>-0.08</v>
      </c>
      <c r="BE108" s="287">
        <v>-0.03</v>
      </c>
      <c r="BF108" s="290">
        <v>-0.13</v>
      </c>
      <c r="BG108" s="286">
        <v>0.11</v>
      </c>
      <c r="BH108" s="287">
        <v>0.11</v>
      </c>
      <c r="BI108" s="287">
        <v>0.16</v>
      </c>
      <c r="BJ108" s="291">
        <v>0.06</v>
      </c>
    </row>
    <row r="109" spans="1:62" x14ac:dyDescent="0.25">
      <c r="A109" s="284" t="s">
        <v>200</v>
      </c>
      <c r="B109" s="285" t="s">
        <v>201</v>
      </c>
      <c r="C109" s="286">
        <v>-0.02</v>
      </c>
      <c r="D109" s="287">
        <v>-0.1</v>
      </c>
      <c r="E109" s="287">
        <v>0.16</v>
      </c>
      <c r="F109" s="288">
        <v>-0.33</v>
      </c>
      <c r="G109" s="289">
        <v>-0.1</v>
      </c>
      <c r="H109" s="287">
        <v>-0.18</v>
      </c>
      <c r="I109" s="287">
        <v>0.08</v>
      </c>
      <c r="J109" s="290">
        <v>-0.41</v>
      </c>
      <c r="K109" s="286">
        <v>0.06</v>
      </c>
      <c r="L109" s="287">
        <v>-0.02</v>
      </c>
      <c r="M109" s="287">
        <v>0.24</v>
      </c>
      <c r="N109" s="288">
        <v>-0.25</v>
      </c>
      <c r="O109" s="286">
        <v>-0.35</v>
      </c>
      <c r="P109" s="287">
        <v>-0.4</v>
      </c>
      <c r="Q109" s="287">
        <v>-0.17</v>
      </c>
      <c r="R109" s="290">
        <v>-0.7</v>
      </c>
      <c r="S109" s="286">
        <v>-0.59</v>
      </c>
      <c r="T109" s="287">
        <v>-0.64</v>
      </c>
      <c r="U109" s="287">
        <v>-0.42</v>
      </c>
      <c r="V109" s="288">
        <v>-0.94</v>
      </c>
      <c r="W109" s="289">
        <v>-0.1</v>
      </c>
      <c r="X109" s="287">
        <v>-0.15</v>
      </c>
      <c r="Y109" s="287">
        <v>0.08</v>
      </c>
      <c r="Z109" s="288">
        <v>-0.45</v>
      </c>
      <c r="AA109" s="289">
        <v>0.01</v>
      </c>
      <c r="AB109" s="287">
        <v>-0.06</v>
      </c>
      <c r="AC109" s="287">
        <v>0.2</v>
      </c>
      <c r="AD109" s="290">
        <v>-0.28000000000000003</v>
      </c>
      <c r="AE109" s="286">
        <v>-7.0000000000000007E-2</v>
      </c>
      <c r="AF109" s="287">
        <v>-0.15</v>
      </c>
      <c r="AG109" s="287">
        <v>0.12</v>
      </c>
      <c r="AH109" s="288">
        <v>-0.37</v>
      </c>
      <c r="AI109" s="289">
        <v>0.1</v>
      </c>
      <c r="AJ109" s="287">
        <v>0.02</v>
      </c>
      <c r="AK109" s="287">
        <v>0.28999999999999998</v>
      </c>
      <c r="AL109" s="290">
        <v>-0.2</v>
      </c>
      <c r="AM109" s="286">
        <v>-0.28999999999999998</v>
      </c>
      <c r="AN109" s="287">
        <v>-0.41</v>
      </c>
      <c r="AO109" s="287">
        <v>-0.22</v>
      </c>
      <c r="AP109" s="290">
        <v>-0.78</v>
      </c>
      <c r="AQ109" s="286">
        <v>-0.47</v>
      </c>
      <c r="AR109" s="287">
        <v>-0.59</v>
      </c>
      <c r="AS109" s="287">
        <v>-0.4</v>
      </c>
      <c r="AT109" s="288">
        <v>-0.96</v>
      </c>
      <c r="AU109" s="289">
        <v>-0.11</v>
      </c>
      <c r="AV109" s="287">
        <v>-0.23</v>
      </c>
      <c r="AW109" s="287">
        <v>-0.04</v>
      </c>
      <c r="AX109" s="288">
        <v>-0.6</v>
      </c>
      <c r="AY109" s="286">
        <v>0.04</v>
      </c>
      <c r="AZ109" s="287">
        <v>-0.02</v>
      </c>
      <c r="BA109" s="287">
        <v>0.26</v>
      </c>
      <c r="BB109" s="288">
        <v>-0.22</v>
      </c>
      <c r="BC109" s="289">
        <v>-0.05</v>
      </c>
      <c r="BD109" s="287">
        <v>-0.11</v>
      </c>
      <c r="BE109" s="287">
        <v>0.17</v>
      </c>
      <c r="BF109" s="290">
        <v>-0.31</v>
      </c>
      <c r="BG109" s="286">
        <v>0.13</v>
      </c>
      <c r="BH109" s="287">
        <v>7.0000000000000007E-2</v>
      </c>
      <c r="BI109" s="287">
        <v>0.35</v>
      </c>
      <c r="BJ109" s="291">
        <v>-0.13</v>
      </c>
    </row>
    <row r="110" spans="1:62" x14ac:dyDescent="0.25">
      <c r="A110" s="284" t="s">
        <v>202</v>
      </c>
      <c r="B110" s="285" t="s">
        <v>203</v>
      </c>
      <c r="C110" s="286">
        <v>0.23</v>
      </c>
      <c r="D110" s="287">
        <v>0.01</v>
      </c>
      <c r="E110" s="287">
        <v>0.21</v>
      </c>
      <c r="F110" s="288">
        <v>0.08</v>
      </c>
      <c r="G110" s="289">
        <v>0.12</v>
      </c>
      <c r="H110" s="287">
        <v>-0.09</v>
      </c>
      <c r="I110" s="287">
        <v>0.11</v>
      </c>
      <c r="J110" s="290">
        <v>-0.03</v>
      </c>
      <c r="K110" s="286">
        <v>0.33</v>
      </c>
      <c r="L110" s="287">
        <v>0.12</v>
      </c>
      <c r="M110" s="287">
        <v>0.31</v>
      </c>
      <c r="N110" s="288">
        <v>0.18</v>
      </c>
      <c r="O110" s="286">
        <v>-0.14000000000000001</v>
      </c>
      <c r="P110" s="287">
        <v>-0.25</v>
      </c>
      <c r="Q110" s="287">
        <v>-0.22</v>
      </c>
      <c r="R110" s="290">
        <v>-0.48</v>
      </c>
      <c r="S110" s="286">
        <v>-0.44</v>
      </c>
      <c r="T110" s="287">
        <v>-0.55000000000000004</v>
      </c>
      <c r="U110" s="287">
        <v>-0.52</v>
      </c>
      <c r="V110" s="288">
        <v>-0.78</v>
      </c>
      <c r="W110" s="289">
        <v>0.16</v>
      </c>
      <c r="X110" s="287">
        <v>0.05</v>
      </c>
      <c r="Y110" s="287">
        <v>0.08</v>
      </c>
      <c r="Z110" s="288">
        <v>-0.18</v>
      </c>
      <c r="AA110" s="289">
        <v>0.27</v>
      </c>
      <c r="AB110" s="287">
        <v>0.05</v>
      </c>
      <c r="AC110" s="287">
        <v>0.26</v>
      </c>
      <c r="AD110" s="290">
        <v>0.15</v>
      </c>
      <c r="AE110" s="286">
        <v>0.16</v>
      </c>
      <c r="AF110" s="287">
        <v>-0.06</v>
      </c>
      <c r="AG110" s="287">
        <v>0.15</v>
      </c>
      <c r="AH110" s="288">
        <v>0.04</v>
      </c>
      <c r="AI110" s="289">
        <v>0.38</v>
      </c>
      <c r="AJ110" s="287">
        <v>0.16</v>
      </c>
      <c r="AK110" s="287">
        <v>0.37</v>
      </c>
      <c r="AL110" s="290">
        <v>0.26</v>
      </c>
      <c r="AM110" s="286">
        <v>-0.03</v>
      </c>
      <c r="AN110" s="287">
        <v>-0.15</v>
      </c>
      <c r="AO110" s="287">
        <v>-0.14000000000000001</v>
      </c>
      <c r="AP110" s="290">
        <v>-0.28999999999999998</v>
      </c>
      <c r="AQ110" s="286">
        <v>-0.25</v>
      </c>
      <c r="AR110" s="287">
        <v>-0.37</v>
      </c>
      <c r="AS110" s="287">
        <v>-0.37</v>
      </c>
      <c r="AT110" s="288">
        <v>-0.51</v>
      </c>
      <c r="AU110" s="289">
        <v>0.2</v>
      </c>
      <c r="AV110" s="287">
        <v>0.08</v>
      </c>
      <c r="AW110" s="287">
        <v>0.08</v>
      </c>
      <c r="AX110" s="288">
        <v>-0.06</v>
      </c>
      <c r="AY110" s="286">
        <v>0.28999999999999998</v>
      </c>
      <c r="AZ110" s="287">
        <v>0.06</v>
      </c>
      <c r="BA110" s="287">
        <v>0.3</v>
      </c>
      <c r="BB110" s="288">
        <v>0.17</v>
      </c>
      <c r="BC110" s="289">
        <v>0.18</v>
      </c>
      <c r="BD110" s="287">
        <v>-0.06</v>
      </c>
      <c r="BE110" s="287">
        <v>0.18</v>
      </c>
      <c r="BF110" s="290">
        <v>0.06</v>
      </c>
      <c r="BG110" s="286">
        <v>0.41</v>
      </c>
      <c r="BH110" s="287">
        <v>0.17</v>
      </c>
      <c r="BI110" s="287">
        <v>0.41</v>
      </c>
      <c r="BJ110" s="291">
        <v>0.28999999999999998</v>
      </c>
    </row>
    <row r="111" spans="1:62" x14ac:dyDescent="0.25">
      <c r="A111" s="284" t="s">
        <v>204</v>
      </c>
      <c r="B111" s="285" t="s">
        <v>205</v>
      </c>
      <c r="C111" s="286">
        <v>0.11</v>
      </c>
      <c r="D111" s="287">
        <v>0.03</v>
      </c>
      <c r="E111" s="287">
        <v>0.25</v>
      </c>
      <c r="F111" s="288">
        <v>-0.05</v>
      </c>
      <c r="G111" s="289">
        <v>0.06</v>
      </c>
      <c r="H111" s="287">
        <v>-0.03</v>
      </c>
      <c r="I111" s="287">
        <v>0.19</v>
      </c>
      <c r="J111" s="290">
        <v>-0.1</v>
      </c>
      <c r="K111" s="286">
        <v>0.17</v>
      </c>
      <c r="L111" s="287">
        <v>0.08</v>
      </c>
      <c r="M111" s="287">
        <v>0.3</v>
      </c>
      <c r="N111" s="288">
        <v>0.01</v>
      </c>
      <c r="O111" s="286">
        <v>-0.37</v>
      </c>
      <c r="P111" s="287">
        <v>-0.39</v>
      </c>
      <c r="Q111" s="287">
        <v>-0.36</v>
      </c>
      <c r="R111" s="290">
        <v>-0.63</v>
      </c>
      <c r="S111" s="286">
        <v>-0.55000000000000004</v>
      </c>
      <c r="T111" s="287">
        <v>-0.56999999999999995</v>
      </c>
      <c r="U111" s="287">
        <v>-0.54</v>
      </c>
      <c r="V111" s="288">
        <v>-0.81</v>
      </c>
      <c r="W111" s="289">
        <v>-0.19</v>
      </c>
      <c r="X111" s="287">
        <v>-0.21</v>
      </c>
      <c r="Y111" s="287">
        <v>-0.18</v>
      </c>
      <c r="Z111" s="288">
        <v>-0.45</v>
      </c>
      <c r="AA111" s="289">
        <v>0.17</v>
      </c>
      <c r="AB111" s="287">
        <v>7.0000000000000007E-2</v>
      </c>
      <c r="AC111" s="287">
        <v>0.31</v>
      </c>
      <c r="AD111" s="290">
        <v>0.02</v>
      </c>
      <c r="AE111" s="286">
        <v>0.11</v>
      </c>
      <c r="AF111" s="287">
        <v>0.01</v>
      </c>
      <c r="AG111" s="287">
        <v>0.25</v>
      </c>
      <c r="AH111" s="288">
        <v>-0.04</v>
      </c>
      <c r="AI111" s="289">
        <v>0.23</v>
      </c>
      <c r="AJ111" s="287">
        <v>0.13</v>
      </c>
      <c r="AK111" s="287">
        <v>0.37</v>
      </c>
      <c r="AL111" s="290">
        <v>0.08</v>
      </c>
      <c r="AM111" s="286">
        <v>-0.23</v>
      </c>
      <c r="AN111" s="287">
        <v>-0.32</v>
      </c>
      <c r="AO111" s="287">
        <v>-0.27</v>
      </c>
      <c r="AP111" s="290">
        <v>-0.61</v>
      </c>
      <c r="AQ111" s="286">
        <v>-0.37</v>
      </c>
      <c r="AR111" s="287">
        <v>-0.45</v>
      </c>
      <c r="AS111" s="287">
        <v>-0.41</v>
      </c>
      <c r="AT111" s="288">
        <v>-0.74</v>
      </c>
      <c r="AU111" s="289">
        <v>-0.09</v>
      </c>
      <c r="AV111" s="287">
        <v>-0.18</v>
      </c>
      <c r="AW111" s="287">
        <v>-0.13</v>
      </c>
      <c r="AX111" s="288">
        <v>-0.47</v>
      </c>
      <c r="AY111" s="286">
        <v>0.18</v>
      </c>
      <c r="AZ111" s="287">
        <v>0.09</v>
      </c>
      <c r="BA111" s="287">
        <v>0.35</v>
      </c>
      <c r="BB111" s="288">
        <v>0.06</v>
      </c>
      <c r="BC111" s="289">
        <v>0.12</v>
      </c>
      <c r="BD111" s="287">
        <v>0.03</v>
      </c>
      <c r="BE111" s="287">
        <v>0.28999999999999998</v>
      </c>
      <c r="BF111" s="290">
        <v>0</v>
      </c>
      <c r="BG111" s="286">
        <v>0.24</v>
      </c>
      <c r="BH111" s="287">
        <v>0.15</v>
      </c>
      <c r="BI111" s="287">
        <v>0.41</v>
      </c>
      <c r="BJ111" s="291">
        <v>0.13</v>
      </c>
    </row>
    <row r="112" spans="1:62" x14ac:dyDescent="0.25">
      <c r="A112" s="284" t="s">
        <v>206</v>
      </c>
      <c r="B112" s="285" t="s">
        <v>207</v>
      </c>
      <c r="C112" s="286">
        <v>-0.49</v>
      </c>
      <c r="D112" s="287">
        <v>-0.37</v>
      </c>
      <c r="E112" s="287">
        <v>-0.48</v>
      </c>
      <c r="F112" s="288">
        <v>-0.59</v>
      </c>
      <c r="G112" s="289">
        <v>-0.59</v>
      </c>
      <c r="H112" s="287">
        <v>-0.47</v>
      </c>
      <c r="I112" s="287">
        <v>-0.57999999999999996</v>
      </c>
      <c r="J112" s="290">
        <v>-0.69</v>
      </c>
      <c r="K112" s="286">
        <v>-0.4</v>
      </c>
      <c r="L112" s="287">
        <v>-0.28000000000000003</v>
      </c>
      <c r="M112" s="287">
        <v>-0.39</v>
      </c>
      <c r="N112" s="288">
        <v>-0.49</v>
      </c>
      <c r="O112" s="286">
        <v>-0.82</v>
      </c>
      <c r="P112" s="287">
        <v>-0.83</v>
      </c>
      <c r="Q112" s="287">
        <v>-0.77</v>
      </c>
      <c r="R112" s="290">
        <v>-1.1200000000000001</v>
      </c>
      <c r="S112" s="286">
        <v>-1.03</v>
      </c>
      <c r="T112" s="287">
        <v>-1.05</v>
      </c>
      <c r="U112" s="287">
        <v>-0.99</v>
      </c>
      <c r="V112" s="288">
        <v>-1.33</v>
      </c>
      <c r="W112" s="289">
        <v>-0.6</v>
      </c>
      <c r="X112" s="287">
        <v>-0.62</v>
      </c>
      <c r="Y112" s="287">
        <v>-0.56000000000000005</v>
      </c>
      <c r="Z112" s="288">
        <v>-0.9</v>
      </c>
      <c r="AA112" s="289">
        <v>-0.41</v>
      </c>
      <c r="AB112" s="287">
        <v>-0.26</v>
      </c>
      <c r="AC112" s="287">
        <v>-0.41</v>
      </c>
      <c r="AD112" s="290">
        <v>-0.46</v>
      </c>
      <c r="AE112" s="286">
        <v>-0.52</v>
      </c>
      <c r="AF112" s="287">
        <v>-0.37</v>
      </c>
      <c r="AG112" s="287">
        <v>-0.52</v>
      </c>
      <c r="AH112" s="288">
        <v>-0.56999999999999995</v>
      </c>
      <c r="AI112" s="289">
        <v>-0.31</v>
      </c>
      <c r="AJ112" s="287">
        <v>-0.15</v>
      </c>
      <c r="AK112" s="287">
        <v>-0.3</v>
      </c>
      <c r="AL112" s="290">
        <v>-0.35</v>
      </c>
      <c r="AM112" s="286">
        <v>-0.84</v>
      </c>
      <c r="AN112" s="287">
        <v>-0.76</v>
      </c>
      <c r="AO112" s="287">
        <v>-0.75</v>
      </c>
      <c r="AP112" s="290">
        <v>-1.1100000000000001</v>
      </c>
      <c r="AQ112" s="286">
        <v>-1.02</v>
      </c>
      <c r="AR112" s="287">
        <v>-0.94</v>
      </c>
      <c r="AS112" s="287">
        <v>-0.94</v>
      </c>
      <c r="AT112" s="288">
        <v>-1.29</v>
      </c>
      <c r="AU112" s="289">
        <v>-0.66</v>
      </c>
      <c r="AV112" s="287">
        <v>-0.57999999999999996</v>
      </c>
      <c r="AW112" s="287">
        <v>-0.56999999999999995</v>
      </c>
      <c r="AX112" s="288">
        <v>-0.93</v>
      </c>
      <c r="AY112" s="286">
        <v>-0.36</v>
      </c>
      <c r="AZ112" s="287">
        <v>-0.22</v>
      </c>
      <c r="BA112" s="287">
        <v>-0.38</v>
      </c>
      <c r="BB112" s="288">
        <v>-0.39</v>
      </c>
      <c r="BC112" s="289">
        <v>-0.47</v>
      </c>
      <c r="BD112" s="287">
        <v>-0.34</v>
      </c>
      <c r="BE112" s="287">
        <v>-0.49</v>
      </c>
      <c r="BF112" s="290">
        <v>-0.5</v>
      </c>
      <c r="BG112" s="286">
        <v>-0.25</v>
      </c>
      <c r="BH112" s="287">
        <v>-0.11</v>
      </c>
      <c r="BI112" s="287">
        <v>-0.26</v>
      </c>
      <c r="BJ112" s="291">
        <v>-0.27</v>
      </c>
    </row>
    <row r="113" spans="1:62" x14ac:dyDescent="0.25">
      <c r="A113" s="284" t="s">
        <v>208</v>
      </c>
      <c r="B113" s="285" t="s">
        <v>209</v>
      </c>
      <c r="C113" s="286">
        <v>0.13</v>
      </c>
      <c r="D113" s="287">
        <v>-0.04</v>
      </c>
      <c r="E113" s="287">
        <v>-0.05</v>
      </c>
      <c r="F113" s="288">
        <v>-0.05</v>
      </c>
      <c r="G113" s="289">
        <v>0.06</v>
      </c>
      <c r="H113" s="287">
        <v>-0.11</v>
      </c>
      <c r="I113" s="287">
        <v>-0.12</v>
      </c>
      <c r="J113" s="290">
        <v>-0.12</v>
      </c>
      <c r="K113" s="286">
        <v>0.2</v>
      </c>
      <c r="L113" s="287">
        <v>0.03</v>
      </c>
      <c r="M113" s="287">
        <v>0.02</v>
      </c>
      <c r="N113" s="288">
        <v>0.02</v>
      </c>
      <c r="O113" s="286">
        <v>-0.27</v>
      </c>
      <c r="P113" s="287">
        <v>-0.5</v>
      </c>
      <c r="Q113" s="287">
        <v>-0.64</v>
      </c>
      <c r="R113" s="290">
        <v>-0.43</v>
      </c>
      <c r="S113" s="286">
        <v>-0.46</v>
      </c>
      <c r="T113" s="287">
        <v>-0.69</v>
      </c>
      <c r="U113" s="287">
        <v>-0.83</v>
      </c>
      <c r="V113" s="288">
        <v>-0.62</v>
      </c>
      <c r="W113" s="289">
        <v>-0.09</v>
      </c>
      <c r="X113" s="287">
        <v>-0.32</v>
      </c>
      <c r="Y113" s="287">
        <v>-0.45</v>
      </c>
      <c r="Z113" s="288">
        <v>-0.25</v>
      </c>
      <c r="AA113" s="289">
        <v>0.2</v>
      </c>
      <c r="AB113" s="287">
        <v>0.03</v>
      </c>
      <c r="AC113" s="287">
        <v>0.05</v>
      </c>
      <c r="AD113" s="290">
        <v>0.01</v>
      </c>
      <c r="AE113" s="286">
        <v>0.12</v>
      </c>
      <c r="AF113" s="287">
        <v>-0.04</v>
      </c>
      <c r="AG113" s="287">
        <v>-0.03</v>
      </c>
      <c r="AH113" s="288">
        <v>-0.06</v>
      </c>
      <c r="AI113" s="289">
        <v>0.28000000000000003</v>
      </c>
      <c r="AJ113" s="287">
        <v>0.11</v>
      </c>
      <c r="AK113" s="287">
        <v>0.13</v>
      </c>
      <c r="AL113" s="290">
        <v>0.09</v>
      </c>
      <c r="AM113" s="286">
        <v>-0.32</v>
      </c>
      <c r="AN113" s="287">
        <v>-0.42</v>
      </c>
      <c r="AO113" s="287">
        <v>-0.55000000000000004</v>
      </c>
      <c r="AP113" s="290">
        <v>-0.48</v>
      </c>
      <c r="AQ113" s="286">
        <v>-0.45</v>
      </c>
      <c r="AR113" s="287">
        <v>-0.56000000000000005</v>
      </c>
      <c r="AS113" s="287">
        <v>-0.69</v>
      </c>
      <c r="AT113" s="288">
        <v>-0.61</v>
      </c>
      <c r="AU113" s="289">
        <v>-0.18</v>
      </c>
      <c r="AV113" s="287">
        <v>-0.28999999999999998</v>
      </c>
      <c r="AW113" s="287">
        <v>-0.42</v>
      </c>
      <c r="AX113" s="288">
        <v>-0.34</v>
      </c>
      <c r="AY113" s="286">
        <v>0.3</v>
      </c>
      <c r="AZ113" s="287">
        <v>0.1</v>
      </c>
      <c r="BA113" s="287">
        <v>0.14000000000000001</v>
      </c>
      <c r="BB113" s="288">
        <v>0.11</v>
      </c>
      <c r="BC113" s="289">
        <v>0.22</v>
      </c>
      <c r="BD113" s="287">
        <v>0.02</v>
      </c>
      <c r="BE113" s="287">
        <v>0.06</v>
      </c>
      <c r="BF113" s="290">
        <v>0.03</v>
      </c>
      <c r="BG113" s="286">
        <v>0.38</v>
      </c>
      <c r="BH113" s="287">
        <v>0.18</v>
      </c>
      <c r="BI113" s="287">
        <v>0.22</v>
      </c>
      <c r="BJ113" s="291">
        <v>0.2</v>
      </c>
    </row>
    <row r="114" spans="1:62" x14ac:dyDescent="0.25">
      <c r="A114" s="284" t="s">
        <v>214</v>
      </c>
      <c r="B114" s="285" t="s">
        <v>215</v>
      </c>
      <c r="C114" s="286">
        <v>0.11</v>
      </c>
      <c r="D114" s="287">
        <v>0.11</v>
      </c>
      <c r="E114" s="287">
        <v>0.24</v>
      </c>
      <c r="F114" s="288">
        <v>-0.16</v>
      </c>
      <c r="G114" s="289">
        <v>0.04</v>
      </c>
      <c r="H114" s="287">
        <v>0.04</v>
      </c>
      <c r="I114" s="287">
        <v>0.18</v>
      </c>
      <c r="J114" s="290">
        <v>-0.23</v>
      </c>
      <c r="K114" s="286">
        <v>0.18</v>
      </c>
      <c r="L114" s="287">
        <v>0.17</v>
      </c>
      <c r="M114" s="287">
        <v>0.31</v>
      </c>
      <c r="N114" s="288">
        <v>-0.09</v>
      </c>
      <c r="O114" s="286">
        <v>-0.5</v>
      </c>
      <c r="P114" s="287">
        <v>-0.62</v>
      </c>
      <c r="Q114" s="287">
        <v>-0.6</v>
      </c>
      <c r="R114" s="290">
        <v>-0.99</v>
      </c>
      <c r="S114" s="286">
        <v>-0.71</v>
      </c>
      <c r="T114" s="287">
        <v>-0.83</v>
      </c>
      <c r="U114" s="287">
        <v>-0.81</v>
      </c>
      <c r="V114" s="288">
        <v>-1.2</v>
      </c>
      <c r="W114" s="289">
        <v>-0.28999999999999998</v>
      </c>
      <c r="X114" s="287">
        <v>-0.41</v>
      </c>
      <c r="Y114" s="287">
        <v>-0.39</v>
      </c>
      <c r="Z114" s="288">
        <v>-0.77</v>
      </c>
      <c r="AA114" s="289">
        <v>0.18</v>
      </c>
      <c r="AB114" s="287">
        <v>0.19</v>
      </c>
      <c r="AC114" s="287">
        <v>0.34</v>
      </c>
      <c r="AD114" s="290">
        <v>-7.0000000000000007E-2</v>
      </c>
      <c r="AE114" s="286">
        <v>0.11</v>
      </c>
      <c r="AF114" s="287">
        <v>0.12</v>
      </c>
      <c r="AG114" s="287">
        <v>0.27</v>
      </c>
      <c r="AH114" s="288">
        <v>-0.14000000000000001</v>
      </c>
      <c r="AI114" s="289">
        <v>0.25</v>
      </c>
      <c r="AJ114" s="287">
        <v>0.26</v>
      </c>
      <c r="AK114" s="287">
        <v>0.41</v>
      </c>
      <c r="AL114" s="290">
        <v>0</v>
      </c>
      <c r="AM114" s="286">
        <v>-0.27</v>
      </c>
      <c r="AN114" s="287">
        <v>-0.42</v>
      </c>
      <c r="AO114" s="287">
        <v>-0.4</v>
      </c>
      <c r="AP114" s="290">
        <v>-0.78</v>
      </c>
      <c r="AQ114" s="286">
        <v>-0.41</v>
      </c>
      <c r="AR114" s="287">
        <v>-0.56000000000000005</v>
      </c>
      <c r="AS114" s="287">
        <v>-0.54</v>
      </c>
      <c r="AT114" s="288">
        <v>-0.92</v>
      </c>
      <c r="AU114" s="289">
        <v>-0.12</v>
      </c>
      <c r="AV114" s="287">
        <v>-0.28000000000000003</v>
      </c>
      <c r="AW114" s="287">
        <v>-0.25</v>
      </c>
      <c r="AX114" s="288">
        <v>-0.64</v>
      </c>
      <c r="AY114" s="286">
        <v>0.22</v>
      </c>
      <c r="AZ114" s="287">
        <v>0.26</v>
      </c>
      <c r="BA114" s="287">
        <v>0.43</v>
      </c>
      <c r="BB114" s="288">
        <v>0.02</v>
      </c>
      <c r="BC114" s="289">
        <v>0.15</v>
      </c>
      <c r="BD114" s="287">
        <v>0.18</v>
      </c>
      <c r="BE114" s="287">
        <v>0.35</v>
      </c>
      <c r="BF114" s="290">
        <v>-0.06</v>
      </c>
      <c r="BG114" s="286">
        <v>0.3</v>
      </c>
      <c r="BH114" s="287">
        <v>0.34</v>
      </c>
      <c r="BI114" s="287">
        <v>0.51</v>
      </c>
      <c r="BJ114" s="291">
        <v>0.1</v>
      </c>
    </row>
    <row r="115" spans="1:62" x14ac:dyDescent="0.25">
      <c r="A115" s="284" t="s">
        <v>216</v>
      </c>
      <c r="B115" s="285" t="s">
        <v>217</v>
      </c>
      <c r="C115" s="286">
        <v>0.14000000000000001</v>
      </c>
      <c r="D115" s="287">
        <v>0.09</v>
      </c>
      <c r="E115" s="287">
        <v>0.15</v>
      </c>
      <c r="F115" s="288">
        <v>-0.13</v>
      </c>
      <c r="G115" s="289">
        <v>0.08</v>
      </c>
      <c r="H115" s="287">
        <v>0.02</v>
      </c>
      <c r="I115" s="287">
        <v>0.08</v>
      </c>
      <c r="J115" s="290">
        <v>-0.19</v>
      </c>
      <c r="K115" s="286">
        <v>0.21</v>
      </c>
      <c r="L115" s="287">
        <v>0.16</v>
      </c>
      <c r="M115" s="287">
        <v>0.22</v>
      </c>
      <c r="N115" s="288">
        <v>-0.06</v>
      </c>
      <c r="O115" s="286">
        <v>-0.46</v>
      </c>
      <c r="P115" s="287">
        <v>-0.47</v>
      </c>
      <c r="Q115" s="287">
        <v>-0.64</v>
      </c>
      <c r="R115" s="290">
        <v>-0.96</v>
      </c>
      <c r="S115" s="286">
        <v>-0.67</v>
      </c>
      <c r="T115" s="287">
        <v>-0.68</v>
      </c>
      <c r="U115" s="287">
        <v>-0.85</v>
      </c>
      <c r="V115" s="288">
        <v>-1.17</v>
      </c>
      <c r="W115" s="289">
        <v>-0.25</v>
      </c>
      <c r="X115" s="287">
        <v>-0.26</v>
      </c>
      <c r="Y115" s="287">
        <v>-0.42</v>
      </c>
      <c r="Z115" s="288">
        <v>-0.75</v>
      </c>
      <c r="AA115" s="289">
        <v>0.21</v>
      </c>
      <c r="AB115" s="287">
        <v>0.16</v>
      </c>
      <c r="AC115" s="287">
        <v>0.24</v>
      </c>
      <c r="AD115" s="290">
        <v>-0.03</v>
      </c>
      <c r="AE115" s="286">
        <v>0.14000000000000001</v>
      </c>
      <c r="AF115" s="287">
        <v>0.09</v>
      </c>
      <c r="AG115" s="287">
        <v>0.17</v>
      </c>
      <c r="AH115" s="288">
        <v>-0.1</v>
      </c>
      <c r="AI115" s="289">
        <v>0.28999999999999998</v>
      </c>
      <c r="AJ115" s="287">
        <v>0.23</v>
      </c>
      <c r="AK115" s="287">
        <v>0.31</v>
      </c>
      <c r="AL115" s="290">
        <v>0.04</v>
      </c>
      <c r="AM115" s="286">
        <v>-0.4</v>
      </c>
      <c r="AN115" s="287">
        <v>-0.39</v>
      </c>
      <c r="AO115" s="287">
        <v>-0.54</v>
      </c>
      <c r="AP115" s="290">
        <v>-0.86</v>
      </c>
      <c r="AQ115" s="286">
        <v>-0.54</v>
      </c>
      <c r="AR115" s="287">
        <v>-0.52</v>
      </c>
      <c r="AS115" s="287">
        <v>-0.68</v>
      </c>
      <c r="AT115" s="288">
        <v>-1</v>
      </c>
      <c r="AU115" s="289">
        <v>-0.26</v>
      </c>
      <c r="AV115" s="287">
        <v>-0.25</v>
      </c>
      <c r="AW115" s="287">
        <v>-0.41</v>
      </c>
      <c r="AX115" s="288">
        <v>-0.73</v>
      </c>
      <c r="AY115" s="286">
        <v>0.32</v>
      </c>
      <c r="AZ115" s="287">
        <v>0.24</v>
      </c>
      <c r="BA115" s="287">
        <v>0.37</v>
      </c>
      <c r="BB115" s="288">
        <v>0.11</v>
      </c>
      <c r="BC115" s="289">
        <v>0.24</v>
      </c>
      <c r="BD115" s="287">
        <v>0.17</v>
      </c>
      <c r="BE115" s="287">
        <v>0.28999999999999998</v>
      </c>
      <c r="BF115" s="290">
        <v>0.03</v>
      </c>
      <c r="BG115" s="286">
        <v>0.4</v>
      </c>
      <c r="BH115" s="287">
        <v>0.32</v>
      </c>
      <c r="BI115" s="287">
        <v>0.45</v>
      </c>
      <c r="BJ115" s="291">
        <v>0.19</v>
      </c>
    </row>
    <row r="116" spans="1:62" x14ac:dyDescent="0.25">
      <c r="A116" s="284" t="s">
        <v>218</v>
      </c>
      <c r="B116" s="285" t="s">
        <v>219</v>
      </c>
      <c r="C116" s="286">
        <v>0.08</v>
      </c>
      <c r="D116" s="287">
        <v>0.2</v>
      </c>
      <c r="E116" s="287">
        <v>0.21</v>
      </c>
      <c r="F116" s="288">
        <v>0.09</v>
      </c>
      <c r="G116" s="289">
        <v>0.02</v>
      </c>
      <c r="H116" s="287">
        <v>0.14000000000000001</v>
      </c>
      <c r="I116" s="287">
        <v>0.15</v>
      </c>
      <c r="J116" s="290">
        <v>0.03</v>
      </c>
      <c r="K116" s="286">
        <v>0.14000000000000001</v>
      </c>
      <c r="L116" s="287">
        <v>0.26</v>
      </c>
      <c r="M116" s="287">
        <v>0.27</v>
      </c>
      <c r="N116" s="288">
        <v>0.15</v>
      </c>
      <c r="O116" s="286">
        <v>-0.87</v>
      </c>
      <c r="P116" s="287">
        <v>-0.42</v>
      </c>
      <c r="Q116" s="287">
        <v>-0.65</v>
      </c>
      <c r="R116" s="290">
        <v>-0.84</v>
      </c>
      <c r="S116" s="286">
        <v>-1.1100000000000001</v>
      </c>
      <c r="T116" s="287">
        <v>-0.66</v>
      </c>
      <c r="U116" s="287">
        <v>-0.89</v>
      </c>
      <c r="V116" s="288">
        <v>-1.08</v>
      </c>
      <c r="W116" s="289">
        <v>-0.64</v>
      </c>
      <c r="X116" s="287">
        <v>-0.18</v>
      </c>
      <c r="Y116" s="287">
        <v>-0.42</v>
      </c>
      <c r="Z116" s="288">
        <v>-0.61</v>
      </c>
      <c r="AA116" s="289">
        <v>0.15</v>
      </c>
      <c r="AB116" s="287">
        <v>0.24</v>
      </c>
      <c r="AC116" s="287">
        <v>0.27</v>
      </c>
      <c r="AD116" s="290">
        <v>0.15</v>
      </c>
      <c r="AE116" s="286">
        <v>0.08</v>
      </c>
      <c r="AF116" s="287">
        <v>0.18</v>
      </c>
      <c r="AG116" s="287">
        <v>0.21</v>
      </c>
      <c r="AH116" s="288">
        <v>0.09</v>
      </c>
      <c r="AI116" s="289">
        <v>0.21</v>
      </c>
      <c r="AJ116" s="287">
        <v>0.3</v>
      </c>
      <c r="AK116" s="287">
        <v>0.33</v>
      </c>
      <c r="AL116" s="290">
        <v>0.21</v>
      </c>
      <c r="AM116" s="286">
        <v>-0.55000000000000004</v>
      </c>
      <c r="AN116" s="287">
        <v>-0.38</v>
      </c>
      <c r="AO116" s="287">
        <v>-0.45</v>
      </c>
      <c r="AP116" s="290">
        <v>-0.54</v>
      </c>
      <c r="AQ116" s="286">
        <v>-0.7</v>
      </c>
      <c r="AR116" s="287">
        <v>-0.53</v>
      </c>
      <c r="AS116" s="287">
        <v>-0.6</v>
      </c>
      <c r="AT116" s="288">
        <v>-0.69</v>
      </c>
      <c r="AU116" s="289">
        <v>-0.4</v>
      </c>
      <c r="AV116" s="287">
        <v>-0.24</v>
      </c>
      <c r="AW116" s="287">
        <v>-0.3</v>
      </c>
      <c r="AX116" s="288">
        <v>-0.39</v>
      </c>
      <c r="AY116" s="286">
        <v>0.2</v>
      </c>
      <c r="AZ116" s="287">
        <v>0.3</v>
      </c>
      <c r="BA116" s="287">
        <v>0.34</v>
      </c>
      <c r="BB116" s="288">
        <v>0.2</v>
      </c>
      <c r="BC116" s="289">
        <v>0.14000000000000001</v>
      </c>
      <c r="BD116" s="287">
        <v>0.24</v>
      </c>
      <c r="BE116" s="287">
        <v>0.27</v>
      </c>
      <c r="BF116" s="290">
        <v>0.14000000000000001</v>
      </c>
      <c r="BG116" s="286">
        <v>0.26</v>
      </c>
      <c r="BH116" s="287">
        <v>0.37</v>
      </c>
      <c r="BI116" s="287">
        <v>0.4</v>
      </c>
      <c r="BJ116" s="291">
        <v>0.27</v>
      </c>
    </row>
    <row r="117" spans="1:62" x14ac:dyDescent="0.25">
      <c r="A117" s="284" t="s">
        <v>220</v>
      </c>
      <c r="B117" s="285" t="s">
        <v>221</v>
      </c>
      <c r="C117" s="286">
        <v>-0.04</v>
      </c>
      <c r="D117" s="287">
        <v>-0.04</v>
      </c>
      <c r="E117" s="287">
        <v>-0.06</v>
      </c>
      <c r="F117" s="288">
        <v>0.12</v>
      </c>
      <c r="G117" s="289">
        <v>-0.09</v>
      </c>
      <c r="H117" s="287">
        <v>-0.09</v>
      </c>
      <c r="I117" s="287">
        <v>-0.11</v>
      </c>
      <c r="J117" s="290">
        <v>7.0000000000000007E-2</v>
      </c>
      <c r="K117" s="286">
        <v>0.01</v>
      </c>
      <c r="L117" s="287">
        <v>0.01</v>
      </c>
      <c r="M117" s="287">
        <v>-0.01</v>
      </c>
      <c r="N117" s="288">
        <v>0.17</v>
      </c>
      <c r="O117" s="286">
        <v>-0.33</v>
      </c>
      <c r="P117" s="287">
        <v>-0.35</v>
      </c>
      <c r="Q117" s="287">
        <v>-0.5</v>
      </c>
      <c r="R117" s="290">
        <v>-0.18</v>
      </c>
      <c r="S117" s="286">
        <v>-0.47</v>
      </c>
      <c r="T117" s="287">
        <v>-0.49</v>
      </c>
      <c r="U117" s="287">
        <v>-0.64</v>
      </c>
      <c r="V117" s="288">
        <v>-0.32</v>
      </c>
      <c r="W117" s="289">
        <v>-0.19</v>
      </c>
      <c r="X117" s="287">
        <v>-0.2</v>
      </c>
      <c r="Y117" s="287">
        <v>-0.35</v>
      </c>
      <c r="Z117" s="288">
        <v>-0.04</v>
      </c>
      <c r="AA117" s="289">
        <v>0</v>
      </c>
      <c r="AB117" s="287">
        <v>0</v>
      </c>
      <c r="AC117" s="287">
        <v>0</v>
      </c>
      <c r="AD117" s="290">
        <v>0.16</v>
      </c>
      <c r="AE117" s="286">
        <v>-0.05</v>
      </c>
      <c r="AF117" s="287">
        <v>-0.05</v>
      </c>
      <c r="AG117" s="287">
        <v>-0.05</v>
      </c>
      <c r="AH117" s="288">
        <v>0.11</v>
      </c>
      <c r="AI117" s="289">
        <v>0.05</v>
      </c>
      <c r="AJ117" s="287">
        <v>0.05</v>
      </c>
      <c r="AK117" s="287">
        <v>0.06</v>
      </c>
      <c r="AL117" s="290">
        <v>0.22</v>
      </c>
      <c r="AM117" s="286">
        <v>-0.28999999999999998</v>
      </c>
      <c r="AN117" s="287">
        <v>-0.36</v>
      </c>
      <c r="AO117" s="287">
        <v>-0.44</v>
      </c>
      <c r="AP117" s="290">
        <v>-0.09</v>
      </c>
      <c r="AQ117" s="286">
        <v>-0.38</v>
      </c>
      <c r="AR117" s="287">
        <v>-0.45</v>
      </c>
      <c r="AS117" s="287">
        <v>-0.54</v>
      </c>
      <c r="AT117" s="288">
        <v>-0.19</v>
      </c>
      <c r="AU117" s="289">
        <v>-0.2</v>
      </c>
      <c r="AV117" s="287">
        <v>-0.26</v>
      </c>
      <c r="AW117" s="287">
        <v>-0.35</v>
      </c>
      <c r="AX117" s="288">
        <v>0</v>
      </c>
      <c r="AY117" s="286">
        <v>0.06</v>
      </c>
      <c r="AZ117" s="287">
        <v>0.08</v>
      </c>
      <c r="BA117" s="287">
        <v>0.1</v>
      </c>
      <c r="BB117" s="288">
        <v>0.21</v>
      </c>
      <c r="BC117" s="289">
        <v>0</v>
      </c>
      <c r="BD117" s="287">
        <v>0.02</v>
      </c>
      <c r="BE117" s="287">
        <v>0.04</v>
      </c>
      <c r="BF117" s="290">
        <v>0.15</v>
      </c>
      <c r="BG117" s="286">
        <v>0.12</v>
      </c>
      <c r="BH117" s="287">
        <v>0.14000000000000001</v>
      </c>
      <c r="BI117" s="287">
        <v>0.16</v>
      </c>
      <c r="BJ117" s="291">
        <v>0.27</v>
      </c>
    </row>
    <row r="118" spans="1:62" x14ac:dyDescent="0.25">
      <c r="A118" s="284" t="s">
        <v>224</v>
      </c>
      <c r="B118" s="285" t="s">
        <v>225</v>
      </c>
      <c r="C118" s="286">
        <v>-0.03</v>
      </c>
      <c r="D118" s="287">
        <v>-0.32</v>
      </c>
      <c r="E118" s="287">
        <v>-0.12</v>
      </c>
      <c r="F118" s="288">
        <v>-0.2</v>
      </c>
      <c r="G118" s="289">
        <v>-0.08</v>
      </c>
      <c r="H118" s="287">
        <v>-0.38</v>
      </c>
      <c r="I118" s="287">
        <v>-0.18</v>
      </c>
      <c r="J118" s="290">
        <v>-0.26</v>
      </c>
      <c r="K118" s="286">
        <v>0.03</v>
      </c>
      <c r="L118" s="287">
        <v>-0.26</v>
      </c>
      <c r="M118" s="287">
        <v>-0.06</v>
      </c>
      <c r="N118" s="288">
        <v>-0.15</v>
      </c>
      <c r="O118" s="286">
        <v>-0.19</v>
      </c>
      <c r="P118" s="287">
        <v>-0.67</v>
      </c>
      <c r="Q118" s="287">
        <v>-0.4</v>
      </c>
      <c r="R118" s="290">
        <v>-0.4</v>
      </c>
      <c r="S118" s="286">
        <v>-0.37</v>
      </c>
      <c r="T118" s="287">
        <v>-0.86</v>
      </c>
      <c r="U118" s="287">
        <v>-0.59</v>
      </c>
      <c r="V118" s="288">
        <v>-0.59</v>
      </c>
      <c r="W118" s="289">
        <v>0</v>
      </c>
      <c r="X118" s="287">
        <v>-0.49</v>
      </c>
      <c r="Y118" s="287">
        <v>-0.21</v>
      </c>
      <c r="Z118" s="288">
        <v>-0.22</v>
      </c>
      <c r="AA118" s="289">
        <v>-0.01</v>
      </c>
      <c r="AB118" s="287">
        <v>-0.28000000000000003</v>
      </c>
      <c r="AC118" s="287">
        <v>-0.09</v>
      </c>
      <c r="AD118" s="290">
        <v>-0.18</v>
      </c>
      <c r="AE118" s="286">
        <v>-7.0000000000000007E-2</v>
      </c>
      <c r="AF118" s="287">
        <v>-0.34</v>
      </c>
      <c r="AG118" s="287">
        <v>-0.15</v>
      </c>
      <c r="AH118" s="288">
        <v>-0.24</v>
      </c>
      <c r="AI118" s="289">
        <v>0.05</v>
      </c>
      <c r="AJ118" s="287">
        <v>-0.23</v>
      </c>
      <c r="AK118" s="287">
        <v>-0.03</v>
      </c>
      <c r="AL118" s="290">
        <v>-0.13</v>
      </c>
      <c r="AM118" s="286">
        <v>-0.26</v>
      </c>
      <c r="AN118" s="287">
        <v>-0.56999999999999995</v>
      </c>
      <c r="AO118" s="287">
        <v>-0.52</v>
      </c>
      <c r="AP118" s="290">
        <v>-0.45</v>
      </c>
      <c r="AQ118" s="286">
        <v>-0.38</v>
      </c>
      <c r="AR118" s="287">
        <v>-0.69</v>
      </c>
      <c r="AS118" s="287">
        <v>-0.64</v>
      </c>
      <c r="AT118" s="288">
        <v>-0.56999999999999995</v>
      </c>
      <c r="AU118" s="289">
        <v>-0.14000000000000001</v>
      </c>
      <c r="AV118" s="287">
        <v>-0.45</v>
      </c>
      <c r="AW118" s="287">
        <v>-0.4</v>
      </c>
      <c r="AX118" s="288">
        <v>-0.33</v>
      </c>
      <c r="AY118" s="286">
        <v>0.04</v>
      </c>
      <c r="AZ118" s="287">
        <v>-0.25</v>
      </c>
      <c r="BA118" s="287">
        <v>-0.01</v>
      </c>
      <c r="BB118" s="288">
        <v>-0.13</v>
      </c>
      <c r="BC118" s="289">
        <v>-0.02</v>
      </c>
      <c r="BD118" s="287">
        <v>-0.31</v>
      </c>
      <c r="BE118" s="287">
        <v>-7.0000000000000007E-2</v>
      </c>
      <c r="BF118" s="290">
        <v>-0.2</v>
      </c>
      <c r="BG118" s="286">
        <v>0.1</v>
      </c>
      <c r="BH118" s="287">
        <v>-0.18</v>
      </c>
      <c r="BI118" s="287">
        <v>0.06</v>
      </c>
      <c r="BJ118" s="291">
        <v>-7.0000000000000007E-2</v>
      </c>
    </row>
    <row r="119" spans="1:62" x14ac:dyDescent="0.25">
      <c r="A119" s="284" t="s">
        <v>226</v>
      </c>
      <c r="B119" s="285" t="s">
        <v>227</v>
      </c>
      <c r="C119" s="286">
        <v>0.01</v>
      </c>
      <c r="D119" s="287">
        <v>0</v>
      </c>
      <c r="E119" s="287">
        <v>0.13</v>
      </c>
      <c r="F119" s="288">
        <v>-0.16</v>
      </c>
      <c r="G119" s="289">
        <v>-0.06</v>
      </c>
      <c r="H119" s="287">
        <v>-7.0000000000000007E-2</v>
      </c>
      <c r="I119" s="287">
        <v>0.06</v>
      </c>
      <c r="J119" s="290">
        <v>-0.23</v>
      </c>
      <c r="K119" s="286">
        <v>7.0000000000000007E-2</v>
      </c>
      <c r="L119" s="287">
        <v>0.06</v>
      </c>
      <c r="M119" s="287">
        <v>0.19</v>
      </c>
      <c r="N119" s="288">
        <v>-0.1</v>
      </c>
      <c r="O119" s="286">
        <v>-0.23</v>
      </c>
      <c r="P119" s="287">
        <v>-0.25</v>
      </c>
      <c r="Q119" s="287">
        <v>-0.18</v>
      </c>
      <c r="R119" s="290">
        <v>-0.61</v>
      </c>
      <c r="S119" s="286">
        <v>-0.51</v>
      </c>
      <c r="T119" s="287">
        <v>-0.53</v>
      </c>
      <c r="U119" s="287">
        <v>-0.46</v>
      </c>
      <c r="V119" s="288">
        <v>-0.89</v>
      </c>
      <c r="W119" s="289">
        <v>0.06</v>
      </c>
      <c r="X119" s="287">
        <v>0.04</v>
      </c>
      <c r="Y119" s="287">
        <v>0.11</v>
      </c>
      <c r="Z119" s="288">
        <v>-0.32</v>
      </c>
      <c r="AA119" s="289">
        <v>0.02</v>
      </c>
      <c r="AB119" s="287">
        <v>0.01</v>
      </c>
      <c r="AC119" s="287">
        <v>0.14000000000000001</v>
      </c>
      <c r="AD119" s="290">
        <v>-0.14000000000000001</v>
      </c>
      <c r="AE119" s="286">
        <v>-0.04</v>
      </c>
      <c r="AF119" s="287">
        <v>-0.06</v>
      </c>
      <c r="AG119" s="287">
        <v>0.08</v>
      </c>
      <c r="AH119" s="288">
        <v>-0.2</v>
      </c>
      <c r="AI119" s="289">
        <v>0.09</v>
      </c>
      <c r="AJ119" s="287">
        <v>0.08</v>
      </c>
      <c r="AK119" s="287">
        <v>0.21</v>
      </c>
      <c r="AL119" s="290">
        <v>-7.0000000000000007E-2</v>
      </c>
      <c r="AM119" s="286">
        <v>-0.17</v>
      </c>
      <c r="AN119" s="287">
        <v>-0.16</v>
      </c>
      <c r="AO119" s="287">
        <v>-7.0000000000000007E-2</v>
      </c>
      <c r="AP119" s="290">
        <v>-0.53</v>
      </c>
      <c r="AQ119" s="286">
        <v>-0.35</v>
      </c>
      <c r="AR119" s="287">
        <v>-0.34</v>
      </c>
      <c r="AS119" s="287">
        <v>-0.26</v>
      </c>
      <c r="AT119" s="288">
        <v>-0.72</v>
      </c>
      <c r="AU119" s="289">
        <v>0.01</v>
      </c>
      <c r="AV119" s="287">
        <v>0.02</v>
      </c>
      <c r="AW119" s="287">
        <v>0.11</v>
      </c>
      <c r="AX119" s="288">
        <v>-0.35</v>
      </c>
      <c r="AY119" s="286">
        <v>0.03</v>
      </c>
      <c r="AZ119" s="287">
        <v>0.02</v>
      </c>
      <c r="BA119" s="287">
        <v>0.16</v>
      </c>
      <c r="BB119" s="288">
        <v>-0.11</v>
      </c>
      <c r="BC119" s="289">
        <v>-0.03</v>
      </c>
      <c r="BD119" s="287">
        <v>-0.05</v>
      </c>
      <c r="BE119" s="287">
        <v>0.09</v>
      </c>
      <c r="BF119" s="290">
        <v>-0.18</v>
      </c>
      <c r="BG119" s="286">
        <v>0.1</v>
      </c>
      <c r="BH119" s="287">
        <v>0.09</v>
      </c>
      <c r="BI119" s="287">
        <v>0.22</v>
      </c>
      <c r="BJ119" s="291">
        <v>-0.04</v>
      </c>
    </row>
    <row r="120" spans="1:62" x14ac:dyDescent="0.25">
      <c r="A120" s="284" t="s">
        <v>228</v>
      </c>
      <c r="B120" s="285" t="s">
        <v>229</v>
      </c>
      <c r="C120" s="286">
        <v>-0.01</v>
      </c>
      <c r="D120" s="287">
        <v>-0.12</v>
      </c>
      <c r="E120" s="287">
        <v>-0.4</v>
      </c>
      <c r="F120" s="288">
        <v>0.19</v>
      </c>
      <c r="G120" s="289">
        <v>-0.08</v>
      </c>
      <c r="H120" s="287">
        <v>-0.19</v>
      </c>
      <c r="I120" s="287">
        <v>-0.46</v>
      </c>
      <c r="J120" s="290">
        <v>0.13</v>
      </c>
      <c r="K120" s="286">
        <v>0.05</v>
      </c>
      <c r="L120" s="287">
        <v>-0.06</v>
      </c>
      <c r="M120" s="287">
        <v>-0.33</v>
      </c>
      <c r="N120" s="288">
        <v>0.26</v>
      </c>
      <c r="O120" s="286">
        <v>-0.35</v>
      </c>
      <c r="P120" s="287">
        <v>-0.52</v>
      </c>
      <c r="Q120" s="287">
        <v>-0.99</v>
      </c>
      <c r="R120" s="290">
        <v>-0.22</v>
      </c>
      <c r="S120" s="286">
        <v>-0.56000000000000005</v>
      </c>
      <c r="T120" s="287">
        <v>-0.74</v>
      </c>
      <c r="U120" s="287">
        <v>-1.21</v>
      </c>
      <c r="V120" s="288">
        <v>-0.44</v>
      </c>
      <c r="W120" s="289">
        <v>-0.13</v>
      </c>
      <c r="X120" s="287">
        <v>-0.31</v>
      </c>
      <c r="Y120" s="287">
        <v>-0.77</v>
      </c>
      <c r="Z120" s="288">
        <v>0</v>
      </c>
      <c r="AA120" s="289">
        <v>0.02</v>
      </c>
      <c r="AB120" s="287">
        <v>-0.08</v>
      </c>
      <c r="AC120" s="287">
        <v>-0.34</v>
      </c>
      <c r="AD120" s="290">
        <v>0.23</v>
      </c>
      <c r="AE120" s="286">
        <v>-0.05</v>
      </c>
      <c r="AF120" s="287">
        <v>-0.15</v>
      </c>
      <c r="AG120" s="287">
        <v>-0.41</v>
      </c>
      <c r="AH120" s="288">
        <v>0.17</v>
      </c>
      <c r="AI120" s="289">
        <v>0.08</v>
      </c>
      <c r="AJ120" s="287">
        <v>-0.02</v>
      </c>
      <c r="AK120" s="287">
        <v>-0.27</v>
      </c>
      <c r="AL120" s="290">
        <v>0.3</v>
      </c>
      <c r="AM120" s="286">
        <v>-0.23</v>
      </c>
      <c r="AN120" s="287">
        <v>-0.6</v>
      </c>
      <c r="AO120" s="287">
        <v>-0.96</v>
      </c>
      <c r="AP120" s="290">
        <v>-7.0000000000000007E-2</v>
      </c>
      <c r="AQ120" s="286">
        <v>-0.37</v>
      </c>
      <c r="AR120" s="287">
        <v>-0.74</v>
      </c>
      <c r="AS120" s="287">
        <v>-1.1000000000000001</v>
      </c>
      <c r="AT120" s="288">
        <v>-0.21</v>
      </c>
      <c r="AU120" s="289">
        <v>-0.09</v>
      </c>
      <c r="AV120" s="287">
        <v>-0.45</v>
      </c>
      <c r="AW120" s="287">
        <v>-0.82</v>
      </c>
      <c r="AX120" s="288">
        <v>0.08</v>
      </c>
      <c r="AY120" s="286">
        <v>0.04</v>
      </c>
      <c r="AZ120" s="287">
        <v>0</v>
      </c>
      <c r="BA120" s="287">
        <v>-0.25</v>
      </c>
      <c r="BB120" s="288">
        <v>0.26</v>
      </c>
      <c r="BC120" s="289">
        <v>-0.03</v>
      </c>
      <c r="BD120" s="287">
        <v>-7.0000000000000007E-2</v>
      </c>
      <c r="BE120" s="287">
        <v>-0.32</v>
      </c>
      <c r="BF120" s="290">
        <v>0.19</v>
      </c>
      <c r="BG120" s="286">
        <v>0.12</v>
      </c>
      <c r="BH120" s="287">
        <v>0.08</v>
      </c>
      <c r="BI120" s="287">
        <v>-0.17</v>
      </c>
      <c r="BJ120" s="291">
        <v>0.33</v>
      </c>
    </row>
    <row r="121" spans="1:62" x14ac:dyDescent="0.25">
      <c r="A121" s="284" t="s">
        <v>230</v>
      </c>
      <c r="B121" s="285" t="s">
        <v>231</v>
      </c>
      <c r="C121" s="286">
        <v>0.06</v>
      </c>
      <c r="D121" s="287">
        <v>7.0000000000000007E-2</v>
      </c>
      <c r="E121" s="287">
        <v>0.19</v>
      </c>
      <c r="F121" s="288">
        <v>0.1</v>
      </c>
      <c r="G121" s="289">
        <v>0.01</v>
      </c>
      <c r="H121" s="287">
        <v>0.02</v>
      </c>
      <c r="I121" s="287">
        <v>0.14000000000000001</v>
      </c>
      <c r="J121" s="290">
        <v>0.05</v>
      </c>
      <c r="K121" s="286">
        <v>0.11</v>
      </c>
      <c r="L121" s="287">
        <v>0.11</v>
      </c>
      <c r="M121" s="287">
        <v>0.24</v>
      </c>
      <c r="N121" s="288">
        <v>0.15</v>
      </c>
      <c r="O121" s="286">
        <v>-0.41</v>
      </c>
      <c r="P121" s="287">
        <v>-0.39</v>
      </c>
      <c r="Q121" s="287">
        <v>-0.38</v>
      </c>
      <c r="R121" s="290">
        <v>-0.35</v>
      </c>
      <c r="S121" s="286">
        <v>-0.6</v>
      </c>
      <c r="T121" s="287">
        <v>-0.56999999999999995</v>
      </c>
      <c r="U121" s="287">
        <v>-0.56999999999999995</v>
      </c>
      <c r="V121" s="288">
        <v>-0.54</v>
      </c>
      <c r="W121" s="289">
        <v>-0.22</v>
      </c>
      <c r="X121" s="287">
        <v>-0.2</v>
      </c>
      <c r="Y121" s="287">
        <v>-0.2</v>
      </c>
      <c r="Z121" s="288">
        <v>-0.17</v>
      </c>
      <c r="AA121" s="289">
        <v>0.09</v>
      </c>
      <c r="AB121" s="287">
        <v>0.1</v>
      </c>
      <c r="AC121" s="287">
        <v>0.23</v>
      </c>
      <c r="AD121" s="290">
        <v>0.13</v>
      </c>
      <c r="AE121" s="286">
        <v>0.04</v>
      </c>
      <c r="AF121" s="287">
        <v>0.05</v>
      </c>
      <c r="AG121" s="287">
        <v>0.18</v>
      </c>
      <c r="AH121" s="288">
        <v>0.08</v>
      </c>
      <c r="AI121" s="289">
        <v>0.14000000000000001</v>
      </c>
      <c r="AJ121" s="287">
        <v>0.15</v>
      </c>
      <c r="AK121" s="287">
        <v>0.28000000000000003</v>
      </c>
      <c r="AL121" s="290">
        <v>0.18</v>
      </c>
      <c r="AM121" s="286">
        <v>-0.28999999999999998</v>
      </c>
      <c r="AN121" s="287">
        <v>-0.4</v>
      </c>
      <c r="AO121" s="287">
        <v>-0.4</v>
      </c>
      <c r="AP121" s="290">
        <v>-0.28000000000000003</v>
      </c>
      <c r="AQ121" s="286">
        <v>-0.41</v>
      </c>
      <c r="AR121" s="287">
        <v>-0.52</v>
      </c>
      <c r="AS121" s="287">
        <v>-0.52</v>
      </c>
      <c r="AT121" s="288">
        <v>-0.4</v>
      </c>
      <c r="AU121" s="289">
        <v>-0.17</v>
      </c>
      <c r="AV121" s="287">
        <v>-0.28000000000000003</v>
      </c>
      <c r="AW121" s="287">
        <v>-0.28000000000000003</v>
      </c>
      <c r="AX121" s="288">
        <v>-0.16</v>
      </c>
      <c r="AY121" s="286">
        <v>0.13</v>
      </c>
      <c r="AZ121" s="287">
        <v>0.16</v>
      </c>
      <c r="BA121" s="287">
        <v>0.3</v>
      </c>
      <c r="BB121" s="288">
        <v>0.17</v>
      </c>
      <c r="BC121" s="289">
        <v>0.08</v>
      </c>
      <c r="BD121" s="287">
        <v>0.1</v>
      </c>
      <c r="BE121" s="287">
        <v>0.25</v>
      </c>
      <c r="BF121" s="290">
        <v>0.12</v>
      </c>
      <c r="BG121" s="286">
        <v>0.18</v>
      </c>
      <c r="BH121" s="287">
        <v>0.21</v>
      </c>
      <c r="BI121" s="287">
        <v>0.35</v>
      </c>
      <c r="BJ121" s="291">
        <v>0.23</v>
      </c>
    </row>
    <row r="122" spans="1:62" x14ac:dyDescent="0.25">
      <c r="A122" s="284" t="s">
        <v>232</v>
      </c>
      <c r="B122" s="285" t="s">
        <v>233</v>
      </c>
      <c r="C122" s="286">
        <v>0.18</v>
      </c>
      <c r="D122" s="287">
        <v>0.15</v>
      </c>
      <c r="E122" s="287">
        <v>0.21</v>
      </c>
      <c r="F122" s="288">
        <v>-0.04</v>
      </c>
      <c r="G122" s="289">
        <v>0.13</v>
      </c>
      <c r="H122" s="287">
        <v>0.09</v>
      </c>
      <c r="I122" s="287">
        <v>0.16</v>
      </c>
      <c r="J122" s="290">
        <v>-0.09</v>
      </c>
      <c r="K122" s="286">
        <v>0.23</v>
      </c>
      <c r="L122" s="287">
        <v>0.2</v>
      </c>
      <c r="M122" s="287">
        <v>0.26</v>
      </c>
      <c r="N122" s="288">
        <v>0.01</v>
      </c>
      <c r="O122" s="286">
        <v>-0.26</v>
      </c>
      <c r="P122" s="287">
        <v>-0.26</v>
      </c>
      <c r="Q122" s="287">
        <v>-0.34</v>
      </c>
      <c r="R122" s="290">
        <v>-0.67</v>
      </c>
      <c r="S122" s="286">
        <v>-0.43</v>
      </c>
      <c r="T122" s="287">
        <v>-0.42</v>
      </c>
      <c r="U122" s="287">
        <v>-0.51</v>
      </c>
      <c r="V122" s="288">
        <v>-0.84</v>
      </c>
      <c r="W122" s="289">
        <v>-0.1</v>
      </c>
      <c r="X122" s="287">
        <v>-0.09</v>
      </c>
      <c r="Y122" s="287">
        <v>-0.18</v>
      </c>
      <c r="Z122" s="288">
        <v>-0.5</v>
      </c>
      <c r="AA122" s="289">
        <v>0.23</v>
      </c>
      <c r="AB122" s="287">
        <v>0.19</v>
      </c>
      <c r="AC122" s="287">
        <v>0.27</v>
      </c>
      <c r="AD122" s="290">
        <v>0.03</v>
      </c>
      <c r="AE122" s="286">
        <v>0.18</v>
      </c>
      <c r="AF122" s="287">
        <v>0.13</v>
      </c>
      <c r="AG122" s="287">
        <v>0.22</v>
      </c>
      <c r="AH122" s="288">
        <v>-0.02</v>
      </c>
      <c r="AI122" s="289">
        <v>0.28000000000000003</v>
      </c>
      <c r="AJ122" s="287">
        <v>0.24</v>
      </c>
      <c r="AK122" s="287">
        <v>0.32</v>
      </c>
      <c r="AL122" s="290">
        <v>0.08</v>
      </c>
      <c r="AM122" s="286">
        <v>-0.13</v>
      </c>
      <c r="AN122" s="287">
        <v>-0.18</v>
      </c>
      <c r="AO122" s="287">
        <v>-0.26</v>
      </c>
      <c r="AP122" s="290">
        <v>-0.46</v>
      </c>
      <c r="AQ122" s="286">
        <v>-0.23</v>
      </c>
      <c r="AR122" s="287">
        <v>-0.28000000000000003</v>
      </c>
      <c r="AS122" s="287">
        <v>-0.36</v>
      </c>
      <c r="AT122" s="288">
        <v>-0.56000000000000005</v>
      </c>
      <c r="AU122" s="289">
        <v>-0.03</v>
      </c>
      <c r="AV122" s="287">
        <v>-7.0000000000000007E-2</v>
      </c>
      <c r="AW122" s="287">
        <v>-0.16</v>
      </c>
      <c r="AX122" s="288">
        <v>-0.36</v>
      </c>
      <c r="AY122" s="286">
        <v>0.28000000000000003</v>
      </c>
      <c r="AZ122" s="287">
        <v>0.25</v>
      </c>
      <c r="BA122" s="287">
        <v>0.36</v>
      </c>
      <c r="BB122" s="288">
        <v>0.1</v>
      </c>
      <c r="BC122" s="289">
        <v>0.22</v>
      </c>
      <c r="BD122" s="287">
        <v>0.19</v>
      </c>
      <c r="BE122" s="287">
        <v>0.3</v>
      </c>
      <c r="BF122" s="290">
        <v>0.04</v>
      </c>
      <c r="BG122" s="286">
        <v>0.34</v>
      </c>
      <c r="BH122" s="287">
        <v>0.3</v>
      </c>
      <c r="BI122" s="287">
        <v>0.42</v>
      </c>
      <c r="BJ122" s="291">
        <v>0.15</v>
      </c>
    </row>
    <row r="123" spans="1:62" x14ac:dyDescent="0.25">
      <c r="A123" s="284" t="s">
        <v>234</v>
      </c>
      <c r="B123" s="285" t="s">
        <v>235</v>
      </c>
      <c r="C123" s="286">
        <v>0.08</v>
      </c>
      <c r="D123" s="287">
        <v>0.09</v>
      </c>
      <c r="E123" s="287">
        <v>-7.0000000000000007E-2</v>
      </c>
      <c r="F123" s="288">
        <v>0.18</v>
      </c>
      <c r="G123" s="289">
        <v>0.01</v>
      </c>
      <c r="H123" s="287">
        <v>0.02</v>
      </c>
      <c r="I123" s="287">
        <v>-0.14000000000000001</v>
      </c>
      <c r="J123" s="290">
        <v>0.12</v>
      </c>
      <c r="K123" s="286">
        <v>0.15</v>
      </c>
      <c r="L123" s="287">
        <v>0.15</v>
      </c>
      <c r="M123" s="287">
        <v>0</v>
      </c>
      <c r="N123" s="288">
        <v>0.25</v>
      </c>
      <c r="O123" s="286">
        <v>-0.15</v>
      </c>
      <c r="P123" s="287">
        <v>-0.24</v>
      </c>
      <c r="Q123" s="287">
        <v>-0.47</v>
      </c>
      <c r="R123" s="290">
        <v>-0.03</v>
      </c>
      <c r="S123" s="286">
        <v>-0.38</v>
      </c>
      <c r="T123" s="287">
        <v>-0.47</v>
      </c>
      <c r="U123" s="287">
        <v>-0.7</v>
      </c>
      <c r="V123" s="288">
        <v>-0.26</v>
      </c>
      <c r="W123" s="289">
        <v>0.08</v>
      </c>
      <c r="X123" s="287">
        <v>0</v>
      </c>
      <c r="Y123" s="287">
        <v>-0.24</v>
      </c>
      <c r="Z123" s="288">
        <v>0.2</v>
      </c>
      <c r="AA123" s="289">
        <v>0.1</v>
      </c>
      <c r="AB123" s="287">
        <v>0.12</v>
      </c>
      <c r="AC123" s="287">
        <v>-0.03</v>
      </c>
      <c r="AD123" s="290">
        <v>0.2</v>
      </c>
      <c r="AE123" s="286">
        <v>0.03</v>
      </c>
      <c r="AF123" s="287">
        <v>0.05</v>
      </c>
      <c r="AG123" s="287">
        <v>-0.1</v>
      </c>
      <c r="AH123" s="288">
        <v>0.13</v>
      </c>
      <c r="AI123" s="289">
        <v>0.17</v>
      </c>
      <c r="AJ123" s="287">
        <v>0.19</v>
      </c>
      <c r="AK123" s="287">
        <v>0.04</v>
      </c>
      <c r="AL123" s="290">
        <v>0.27</v>
      </c>
      <c r="AM123" s="286">
        <v>-0.19</v>
      </c>
      <c r="AN123" s="287">
        <v>-0.26</v>
      </c>
      <c r="AO123" s="287">
        <v>-0.4</v>
      </c>
      <c r="AP123" s="290">
        <v>-0.04</v>
      </c>
      <c r="AQ123" s="286">
        <v>-0.32</v>
      </c>
      <c r="AR123" s="287">
        <v>-0.4</v>
      </c>
      <c r="AS123" s="287">
        <v>-0.53</v>
      </c>
      <c r="AT123" s="288">
        <v>-0.18</v>
      </c>
      <c r="AU123" s="289">
        <v>-0.05</v>
      </c>
      <c r="AV123" s="287">
        <v>-0.13</v>
      </c>
      <c r="AW123" s="287">
        <v>-0.26</v>
      </c>
      <c r="AX123" s="288">
        <v>0.09</v>
      </c>
      <c r="AY123" s="286">
        <v>0.17</v>
      </c>
      <c r="AZ123" s="287">
        <v>0.2</v>
      </c>
      <c r="BA123" s="287">
        <v>0.04</v>
      </c>
      <c r="BB123" s="288">
        <v>0.26</v>
      </c>
      <c r="BC123" s="289">
        <v>0.09</v>
      </c>
      <c r="BD123" s="287">
        <v>0.12</v>
      </c>
      <c r="BE123" s="287">
        <v>-0.04</v>
      </c>
      <c r="BF123" s="290">
        <v>0.18</v>
      </c>
      <c r="BG123" s="286">
        <v>0.24</v>
      </c>
      <c r="BH123" s="287">
        <v>0.28000000000000003</v>
      </c>
      <c r="BI123" s="287">
        <v>0.11</v>
      </c>
      <c r="BJ123" s="291">
        <v>0.33</v>
      </c>
    </row>
    <row r="124" spans="1:62" x14ac:dyDescent="0.25">
      <c r="A124" s="284" t="s">
        <v>236</v>
      </c>
      <c r="B124" s="285" t="s">
        <v>237</v>
      </c>
      <c r="C124" s="286">
        <v>0.08</v>
      </c>
      <c r="D124" s="287">
        <v>0.04</v>
      </c>
      <c r="E124" s="287">
        <v>-0.41</v>
      </c>
      <c r="F124" s="288">
        <v>0.12</v>
      </c>
      <c r="G124" s="289">
        <v>0.01</v>
      </c>
      <c r="H124" s="287">
        <v>-0.03</v>
      </c>
      <c r="I124" s="287">
        <v>-0.48</v>
      </c>
      <c r="J124" s="290">
        <v>0.05</v>
      </c>
      <c r="K124" s="286">
        <v>0.15</v>
      </c>
      <c r="L124" s="287">
        <v>0.12</v>
      </c>
      <c r="M124" s="287">
        <v>-0.34</v>
      </c>
      <c r="N124" s="288">
        <v>0.19</v>
      </c>
      <c r="O124" s="286">
        <v>-0.08</v>
      </c>
      <c r="P124" s="287">
        <v>-0.11</v>
      </c>
      <c r="Q124" s="287">
        <v>-0.93</v>
      </c>
      <c r="R124" s="290">
        <v>-0.13</v>
      </c>
      <c r="S124" s="286">
        <v>-0.28999999999999998</v>
      </c>
      <c r="T124" s="287">
        <v>-0.32</v>
      </c>
      <c r="U124" s="287">
        <v>-1.1399999999999999</v>
      </c>
      <c r="V124" s="288">
        <v>-0.34</v>
      </c>
      <c r="W124" s="289">
        <v>0.12</v>
      </c>
      <c r="X124" s="287">
        <v>0.1</v>
      </c>
      <c r="Y124" s="287">
        <v>-0.72</v>
      </c>
      <c r="Z124" s="288">
        <v>0.08</v>
      </c>
      <c r="AA124" s="289">
        <v>0.1</v>
      </c>
      <c r="AB124" s="287">
        <v>0.06</v>
      </c>
      <c r="AC124" s="287">
        <v>-0.35</v>
      </c>
      <c r="AD124" s="290">
        <v>0.16</v>
      </c>
      <c r="AE124" s="286">
        <v>0.03</v>
      </c>
      <c r="AF124" s="287">
        <v>-0.01</v>
      </c>
      <c r="AG124" s="287">
        <v>-0.42</v>
      </c>
      <c r="AH124" s="288">
        <v>0.08</v>
      </c>
      <c r="AI124" s="289">
        <v>0.18</v>
      </c>
      <c r="AJ124" s="287">
        <v>0.14000000000000001</v>
      </c>
      <c r="AK124" s="287">
        <v>-0.27</v>
      </c>
      <c r="AL124" s="290">
        <v>0.23</v>
      </c>
      <c r="AM124" s="286">
        <v>-0.01</v>
      </c>
      <c r="AN124" s="287">
        <v>-0.05</v>
      </c>
      <c r="AO124" s="287">
        <v>-0.84</v>
      </c>
      <c r="AP124" s="290">
        <v>-0.01</v>
      </c>
      <c r="AQ124" s="286">
        <v>-0.15</v>
      </c>
      <c r="AR124" s="287">
        <v>-0.19</v>
      </c>
      <c r="AS124" s="287">
        <v>-0.98</v>
      </c>
      <c r="AT124" s="288">
        <v>-0.15</v>
      </c>
      <c r="AU124" s="289">
        <v>0.12</v>
      </c>
      <c r="AV124" s="287">
        <v>0.09</v>
      </c>
      <c r="AW124" s="287">
        <v>-0.7</v>
      </c>
      <c r="AX124" s="288">
        <v>0.12</v>
      </c>
      <c r="AY124" s="286">
        <v>0.11</v>
      </c>
      <c r="AZ124" s="287">
        <v>0.08</v>
      </c>
      <c r="BA124" s="287">
        <v>-0.26</v>
      </c>
      <c r="BB124" s="288">
        <v>0.17</v>
      </c>
      <c r="BC124" s="289">
        <v>0.03</v>
      </c>
      <c r="BD124" s="287">
        <v>0</v>
      </c>
      <c r="BE124" s="287">
        <v>-0.34</v>
      </c>
      <c r="BF124" s="290">
        <v>0.09</v>
      </c>
      <c r="BG124" s="286">
        <v>0.19</v>
      </c>
      <c r="BH124" s="287">
        <v>0.16</v>
      </c>
      <c r="BI124" s="287">
        <v>-0.18</v>
      </c>
      <c r="BJ124" s="291">
        <v>0.25</v>
      </c>
    </row>
    <row r="125" spans="1:62" x14ac:dyDescent="0.25">
      <c r="A125" s="284" t="s">
        <v>238</v>
      </c>
      <c r="B125" s="285" t="s">
        <v>239</v>
      </c>
      <c r="C125" s="286">
        <v>0.04</v>
      </c>
      <c r="D125" s="287">
        <v>0.1</v>
      </c>
      <c r="E125" s="287">
        <v>0.24</v>
      </c>
      <c r="F125" s="288">
        <v>0.28999999999999998</v>
      </c>
      <c r="G125" s="289">
        <v>-0.06</v>
      </c>
      <c r="H125" s="287">
        <v>-0.01</v>
      </c>
      <c r="I125" s="287">
        <v>0.14000000000000001</v>
      </c>
      <c r="J125" s="290">
        <v>0.18</v>
      </c>
      <c r="K125" s="286">
        <v>0.15</v>
      </c>
      <c r="L125" s="287">
        <v>0.2</v>
      </c>
      <c r="M125" s="287">
        <v>0.35</v>
      </c>
      <c r="N125" s="288">
        <v>0.39</v>
      </c>
      <c r="O125" s="286">
        <v>-0.59</v>
      </c>
      <c r="P125" s="287">
        <v>-0.2</v>
      </c>
      <c r="Q125" s="287">
        <v>-0.33</v>
      </c>
      <c r="R125" s="290">
        <v>-0.54</v>
      </c>
      <c r="S125" s="286">
        <v>-0.89</v>
      </c>
      <c r="T125" s="287">
        <v>-0.5</v>
      </c>
      <c r="U125" s="287">
        <v>-0.63</v>
      </c>
      <c r="V125" s="288">
        <v>-0.84</v>
      </c>
      <c r="W125" s="289">
        <v>-0.28999999999999998</v>
      </c>
      <c r="X125" s="287">
        <v>0.1</v>
      </c>
      <c r="Y125" s="287">
        <v>-0.03</v>
      </c>
      <c r="Z125" s="288">
        <v>-0.24</v>
      </c>
      <c r="AA125" s="289">
        <v>0.13</v>
      </c>
      <c r="AB125" s="287">
        <v>0.14000000000000001</v>
      </c>
      <c r="AC125" s="287">
        <v>0.32</v>
      </c>
      <c r="AD125" s="290">
        <v>0.4</v>
      </c>
      <c r="AE125" s="286">
        <v>0.02</v>
      </c>
      <c r="AF125" s="287">
        <v>0.03</v>
      </c>
      <c r="AG125" s="287">
        <v>0.21</v>
      </c>
      <c r="AH125" s="288">
        <v>0.28999999999999998</v>
      </c>
      <c r="AI125" s="289">
        <v>0.24</v>
      </c>
      <c r="AJ125" s="287">
        <v>0.25</v>
      </c>
      <c r="AK125" s="287">
        <v>0.43</v>
      </c>
      <c r="AL125" s="290">
        <v>0.52</v>
      </c>
      <c r="AM125" s="286">
        <v>-0.48</v>
      </c>
      <c r="AN125" s="287">
        <v>-0.21</v>
      </c>
      <c r="AO125" s="287">
        <v>-0.32</v>
      </c>
      <c r="AP125" s="290">
        <v>-0.33</v>
      </c>
      <c r="AQ125" s="286">
        <v>-0.7</v>
      </c>
      <c r="AR125" s="287">
        <v>-0.43</v>
      </c>
      <c r="AS125" s="287">
        <v>-0.54</v>
      </c>
      <c r="AT125" s="288">
        <v>-0.55000000000000004</v>
      </c>
      <c r="AU125" s="289">
        <v>-0.26</v>
      </c>
      <c r="AV125" s="287">
        <v>0.01</v>
      </c>
      <c r="AW125" s="287">
        <v>-0.1</v>
      </c>
      <c r="AX125" s="288">
        <v>-0.11</v>
      </c>
      <c r="AY125" s="286">
        <v>0.2</v>
      </c>
      <c r="AZ125" s="287">
        <v>0.19</v>
      </c>
      <c r="BA125" s="287">
        <v>0.41</v>
      </c>
      <c r="BB125" s="288">
        <v>0.48</v>
      </c>
      <c r="BC125" s="289">
        <v>0.08</v>
      </c>
      <c r="BD125" s="287">
        <v>7.0000000000000007E-2</v>
      </c>
      <c r="BE125" s="287">
        <v>0.28999999999999998</v>
      </c>
      <c r="BF125" s="290">
        <v>0.36</v>
      </c>
      <c r="BG125" s="286">
        <v>0.32</v>
      </c>
      <c r="BH125" s="287">
        <v>0.31</v>
      </c>
      <c r="BI125" s="287">
        <v>0.54</v>
      </c>
      <c r="BJ125" s="291">
        <v>0.6</v>
      </c>
    </row>
    <row r="126" spans="1:62" x14ac:dyDescent="0.25">
      <c r="A126" s="284" t="s">
        <v>240</v>
      </c>
      <c r="B126" s="285" t="s">
        <v>241</v>
      </c>
      <c r="C126" s="286">
        <v>0.04</v>
      </c>
      <c r="D126" s="287">
        <v>0.05</v>
      </c>
      <c r="E126" s="287">
        <v>-0.02</v>
      </c>
      <c r="F126" s="288">
        <v>-0.22</v>
      </c>
      <c r="G126" s="289">
        <v>-0.03</v>
      </c>
      <c r="H126" s="287">
        <v>-0.01</v>
      </c>
      <c r="I126" s="287">
        <v>-0.09</v>
      </c>
      <c r="J126" s="290">
        <v>-0.28999999999999998</v>
      </c>
      <c r="K126" s="286">
        <v>0.1</v>
      </c>
      <c r="L126" s="287">
        <v>0.12</v>
      </c>
      <c r="M126" s="287">
        <v>0.04</v>
      </c>
      <c r="N126" s="288">
        <v>-0.16</v>
      </c>
      <c r="O126" s="286">
        <v>-0.31</v>
      </c>
      <c r="P126" s="287">
        <v>-0.42</v>
      </c>
      <c r="Q126" s="287">
        <v>-0.61</v>
      </c>
      <c r="R126" s="290">
        <v>-0.84</v>
      </c>
      <c r="S126" s="286">
        <v>-0.57999999999999996</v>
      </c>
      <c r="T126" s="287">
        <v>-0.69</v>
      </c>
      <c r="U126" s="287">
        <v>-0.89</v>
      </c>
      <c r="V126" s="288">
        <v>-1.1200000000000001</v>
      </c>
      <c r="W126" s="289">
        <v>-0.03</v>
      </c>
      <c r="X126" s="287">
        <v>-0.14000000000000001</v>
      </c>
      <c r="Y126" s="287">
        <v>-0.33</v>
      </c>
      <c r="Z126" s="288">
        <v>-0.56999999999999995</v>
      </c>
      <c r="AA126" s="289">
        <v>0.06</v>
      </c>
      <c r="AB126" s="287">
        <v>0.08</v>
      </c>
      <c r="AC126" s="287">
        <v>0.01</v>
      </c>
      <c r="AD126" s="290">
        <v>-0.18</v>
      </c>
      <c r="AE126" s="286">
        <v>-0.01</v>
      </c>
      <c r="AF126" s="287">
        <v>0.01</v>
      </c>
      <c r="AG126" s="287">
        <v>-0.06</v>
      </c>
      <c r="AH126" s="288">
        <v>-0.25</v>
      </c>
      <c r="AI126" s="289">
        <v>0.13</v>
      </c>
      <c r="AJ126" s="287">
        <v>0.14000000000000001</v>
      </c>
      <c r="AK126" s="287">
        <v>0.08</v>
      </c>
      <c r="AL126" s="290">
        <v>-0.12</v>
      </c>
      <c r="AM126" s="286">
        <v>-0.3</v>
      </c>
      <c r="AN126" s="287">
        <v>-0.35</v>
      </c>
      <c r="AO126" s="287">
        <v>-0.6</v>
      </c>
      <c r="AP126" s="290">
        <v>-0.78</v>
      </c>
      <c r="AQ126" s="286">
        <v>-0.46</v>
      </c>
      <c r="AR126" s="287">
        <v>-0.51</v>
      </c>
      <c r="AS126" s="287">
        <v>-0.76</v>
      </c>
      <c r="AT126" s="288">
        <v>-0.94</v>
      </c>
      <c r="AU126" s="289">
        <v>-0.14000000000000001</v>
      </c>
      <c r="AV126" s="287">
        <v>-0.19</v>
      </c>
      <c r="AW126" s="287">
        <v>-0.44</v>
      </c>
      <c r="AX126" s="288">
        <v>-0.62</v>
      </c>
      <c r="AY126" s="286">
        <v>0.1</v>
      </c>
      <c r="AZ126" s="287">
        <v>0.13</v>
      </c>
      <c r="BA126" s="287">
        <v>0.09</v>
      </c>
      <c r="BB126" s="288">
        <v>-0.11</v>
      </c>
      <c r="BC126" s="289">
        <v>0.03</v>
      </c>
      <c r="BD126" s="287">
        <v>0.06</v>
      </c>
      <c r="BE126" s="287">
        <v>0.02</v>
      </c>
      <c r="BF126" s="290">
        <v>-0.18</v>
      </c>
      <c r="BG126" s="286">
        <v>0.17</v>
      </c>
      <c r="BH126" s="287">
        <v>0.2</v>
      </c>
      <c r="BI126" s="287">
        <v>0.16</v>
      </c>
      <c r="BJ126" s="291">
        <v>-0.04</v>
      </c>
    </row>
    <row r="127" spans="1:62" x14ac:dyDescent="0.25">
      <c r="A127" s="284" t="s">
        <v>242</v>
      </c>
      <c r="B127" s="285" t="s">
        <v>243</v>
      </c>
      <c r="C127" s="286">
        <v>-0.06</v>
      </c>
      <c r="D127" s="287">
        <v>-0.05</v>
      </c>
      <c r="E127" s="287">
        <v>-0.22</v>
      </c>
      <c r="F127" s="288">
        <v>0.04</v>
      </c>
      <c r="G127" s="289">
        <v>-0.11</v>
      </c>
      <c r="H127" s="287">
        <v>-0.1</v>
      </c>
      <c r="I127" s="287">
        <v>-0.27</v>
      </c>
      <c r="J127" s="290">
        <v>-0.02</v>
      </c>
      <c r="K127" s="286">
        <v>0</v>
      </c>
      <c r="L127" s="287">
        <v>0</v>
      </c>
      <c r="M127" s="287">
        <v>-0.16</v>
      </c>
      <c r="N127" s="288">
        <v>0.09</v>
      </c>
      <c r="O127" s="286">
        <v>-0.41</v>
      </c>
      <c r="P127" s="287">
        <v>-0.26</v>
      </c>
      <c r="Q127" s="287">
        <v>-0.65</v>
      </c>
      <c r="R127" s="290">
        <v>-0.24</v>
      </c>
      <c r="S127" s="286">
        <v>-0.56000000000000005</v>
      </c>
      <c r="T127" s="287">
        <v>-0.41</v>
      </c>
      <c r="U127" s="287">
        <v>-0.8</v>
      </c>
      <c r="V127" s="288">
        <v>-0.39</v>
      </c>
      <c r="W127" s="289">
        <v>-0.26</v>
      </c>
      <c r="X127" s="287">
        <v>-0.11</v>
      </c>
      <c r="Y127" s="287">
        <v>-0.5</v>
      </c>
      <c r="Z127" s="288">
        <v>-0.09</v>
      </c>
      <c r="AA127" s="289">
        <v>0</v>
      </c>
      <c r="AB127" s="287">
        <v>-0.02</v>
      </c>
      <c r="AC127" s="287">
        <v>-0.15</v>
      </c>
      <c r="AD127" s="290">
        <v>0.08</v>
      </c>
      <c r="AE127" s="286">
        <v>-0.06</v>
      </c>
      <c r="AF127" s="287">
        <v>-0.08</v>
      </c>
      <c r="AG127" s="287">
        <v>-0.21</v>
      </c>
      <c r="AH127" s="288">
        <v>0.02</v>
      </c>
      <c r="AI127" s="289">
        <v>0.06</v>
      </c>
      <c r="AJ127" s="287">
        <v>0.04</v>
      </c>
      <c r="AK127" s="287">
        <v>-0.09</v>
      </c>
      <c r="AL127" s="290">
        <v>0.14000000000000001</v>
      </c>
      <c r="AM127" s="286">
        <v>-0.4</v>
      </c>
      <c r="AN127" s="287">
        <v>-0.4</v>
      </c>
      <c r="AO127" s="287">
        <v>-0.72</v>
      </c>
      <c r="AP127" s="290">
        <v>-0.35</v>
      </c>
      <c r="AQ127" s="286">
        <v>-0.5</v>
      </c>
      <c r="AR127" s="287">
        <v>-0.5</v>
      </c>
      <c r="AS127" s="287">
        <v>-0.82</v>
      </c>
      <c r="AT127" s="288">
        <v>-0.45</v>
      </c>
      <c r="AU127" s="289">
        <v>-0.31</v>
      </c>
      <c r="AV127" s="287">
        <v>-0.31</v>
      </c>
      <c r="AW127" s="287">
        <v>-0.63</v>
      </c>
      <c r="AX127" s="288">
        <v>-0.26</v>
      </c>
      <c r="AY127" s="286">
        <v>0.11</v>
      </c>
      <c r="AZ127" s="287">
        <v>0.12</v>
      </c>
      <c r="BA127" s="287">
        <v>0.02</v>
      </c>
      <c r="BB127" s="288">
        <v>0.22</v>
      </c>
      <c r="BC127" s="289">
        <v>0.04</v>
      </c>
      <c r="BD127" s="287">
        <v>0.05</v>
      </c>
      <c r="BE127" s="287">
        <v>-0.05</v>
      </c>
      <c r="BF127" s="290">
        <v>0.15</v>
      </c>
      <c r="BG127" s="286">
        <v>0.17</v>
      </c>
      <c r="BH127" s="287">
        <v>0.19</v>
      </c>
      <c r="BI127" s="287">
        <v>0.09</v>
      </c>
      <c r="BJ127" s="291">
        <v>0.28999999999999998</v>
      </c>
    </row>
    <row r="128" spans="1:62" x14ac:dyDescent="0.25">
      <c r="A128" s="284" t="s">
        <v>244</v>
      </c>
      <c r="B128" s="285" t="s">
        <v>245</v>
      </c>
      <c r="C128" s="286">
        <v>-0.03</v>
      </c>
      <c r="D128" s="287">
        <v>-0.05</v>
      </c>
      <c r="E128" s="287">
        <v>0.09</v>
      </c>
      <c r="F128" s="288">
        <v>0.02</v>
      </c>
      <c r="G128" s="289">
        <v>-0.11</v>
      </c>
      <c r="H128" s="287">
        <v>-0.13</v>
      </c>
      <c r="I128" s="287">
        <v>0.01</v>
      </c>
      <c r="J128" s="290">
        <v>-0.06</v>
      </c>
      <c r="K128" s="286">
        <v>0.05</v>
      </c>
      <c r="L128" s="287">
        <v>0.03</v>
      </c>
      <c r="M128" s="287">
        <v>0.17</v>
      </c>
      <c r="N128" s="288">
        <v>0.11</v>
      </c>
      <c r="O128" s="286">
        <v>-0.33</v>
      </c>
      <c r="P128" s="287">
        <v>-0.21</v>
      </c>
      <c r="Q128" s="287">
        <v>-0.21</v>
      </c>
      <c r="R128" s="290">
        <v>0.08</v>
      </c>
      <c r="S128" s="286">
        <v>-0.74</v>
      </c>
      <c r="T128" s="287">
        <v>-0.62</v>
      </c>
      <c r="U128" s="287">
        <v>-0.62</v>
      </c>
      <c r="V128" s="288">
        <v>-0.33</v>
      </c>
      <c r="W128" s="289">
        <v>0.09</v>
      </c>
      <c r="X128" s="287">
        <v>0.21</v>
      </c>
      <c r="Y128" s="287">
        <v>0.21</v>
      </c>
      <c r="Z128" s="288">
        <v>0.5</v>
      </c>
      <c r="AA128" s="289">
        <v>-0.02</v>
      </c>
      <c r="AB128" s="287">
        <v>-0.04</v>
      </c>
      <c r="AC128" s="287">
        <v>0.1</v>
      </c>
      <c r="AD128" s="290">
        <v>0.02</v>
      </c>
      <c r="AE128" s="286">
        <v>-0.1</v>
      </c>
      <c r="AF128" s="287">
        <v>-0.12</v>
      </c>
      <c r="AG128" s="287">
        <v>0.02</v>
      </c>
      <c r="AH128" s="288">
        <v>-0.06</v>
      </c>
      <c r="AI128" s="289">
        <v>7.0000000000000007E-2</v>
      </c>
      <c r="AJ128" s="287">
        <v>0.04</v>
      </c>
      <c r="AK128" s="287">
        <v>0.19</v>
      </c>
      <c r="AL128" s="290">
        <v>0.1</v>
      </c>
      <c r="AM128" s="286">
        <v>-0.16</v>
      </c>
      <c r="AN128" s="287">
        <v>-0.22</v>
      </c>
      <c r="AO128" s="287">
        <v>-0.23</v>
      </c>
      <c r="AP128" s="290">
        <v>-0.05</v>
      </c>
      <c r="AQ128" s="286">
        <v>-0.4</v>
      </c>
      <c r="AR128" s="287">
        <v>-0.46</v>
      </c>
      <c r="AS128" s="287">
        <v>-0.46</v>
      </c>
      <c r="AT128" s="288">
        <v>-0.28000000000000003</v>
      </c>
      <c r="AU128" s="289">
        <v>7.0000000000000007E-2</v>
      </c>
      <c r="AV128" s="287">
        <v>0.01</v>
      </c>
      <c r="AW128" s="287">
        <v>0.01</v>
      </c>
      <c r="AX128" s="288">
        <v>0.19</v>
      </c>
      <c r="AY128" s="286">
        <v>-0.01</v>
      </c>
      <c r="AZ128" s="287">
        <v>-0.02</v>
      </c>
      <c r="BA128" s="287">
        <v>0.13</v>
      </c>
      <c r="BB128" s="288">
        <v>0.03</v>
      </c>
      <c r="BC128" s="289">
        <v>-0.1</v>
      </c>
      <c r="BD128" s="287">
        <v>-0.11</v>
      </c>
      <c r="BE128" s="287">
        <v>0.05</v>
      </c>
      <c r="BF128" s="290">
        <v>-0.05</v>
      </c>
      <c r="BG128" s="286">
        <v>0.08</v>
      </c>
      <c r="BH128" s="287">
        <v>0.06</v>
      </c>
      <c r="BI128" s="287">
        <v>0.22</v>
      </c>
      <c r="BJ128" s="291">
        <v>0.12</v>
      </c>
    </row>
    <row r="129" spans="1:62" x14ac:dyDescent="0.25">
      <c r="A129" s="284" t="s">
        <v>246</v>
      </c>
      <c r="B129" s="285" t="s">
        <v>247</v>
      </c>
      <c r="C129" s="286">
        <v>0.01</v>
      </c>
      <c r="D129" s="287">
        <v>0.05</v>
      </c>
      <c r="E129" s="287">
        <v>0.01</v>
      </c>
      <c r="F129" s="288">
        <v>0.16</v>
      </c>
      <c r="G129" s="289">
        <v>-0.06</v>
      </c>
      <c r="H129" s="287">
        <v>-0.02</v>
      </c>
      <c r="I129" s="287">
        <v>-0.06</v>
      </c>
      <c r="J129" s="290">
        <v>0.08</v>
      </c>
      <c r="K129" s="286">
        <v>0.09</v>
      </c>
      <c r="L129" s="287">
        <v>0.12</v>
      </c>
      <c r="M129" s="287">
        <v>0.09</v>
      </c>
      <c r="N129" s="288">
        <v>0.23</v>
      </c>
      <c r="O129" s="286">
        <v>-0.56000000000000005</v>
      </c>
      <c r="P129" s="287">
        <v>-0.64</v>
      </c>
      <c r="Q129" s="287">
        <v>-0.98</v>
      </c>
      <c r="R129" s="290">
        <v>-0.67</v>
      </c>
      <c r="S129" s="286">
        <v>-0.79</v>
      </c>
      <c r="T129" s="287">
        <v>-0.87</v>
      </c>
      <c r="U129" s="287">
        <v>-1.21</v>
      </c>
      <c r="V129" s="288">
        <v>-0.91</v>
      </c>
      <c r="W129" s="289">
        <v>-0.33</v>
      </c>
      <c r="X129" s="287">
        <v>-0.41</v>
      </c>
      <c r="Y129" s="287">
        <v>-0.75</v>
      </c>
      <c r="Z129" s="288">
        <v>-0.44</v>
      </c>
      <c r="AA129" s="289">
        <v>0.08</v>
      </c>
      <c r="AB129" s="287">
        <v>0.13</v>
      </c>
      <c r="AC129" s="287">
        <v>0.13</v>
      </c>
      <c r="AD129" s="290">
        <v>0.25</v>
      </c>
      <c r="AE129" s="286">
        <v>0</v>
      </c>
      <c r="AF129" s="287">
        <v>0.05</v>
      </c>
      <c r="AG129" s="287">
        <v>0.05</v>
      </c>
      <c r="AH129" s="288">
        <v>0.17</v>
      </c>
      <c r="AI129" s="289">
        <v>0.15</v>
      </c>
      <c r="AJ129" s="287">
        <v>0.21</v>
      </c>
      <c r="AK129" s="287">
        <v>0.2</v>
      </c>
      <c r="AL129" s="290">
        <v>0.33</v>
      </c>
      <c r="AM129" s="286">
        <v>-0.49</v>
      </c>
      <c r="AN129" s="287">
        <v>-0.46</v>
      </c>
      <c r="AO129" s="287">
        <v>-0.77</v>
      </c>
      <c r="AP129" s="290">
        <v>-0.5</v>
      </c>
      <c r="AQ129" s="286">
        <v>-0.65</v>
      </c>
      <c r="AR129" s="287">
        <v>-0.61</v>
      </c>
      <c r="AS129" s="287">
        <v>-0.93</v>
      </c>
      <c r="AT129" s="288">
        <v>-0.66</v>
      </c>
      <c r="AU129" s="289">
        <v>-0.33</v>
      </c>
      <c r="AV129" s="287">
        <v>-0.3</v>
      </c>
      <c r="AW129" s="287">
        <v>-0.61</v>
      </c>
      <c r="AX129" s="288">
        <v>-0.34</v>
      </c>
      <c r="AY129" s="286">
        <v>0.15</v>
      </c>
      <c r="AZ129" s="287">
        <v>0.19</v>
      </c>
      <c r="BA129" s="287">
        <v>0.23</v>
      </c>
      <c r="BB129" s="288">
        <v>0.34</v>
      </c>
      <c r="BC129" s="289">
        <v>7.0000000000000007E-2</v>
      </c>
      <c r="BD129" s="287">
        <v>0.11</v>
      </c>
      <c r="BE129" s="287">
        <v>0.15</v>
      </c>
      <c r="BF129" s="290">
        <v>0.25</v>
      </c>
      <c r="BG129" s="286">
        <v>0.23</v>
      </c>
      <c r="BH129" s="287">
        <v>0.27</v>
      </c>
      <c r="BI129" s="287">
        <v>0.31</v>
      </c>
      <c r="BJ129" s="291">
        <v>0.42</v>
      </c>
    </row>
    <row r="130" spans="1:62" x14ac:dyDescent="0.25">
      <c r="A130" s="284" t="s">
        <v>250</v>
      </c>
      <c r="B130" s="285" t="s">
        <v>251</v>
      </c>
      <c r="C130" s="286">
        <v>0.26</v>
      </c>
      <c r="D130" s="287">
        <v>0.16</v>
      </c>
      <c r="E130" s="287">
        <v>0.44</v>
      </c>
      <c r="F130" s="288">
        <v>0.01</v>
      </c>
      <c r="G130" s="289">
        <v>0.19</v>
      </c>
      <c r="H130" s="287">
        <v>0.09</v>
      </c>
      <c r="I130" s="287">
        <v>0.38</v>
      </c>
      <c r="J130" s="290">
        <v>-0.06</v>
      </c>
      <c r="K130" s="286">
        <v>0.33</v>
      </c>
      <c r="L130" s="287">
        <v>0.23</v>
      </c>
      <c r="M130" s="287">
        <v>0.51</v>
      </c>
      <c r="N130" s="288">
        <v>0.08</v>
      </c>
      <c r="O130" s="286">
        <v>-0.17</v>
      </c>
      <c r="P130" s="287">
        <v>-0.23</v>
      </c>
      <c r="Q130" s="287">
        <v>-0.18</v>
      </c>
      <c r="R130" s="290">
        <v>-0.44</v>
      </c>
      <c r="S130" s="286">
        <v>-0.49</v>
      </c>
      <c r="T130" s="287">
        <v>-0.55000000000000004</v>
      </c>
      <c r="U130" s="287">
        <v>-0.5</v>
      </c>
      <c r="V130" s="288">
        <v>-0.76</v>
      </c>
      <c r="W130" s="289">
        <v>0.15</v>
      </c>
      <c r="X130" s="287">
        <v>0.09</v>
      </c>
      <c r="Y130" s="287">
        <v>0.14000000000000001</v>
      </c>
      <c r="Z130" s="288">
        <v>-0.12</v>
      </c>
      <c r="AA130" s="289">
        <v>0.28000000000000003</v>
      </c>
      <c r="AB130" s="287">
        <v>0.18</v>
      </c>
      <c r="AC130" s="287">
        <v>0.47</v>
      </c>
      <c r="AD130" s="290">
        <v>0.03</v>
      </c>
      <c r="AE130" s="286">
        <v>0.21</v>
      </c>
      <c r="AF130" s="287">
        <v>0.11</v>
      </c>
      <c r="AG130" s="287">
        <v>0.4</v>
      </c>
      <c r="AH130" s="288">
        <v>-0.04</v>
      </c>
      <c r="AI130" s="289">
        <v>0.35</v>
      </c>
      <c r="AJ130" s="287">
        <v>0.25</v>
      </c>
      <c r="AK130" s="287">
        <v>0.54</v>
      </c>
      <c r="AL130" s="290">
        <v>0.1</v>
      </c>
      <c r="AM130" s="286">
        <v>-0.15</v>
      </c>
      <c r="AN130" s="287">
        <v>-0.44</v>
      </c>
      <c r="AO130" s="287">
        <v>-0.26</v>
      </c>
      <c r="AP130" s="290">
        <v>-0.53</v>
      </c>
      <c r="AQ130" s="286">
        <v>-0.34</v>
      </c>
      <c r="AR130" s="287">
        <v>-0.62</v>
      </c>
      <c r="AS130" s="287">
        <v>-0.45</v>
      </c>
      <c r="AT130" s="288">
        <v>-0.72</v>
      </c>
      <c r="AU130" s="289">
        <v>0.03</v>
      </c>
      <c r="AV130" s="287">
        <v>-0.25</v>
      </c>
      <c r="AW130" s="287">
        <v>-7.0000000000000007E-2</v>
      </c>
      <c r="AX130" s="288">
        <v>-0.34</v>
      </c>
      <c r="AY130" s="286">
        <v>0.32</v>
      </c>
      <c r="AZ130" s="287">
        <v>0.25</v>
      </c>
      <c r="BA130" s="287">
        <v>0.55000000000000004</v>
      </c>
      <c r="BB130" s="288">
        <v>0.09</v>
      </c>
      <c r="BC130" s="289">
        <v>0.25</v>
      </c>
      <c r="BD130" s="287">
        <v>0.18</v>
      </c>
      <c r="BE130" s="287">
        <v>0.48</v>
      </c>
      <c r="BF130" s="290">
        <v>0.02</v>
      </c>
      <c r="BG130" s="286">
        <v>0.39</v>
      </c>
      <c r="BH130" s="287">
        <v>0.33</v>
      </c>
      <c r="BI130" s="287">
        <v>0.63</v>
      </c>
      <c r="BJ130" s="291">
        <v>0.17</v>
      </c>
    </row>
    <row r="131" spans="1:62" x14ac:dyDescent="0.25">
      <c r="A131" s="284" t="s">
        <v>252</v>
      </c>
      <c r="B131" s="285" t="s">
        <v>253</v>
      </c>
      <c r="C131" s="286">
        <v>-0.13</v>
      </c>
      <c r="D131" s="287">
        <v>-0.02</v>
      </c>
      <c r="E131" s="287">
        <v>-0.28999999999999998</v>
      </c>
      <c r="F131" s="288">
        <v>-0.28999999999999998</v>
      </c>
      <c r="G131" s="289">
        <v>-0.21</v>
      </c>
      <c r="H131" s="287">
        <v>-0.1</v>
      </c>
      <c r="I131" s="287">
        <v>-0.36</v>
      </c>
      <c r="J131" s="290">
        <v>-0.37</v>
      </c>
      <c r="K131" s="286">
        <v>-0.06</v>
      </c>
      <c r="L131" s="287">
        <v>0.05</v>
      </c>
      <c r="M131" s="287">
        <v>-0.21</v>
      </c>
      <c r="N131" s="288">
        <v>-0.22</v>
      </c>
      <c r="O131" s="286">
        <v>-0.8</v>
      </c>
      <c r="P131" s="287">
        <v>-0.77</v>
      </c>
      <c r="Q131" s="287">
        <v>-1.1499999999999999</v>
      </c>
      <c r="R131" s="290">
        <v>-1.1599999999999999</v>
      </c>
      <c r="S131" s="286">
        <v>-1.04</v>
      </c>
      <c r="T131" s="287">
        <v>-1.02</v>
      </c>
      <c r="U131" s="287">
        <v>-1.4</v>
      </c>
      <c r="V131" s="288">
        <v>-1.4</v>
      </c>
      <c r="W131" s="289">
        <v>-0.55000000000000004</v>
      </c>
      <c r="X131" s="287">
        <v>-0.52</v>
      </c>
      <c r="Y131" s="287">
        <v>-0.9</v>
      </c>
      <c r="Z131" s="288">
        <v>-0.91</v>
      </c>
      <c r="AA131" s="289">
        <v>-7.0000000000000007E-2</v>
      </c>
      <c r="AB131" s="287">
        <v>0.05</v>
      </c>
      <c r="AC131" s="287">
        <v>-0.2</v>
      </c>
      <c r="AD131" s="290">
        <v>-0.21</v>
      </c>
      <c r="AE131" s="286">
        <v>-0.15</v>
      </c>
      <c r="AF131" s="287">
        <v>-0.03</v>
      </c>
      <c r="AG131" s="287">
        <v>-0.28000000000000003</v>
      </c>
      <c r="AH131" s="288">
        <v>-0.28999999999999998</v>
      </c>
      <c r="AI131" s="289">
        <v>0.01</v>
      </c>
      <c r="AJ131" s="287">
        <v>0.13</v>
      </c>
      <c r="AK131" s="287">
        <v>-0.12</v>
      </c>
      <c r="AL131" s="290">
        <v>-0.13</v>
      </c>
      <c r="AM131" s="286">
        <v>-0.72</v>
      </c>
      <c r="AN131" s="287">
        <v>-0.69</v>
      </c>
      <c r="AO131" s="287">
        <v>-1.01</v>
      </c>
      <c r="AP131" s="290">
        <v>-1.0900000000000001</v>
      </c>
      <c r="AQ131" s="286">
        <v>-0.89</v>
      </c>
      <c r="AR131" s="287">
        <v>-0.85</v>
      </c>
      <c r="AS131" s="287">
        <v>-1.18</v>
      </c>
      <c r="AT131" s="288">
        <v>-1.26</v>
      </c>
      <c r="AU131" s="289">
        <v>-0.55000000000000004</v>
      </c>
      <c r="AV131" s="287">
        <v>-0.52</v>
      </c>
      <c r="AW131" s="287">
        <v>-0.84</v>
      </c>
      <c r="AX131" s="288">
        <v>-0.93</v>
      </c>
      <c r="AY131" s="286">
        <v>0.01</v>
      </c>
      <c r="AZ131" s="287">
        <v>0.14000000000000001</v>
      </c>
      <c r="BA131" s="287">
        <v>-0.11</v>
      </c>
      <c r="BB131" s="288">
        <v>-0.09</v>
      </c>
      <c r="BC131" s="289">
        <v>-7.0000000000000007E-2</v>
      </c>
      <c r="BD131" s="287">
        <v>0.06</v>
      </c>
      <c r="BE131" s="287">
        <v>-0.19</v>
      </c>
      <c r="BF131" s="290">
        <v>-0.18</v>
      </c>
      <c r="BG131" s="286">
        <v>0.1</v>
      </c>
      <c r="BH131" s="287">
        <v>0.23</v>
      </c>
      <c r="BI131" s="287">
        <v>-0.02</v>
      </c>
      <c r="BJ131" s="291">
        <v>-0.01</v>
      </c>
    </row>
    <row r="132" spans="1:62" x14ac:dyDescent="0.25">
      <c r="A132" s="284" t="s">
        <v>254</v>
      </c>
      <c r="B132" s="285" t="s">
        <v>255</v>
      </c>
      <c r="C132" s="286">
        <v>-0.26</v>
      </c>
      <c r="D132" s="287">
        <v>-0.23</v>
      </c>
      <c r="E132" s="287">
        <v>-0.36</v>
      </c>
      <c r="F132" s="288">
        <v>-0.2</v>
      </c>
      <c r="G132" s="289">
        <v>-0.32</v>
      </c>
      <c r="H132" s="287">
        <v>-0.28999999999999998</v>
      </c>
      <c r="I132" s="287">
        <v>-0.42</v>
      </c>
      <c r="J132" s="290">
        <v>-0.26</v>
      </c>
      <c r="K132" s="286">
        <v>-0.2</v>
      </c>
      <c r="L132" s="287">
        <v>-0.18</v>
      </c>
      <c r="M132" s="287">
        <v>-0.3</v>
      </c>
      <c r="N132" s="288">
        <v>-0.15</v>
      </c>
      <c r="O132" s="286">
        <v>-0.96</v>
      </c>
      <c r="P132" s="287">
        <v>-0.9</v>
      </c>
      <c r="Q132" s="287">
        <v>-1.41</v>
      </c>
      <c r="R132" s="290">
        <v>-0.94</v>
      </c>
      <c r="S132" s="286">
        <v>-1.1299999999999999</v>
      </c>
      <c r="T132" s="287">
        <v>-1.07</v>
      </c>
      <c r="U132" s="287">
        <v>-1.58</v>
      </c>
      <c r="V132" s="288">
        <v>-1.1100000000000001</v>
      </c>
      <c r="W132" s="289">
        <v>-0.79</v>
      </c>
      <c r="X132" s="287">
        <v>-0.73</v>
      </c>
      <c r="Y132" s="287">
        <v>-1.24</v>
      </c>
      <c r="Z132" s="288">
        <v>-0.77</v>
      </c>
      <c r="AA132" s="289">
        <v>-0.17</v>
      </c>
      <c r="AB132" s="287">
        <v>-0.15</v>
      </c>
      <c r="AC132" s="287">
        <v>-0.22</v>
      </c>
      <c r="AD132" s="290">
        <v>-0.11</v>
      </c>
      <c r="AE132" s="286">
        <v>-0.23</v>
      </c>
      <c r="AF132" s="287">
        <v>-0.21</v>
      </c>
      <c r="AG132" s="287">
        <v>-0.28999999999999998</v>
      </c>
      <c r="AH132" s="288">
        <v>-0.17</v>
      </c>
      <c r="AI132" s="289">
        <v>-0.11</v>
      </c>
      <c r="AJ132" s="287">
        <v>-0.09</v>
      </c>
      <c r="AK132" s="287">
        <v>-0.16</v>
      </c>
      <c r="AL132" s="290">
        <v>-0.05</v>
      </c>
      <c r="AM132" s="286">
        <v>-0.83</v>
      </c>
      <c r="AN132" s="287">
        <v>-0.83</v>
      </c>
      <c r="AO132" s="287">
        <v>-1.27</v>
      </c>
      <c r="AP132" s="290">
        <v>-0.76</v>
      </c>
      <c r="AQ132" s="286">
        <v>-0.95</v>
      </c>
      <c r="AR132" s="287">
        <v>-0.95</v>
      </c>
      <c r="AS132" s="287">
        <v>-1.39</v>
      </c>
      <c r="AT132" s="288">
        <v>-0.88</v>
      </c>
      <c r="AU132" s="289">
        <v>-0.7</v>
      </c>
      <c r="AV132" s="287">
        <v>-0.7</v>
      </c>
      <c r="AW132" s="287">
        <v>-1.1499999999999999</v>
      </c>
      <c r="AX132" s="288">
        <v>-0.63</v>
      </c>
      <c r="AY132" s="286">
        <v>-0.11</v>
      </c>
      <c r="AZ132" s="287">
        <v>-7.0000000000000007E-2</v>
      </c>
      <c r="BA132" s="287">
        <v>-0.11</v>
      </c>
      <c r="BB132" s="288">
        <v>-0.05</v>
      </c>
      <c r="BC132" s="289">
        <v>-0.17</v>
      </c>
      <c r="BD132" s="287">
        <v>-0.13</v>
      </c>
      <c r="BE132" s="287">
        <v>-0.17</v>
      </c>
      <c r="BF132" s="290">
        <v>-0.12</v>
      </c>
      <c r="BG132" s="286">
        <v>-0.04</v>
      </c>
      <c r="BH132" s="287">
        <v>0</v>
      </c>
      <c r="BI132" s="287">
        <v>-0.04</v>
      </c>
      <c r="BJ132" s="291">
        <v>0.01</v>
      </c>
    </row>
    <row r="133" spans="1:62" x14ac:dyDescent="0.25">
      <c r="A133" s="284" t="s">
        <v>256</v>
      </c>
      <c r="B133" s="285" t="s">
        <v>257</v>
      </c>
      <c r="C133" s="286">
        <v>0.15</v>
      </c>
      <c r="D133" s="287">
        <v>-0.03</v>
      </c>
      <c r="E133" s="287">
        <v>0.2</v>
      </c>
      <c r="F133" s="288">
        <v>0.18</v>
      </c>
      <c r="G133" s="289">
        <v>0.08</v>
      </c>
      <c r="H133" s="287">
        <v>-0.09</v>
      </c>
      <c r="I133" s="287">
        <v>0.14000000000000001</v>
      </c>
      <c r="J133" s="290">
        <v>0.11</v>
      </c>
      <c r="K133" s="286">
        <v>0.21</v>
      </c>
      <c r="L133" s="287">
        <v>0.03</v>
      </c>
      <c r="M133" s="287">
        <v>0.27</v>
      </c>
      <c r="N133" s="288">
        <v>0.24</v>
      </c>
      <c r="O133" s="286">
        <v>-0.46</v>
      </c>
      <c r="P133" s="287">
        <v>-0.49</v>
      </c>
      <c r="Q133" s="287">
        <v>-0.41</v>
      </c>
      <c r="R133" s="290">
        <v>-0.38</v>
      </c>
      <c r="S133" s="286">
        <v>-0.71</v>
      </c>
      <c r="T133" s="287">
        <v>-0.74</v>
      </c>
      <c r="U133" s="287">
        <v>-0.67</v>
      </c>
      <c r="V133" s="288">
        <v>-0.64</v>
      </c>
      <c r="W133" s="289">
        <v>-0.2</v>
      </c>
      <c r="X133" s="287">
        <v>-0.23</v>
      </c>
      <c r="Y133" s="287">
        <v>-0.16</v>
      </c>
      <c r="Z133" s="288">
        <v>-0.12</v>
      </c>
      <c r="AA133" s="289">
        <v>0.18</v>
      </c>
      <c r="AB133" s="287">
        <v>0</v>
      </c>
      <c r="AC133" s="287">
        <v>0.24</v>
      </c>
      <c r="AD133" s="290">
        <v>0.21</v>
      </c>
      <c r="AE133" s="286">
        <v>0.12</v>
      </c>
      <c r="AF133" s="287">
        <v>-7.0000000000000007E-2</v>
      </c>
      <c r="AG133" s="287">
        <v>0.18</v>
      </c>
      <c r="AH133" s="288">
        <v>0.15</v>
      </c>
      <c r="AI133" s="289">
        <v>0.25</v>
      </c>
      <c r="AJ133" s="287">
        <v>0.06</v>
      </c>
      <c r="AK133" s="287">
        <v>0.31</v>
      </c>
      <c r="AL133" s="290">
        <v>0.28000000000000003</v>
      </c>
      <c r="AM133" s="286">
        <v>-0.28999999999999998</v>
      </c>
      <c r="AN133" s="287">
        <v>-0.25</v>
      </c>
      <c r="AO133" s="287">
        <v>-0.24</v>
      </c>
      <c r="AP133" s="290">
        <v>-0.16</v>
      </c>
      <c r="AQ133" s="286">
        <v>-0.45</v>
      </c>
      <c r="AR133" s="287">
        <v>-0.4</v>
      </c>
      <c r="AS133" s="287">
        <v>-0.4</v>
      </c>
      <c r="AT133" s="288">
        <v>-0.32</v>
      </c>
      <c r="AU133" s="289">
        <v>-0.13</v>
      </c>
      <c r="AV133" s="287">
        <v>-0.09</v>
      </c>
      <c r="AW133" s="287">
        <v>-0.08</v>
      </c>
      <c r="AX133" s="288">
        <v>-0.01</v>
      </c>
      <c r="AY133" s="286">
        <v>0.23</v>
      </c>
      <c r="AZ133" s="287">
        <v>0.01</v>
      </c>
      <c r="BA133" s="287">
        <v>0.28999999999999998</v>
      </c>
      <c r="BB133" s="288">
        <v>0.24</v>
      </c>
      <c r="BC133" s="289">
        <v>0.16</v>
      </c>
      <c r="BD133" s="287">
        <v>-0.06</v>
      </c>
      <c r="BE133" s="287">
        <v>0.22</v>
      </c>
      <c r="BF133" s="290">
        <v>0.17</v>
      </c>
      <c r="BG133" s="286">
        <v>0.3</v>
      </c>
      <c r="BH133" s="287">
        <v>0.08</v>
      </c>
      <c r="BI133" s="287">
        <v>0.36</v>
      </c>
      <c r="BJ133" s="291">
        <v>0.31</v>
      </c>
    </row>
    <row r="134" spans="1:62" x14ac:dyDescent="0.25">
      <c r="A134" s="284" t="s">
        <v>258</v>
      </c>
      <c r="B134" s="285" t="s">
        <v>259</v>
      </c>
      <c r="C134" s="286">
        <v>-0.05</v>
      </c>
      <c r="D134" s="287">
        <v>-0.14000000000000001</v>
      </c>
      <c r="E134" s="287">
        <v>-0.33</v>
      </c>
      <c r="F134" s="288">
        <v>-0.09</v>
      </c>
      <c r="G134" s="289">
        <v>-0.11</v>
      </c>
      <c r="H134" s="287">
        <v>-0.2</v>
      </c>
      <c r="I134" s="287">
        <v>-0.39</v>
      </c>
      <c r="J134" s="290">
        <v>-0.16</v>
      </c>
      <c r="K134" s="286">
        <v>0.02</v>
      </c>
      <c r="L134" s="287">
        <v>-7.0000000000000007E-2</v>
      </c>
      <c r="M134" s="287">
        <v>-0.26</v>
      </c>
      <c r="N134" s="288">
        <v>-0.03</v>
      </c>
      <c r="O134" s="286">
        <v>-0.48</v>
      </c>
      <c r="P134" s="287">
        <v>-0.56999999999999995</v>
      </c>
      <c r="Q134" s="287">
        <v>-0.79</v>
      </c>
      <c r="R134" s="290">
        <v>-0.56000000000000005</v>
      </c>
      <c r="S134" s="286">
        <v>-0.71</v>
      </c>
      <c r="T134" s="287">
        <v>-0.8</v>
      </c>
      <c r="U134" s="287">
        <v>-1.03</v>
      </c>
      <c r="V134" s="288">
        <v>-0.8</v>
      </c>
      <c r="W134" s="289">
        <v>-0.24</v>
      </c>
      <c r="X134" s="287">
        <v>-0.34</v>
      </c>
      <c r="Y134" s="287">
        <v>-0.56000000000000005</v>
      </c>
      <c r="Z134" s="288">
        <v>-0.33</v>
      </c>
      <c r="AA134" s="289">
        <v>-0.01</v>
      </c>
      <c r="AB134" s="287">
        <v>-0.1</v>
      </c>
      <c r="AC134" s="287">
        <v>-0.28999999999999998</v>
      </c>
      <c r="AD134" s="290">
        <v>-0.06</v>
      </c>
      <c r="AE134" s="286">
        <v>-0.08</v>
      </c>
      <c r="AF134" s="287">
        <v>-0.17</v>
      </c>
      <c r="AG134" s="287">
        <v>-0.36</v>
      </c>
      <c r="AH134" s="288">
        <v>-0.12</v>
      </c>
      <c r="AI134" s="289">
        <v>0.05</v>
      </c>
      <c r="AJ134" s="287">
        <v>-0.04</v>
      </c>
      <c r="AK134" s="287">
        <v>-0.22</v>
      </c>
      <c r="AL134" s="290">
        <v>0.01</v>
      </c>
      <c r="AM134" s="286">
        <v>-0.36</v>
      </c>
      <c r="AN134" s="287">
        <v>-0.63</v>
      </c>
      <c r="AO134" s="287">
        <v>-0.89</v>
      </c>
      <c r="AP134" s="290">
        <v>-0.44</v>
      </c>
      <c r="AQ134" s="286">
        <v>-0.51</v>
      </c>
      <c r="AR134" s="287">
        <v>-0.77</v>
      </c>
      <c r="AS134" s="287">
        <v>-1.03</v>
      </c>
      <c r="AT134" s="288">
        <v>-0.59</v>
      </c>
      <c r="AU134" s="289">
        <v>-0.21</v>
      </c>
      <c r="AV134" s="287">
        <v>-0.48</v>
      </c>
      <c r="AW134" s="287">
        <v>-0.74</v>
      </c>
      <c r="AX134" s="288">
        <v>-0.28999999999999998</v>
      </c>
      <c r="AY134" s="286">
        <v>0.03</v>
      </c>
      <c r="AZ134" s="287">
        <v>-0.02</v>
      </c>
      <c r="BA134" s="287">
        <v>-0.2</v>
      </c>
      <c r="BB134" s="288">
        <v>-0.02</v>
      </c>
      <c r="BC134" s="289">
        <v>-0.05</v>
      </c>
      <c r="BD134" s="287">
        <v>-0.09</v>
      </c>
      <c r="BE134" s="287">
        <v>-0.27</v>
      </c>
      <c r="BF134" s="290">
        <v>-0.09</v>
      </c>
      <c r="BG134" s="286">
        <v>0.1</v>
      </c>
      <c r="BH134" s="287">
        <v>0.05</v>
      </c>
      <c r="BI134" s="287">
        <v>-0.13</v>
      </c>
      <c r="BJ134" s="291">
        <v>0.06</v>
      </c>
    </row>
    <row r="135" spans="1:62" x14ac:dyDescent="0.25">
      <c r="A135" s="284" t="s">
        <v>260</v>
      </c>
      <c r="B135" s="285" t="s">
        <v>261</v>
      </c>
      <c r="C135" s="286">
        <v>-0.36</v>
      </c>
      <c r="D135" s="287">
        <v>-0.26</v>
      </c>
      <c r="E135" s="287">
        <v>-0.49</v>
      </c>
      <c r="F135" s="288">
        <v>-0.41</v>
      </c>
      <c r="G135" s="289">
        <v>-0.41</v>
      </c>
      <c r="H135" s="287">
        <v>-0.31</v>
      </c>
      <c r="I135" s="287">
        <v>-0.54</v>
      </c>
      <c r="J135" s="290">
        <v>-0.46</v>
      </c>
      <c r="K135" s="286">
        <v>-0.3</v>
      </c>
      <c r="L135" s="287">
        <v>-0.2</v>
      </c>
      <c r="M135" s="287">
        <v>-0.44</v>
      </c>
      <c r="N135" s="288">
        <v>-0.36</v>
      </c>
      <c r="O135" s="286">
        <v>-0.98</v>
      </c>
      <c r="P135" s="287">
        <v>-0.66</v>
      </c>
      <c r="Q135" s="287">
        <v>-1.26</v>
      </c>
      <c r="R135" s="290">
        <v>-1</v>
      </c>
      <c r="S135" s="286">
        <v>-1.1499999999999999</v>
      </c>
      <c r="T135" s="287">
        <v>-0.83</v>
      </c>
      <c r="U135" s="287">
        <v>-1.43</v>
      </c>
      <c r="V135" s="288">
        <v>-1.17</v>
      </c>
      <c r="W135" s="289">
        <v>-0.81</v>
      </c>
      <c r="X135" s="287">
        <v>-0.49</v>
      </c>
      <c r="Y135" s="287">
        <v>-1.0900000000000001</v>
      </c>
      <c r="Z135" s="288">
        <v>-0.83</v>
      </c>
      <c r="AA135" s="289">
        <v>-0.28999999999999998</v>
      </c>
      <c r="AB135" s="287">
        <v>-0.21</v>
      </c>
      <c r="AC135" s="287">
        <v>-0.41</v>
      </c>
      <c r="AD135" s="290">
        <v>-0.35</v>
      </c>
      <c r="AE135" s="286">
        <v>-0.34</v>
      </c>
      <c r="AF135" s="287">
        <v>-0.27</v>
      </c>
      <c r="AG135" s="287">
        <v>-0.46</v>
      </c>
      <c r="AH135" s="288">
        <v>-0.4</v>
      </c>
      <c r="AI135" s="289">
        <v>-0.23</v>
      </c>
      <c r="AJ135" s="287">
        <v>-0.16</v>
      </c>
      <c r="AK135" s="287">
        <v>-0.35</v>
      </c>
      <c r="AL135" s="290">
        <v>-0.28999999999999998</v>
      </c>
      <c r="AM135" s="286">
        <v>-0.91</v>
      </c>
      <c r="AN135" s="287">
        <v>-0.68</v>
      </c>
      <c r="AO135" s="287">
        <v>-1.19</v>
      </c>
      <c r="AP135" s="290">
        <v>-0.95</v>
      </c>
      <c r="AQ135" s="286">
        <v>-1.03</v>
      </c>
      <c r="AR135" s="287">
        <v>-0.8</v>
      </c>
      <c r="AS135" s="287">
        <v>-1.31</v>
      </c>
      <c r="AT135" s="288">
        <v>-1.07</v>
      </c>
      <c r="AU135" s="289">
        <v>-0.79</v>
      </c>
      <c r="AV135" s="287">
        <v>-0.56000000000000005</v>
      </c>
      <c r="AW135" s="287">
        <v>-1.07</v>
      </c>
      <c r="AX135" s="288">
        <v>-0.83</v>
      </c>
      <c r="AY135" s="286">
        <v>-0.23</v>
      </c>
      <c r="AZ135" s="287">
        <v>-0.16</v>
      </c>
      <c r="BA135" s="287">
        <v>-0.32</v>
      </c>
      <c r="BB135" s="288">
        <v>-0.28000000000000003</v>
      </c>
      <c r="BC135" s="289">
        <v>-0.28000000000000003</v>
      </c>
      <c r="BD135" s="287">
        <v>-0.22</v>
      </c>
      <c r="BE135" s="287">
        <v>-0.38</v>
      </c>
      <c r="BF135" s="290">
        <v>-0.34</v>
      </c>
      <c r="BG135" s="286">
        <v>-0.17</v>
      </c>
      <c r="BH135" s="287">
        <v>-0.1</v>
      </c>
      <c r="BI135" s="287">
        <v>-0.27</v>
      </c>
      <c r="BJ135" s="291">
        <v>-0.22</v>
      </c>
    </row>
    <row r="136" spans="1:62" x14ac:dyDescent="0.25">
      <c r="A136" s="284" t="s">
        <v>264</v>
      </c>
      <c r="B136" s="285" t="s">
        <v>265</v>
      </c>
      <c r="C136" s="286">
        <v>-0.14000000000000001</v>
      </c>
      <c r="D136" s="287">
        <v>0.15</v>
      </c>
      <c r="E136" s="287">
        <v>-0.03</v>
      </c>
      <c r="F136" s="288">
        <v>-0.13</v>
      </c>
      <c r="G136" s="289">
        <v>-0.2</v>
      </c>
      <c r="H136" s="287">
        <v>0.09</v>
      </c>
      <c r="I136" s="287">
        <v>-0.09</v>
      </c>
      <c r="J136" s="290">
        <v>-0.19</v>
      </c>
      <c r="K136" s="286">
        <v>-0.08</v>
      </c>
      <c r="L136" s="287">
        <v>0.21</v>
      </c>
      <c r="M136" s="287">
        <v>0.03</v>
      </c>
      <c r="N136" s="288">
        <v>-0.06</v>
      </c>
      <c r="O136" s="286">
        <v>-0.63</v>
      </c>
      <c r="P136" s="287">
        <v>-0.13</v>
      </c>
      <c r="Q136" s="287">
        <v>-0.48</v>
      </c>
      <c r="R136" s="290">
        <v>-0.67</v>
      </c>
      <c r="S136" s="286">
        <v>-0.89</v>
      </c>
      <c r="T136" s="287">
        <v>-0.38</v>
      </c>
      <c r="U136" s="287">
        <v>-0.73</v>
      </c>
      <c r="V136" s="288">
        <v>-0.93</v>
      </c>
      <c r="W136" s="289">
        <v>-0.37</v>
      </c>
      <c r="X136" s="287">
        <v>0.13</v>
      </c>
      <c r="Y136" s="287">
        <v>-0.22</v>
      </c>
      <c r="Z136" s="288">
        <v>-0.41</v>
      </c>
      <c r="AA136" s="289">
        <v>-0.11</v>
      </c>
      <c r="AB136" s="287">
        <v>0.17</v>
      </c>
      <c r="AC136" s="287">
        <v>-0.01</v>
      </c>
      <c r="AD136" s="290">
        <v>-0.09</v>
      </c>
      <c r="AE136" s="286">
        <v>-0.17</v>
      </c>
      <c r="AF136" s="287">
        <v>0.1</v>
      </c>
      <c r="AG136" s="287">
        <v>-7.0000000000000007E-2</v>
      </c>
      <c r="AH136" s="288">
        <v>-0.16</v>
      </c>
      <c r="AI136" s="289">
        <v>-0.05</v>
      </c>
      <c r="AJ136" s="287">
        <v>0.23</v>
      </c>
      <c r="AK136" s="287">
        <v>0.06</v>
      </c>
      <c r="AL136" s="290">
        <v>-0.03</v>
      </c>
      <c r="AM136" s="286">
        <v>-0.56999999999999995</v>
      </c>
      <c r="AN136" s="287">
        <v>-0.23</v>
      </c>
      <c r="AO136" s="287">
        <v>-0.64</v>
      </c>
      <c r="AP136" s="290">
        <v>-0.68</v>
      </c>
      <c r="AQ136" s="286">
        <v>-0.74</v>
      </c>
      <c r="AR136" s="287">
        <v>-0.4</v>
      </c>
      <c r="AS136" s="287">
        <v>-0.8</v>
      </c>
      <c r="AT136" s="288">
        <v>-0.84</v>
      </c>
      <c r="AU136" s="289">
        <v>-0.41</v>
      </c>
      <c r="AV136" s="287">
        <v>-7.0000000000000007E-2</v>
      </c>
      <c r="AW136" s="287">
        <v>-0.47</v>
      </c>
      <c r="AX136" s="288">
        <v>-0.52</v>
      </c>
      <c r="AY136" s="286">
        <v>-7.0000000000000007E-2</v>
      </c>
      <c r="AZ136" s="287">
        <v>0.22</v>
      </c>
      <c r="BA136" s="287">
        <v>7.0000000000000007E-2</v>
      </c>
      <c r="BB136" s="288">
        <v>-0.03</v>
      </c>
      <c r="BC136" s="289">
        <v>-0.13</v>
      </c>
      <c r="BD136" s="287">
        <v>0.15</v>
      </c>
      <c r="BE136" s="287">
        <v>0</v>
      </c>
      <c r="BF136" s="290">
        <v>-0.1</v>
      </c>
      <c r="BG136" s="286">
        <v>0</v>
      </c>
      <c r="BH136" s="287">
        <v>0.28000000000000003</v>
      </c>
      <c r="BI136" s="287">
        <v>0.14000000000000001</v>
      </c>
      <c r="BJ136" s="291">
        <v>0.03</v>
      </c>
    </row>
    <row r="137" spans="1:62" x14ac:dyDescent="0.25">
      <c r="A137" s="284" t="s">
        <v>266</v>
      </c>
      <c r="B137" s="285" t="s">
        <v>267</v>
      </c>
      <c r="C137" s="286">
        <v>0.05</v>
      </c>
      <c r="D137" s="287">
        <v>0.14000000000000001</v>
      </c>
      <c r="E137" s="287">
        <v>0.26</v>
      </c>
      <c r="F137" s="288">
        <v>0.03</v>
      </c>
      <c r="G137" s="289">
        <v>-0.01</v>
      </c>
      <c r="H137" s="287">
        <v>0.08</v>
      </c>
      <c r="I137" s="287">
        <v>0.2</v>
      </c>
      <c r="J137" s="290">
        <v>-0.03</v>
      </c>
      <c r="K137" s="286">
        <v>0.11</v>
      </c>
      <c r="L137" s="287">
        <v>0.19</v>
      </c>
      <c r="M137" s="287">
        <v>0.32</v>
      </c>
      <c r="N137" s="288">
        <v>0.08</v>
      </c>
      <c r="O137" s="286">
        <v>-0.37</v>
      </c>
      <c r="P137" s="287">
        <v>-0.56999999999999995</v>
      </c>
      <c r="Q137" s="287">
        <v>-0.42</v>
      </c>
      <c r="R137" s="290">
        <v>-0.62</v>
      </c>
      <c r="S137" s="286">
        <v>-0.57999999999999996</v>
      </c>
      <c r="T137" s="287">
        <v>-0.78</v>
      </c>
      <c r="U137" s="287">
        <v>-0.63</v>
      </c>
      <c r="V137" s="288">
        <v>-0.83</v>
      </c>
      <c r="W137" s="289">
        <v>-0.16</v>
      </c>
      <c r="X137" s="287">
        <v>-0.37</v>
      </c>
      <c r="Y137" s="287">
        <v>-0.21</v>
      </c>
      <c r="Z137" s="288">
        <v>-0.42</v>
      </c>
      <c r="AA137" s="289">
        <v>0.08</v>
      </c>
      <c r="AB137" s="287">
        <v>0.19</v>
      </c>
      <c r="AC137" s="287">
        <v>0.31</v>
      </c>
      <c r="AD137" s="290">
        <v>0.08</v>
      </c>
      <c r="AE137" s="286">
        <v>0.02</v>
      </c>
      <c r="AF137" s="287">
        <v>0.13</v>
      </c>
      <c r="AG137" s="287">
        <v>0.25</v>
      </c>
      <c r="AH137" s="288">
        <v>0.02</v>
      </c>
      <c r="AI137" s="289">
        <v>0.14000000000000001</v>
      </c>
      <c r="AJ137" s="287">
        <v>0.25</v>
      </c>
      <c r="AK137" s="287">
        <v>0.37</v>
      </c>
      <c r="AL137" s="290">
        <v>0.13</v>
      </c>
      <c r="AM137" s="286">
        <v>-0.24</v>
      </c>
      <c r="AN137" s="287">
        <v>-0.39</v>
      </c>
      <c r="AO137" s="287">
        <v>-0.41</v>
      </c>
      <c r="AP137" s="290">
        <v>-0.47</v>
      </c>
      <c r="AQ137" s="286">
        <v>-0.38</v>
      </c>
      <c r="AR137" s="287">
        <v>-0.53</v>
      </c>
      <c r="AS137" s="287">
        <v>-0.55000000000000004</v>
      </c>
      <c r="AT137" s="288">
        <v>-0.6</v>
      </c>
      <c r="AU137" s="289">
        <v>-0.1</v>
      </c>
      <c r="AV137" s="287">
        <v>-0.25</v>
      </c>
      <c r="AW137" s="287">
        <v>-0.27</v>
      </c>
      <c r="AX137" s="288">
        <v>-0.33</v>
      </c>
      <c r="AY137" s="286">
        <v>0.11</v>
      </c>
      <c r="AZ137" s="287">
        <v>0.24</v>
      </c>
      <c r="BA137" s="287">
        <v>0.39</v>
      </c>
      <c r="BB137" s="288">
        <v>0.12</v>
      </c>
      <c r="BC137" s="289">
        <v>0.05</v>
      </c>
      <c r="BD137" s="287">
        <v>0.18</v>
      </c>
      <c r="BE137" s="287">
        <v>0.33</v>
      </c>
      <c r="BF137" s="290">
        <v>0.06</v>
      </c>
      <c r="BG137" s="286">
        <v>0.17</v>
      </c>
      <c r="BH137" s="287">
        <v>0.3</v>
      </c>
      <c r="BI137" s="287">
        <v>0.45</v>
      </c>
      <c r="BJ137" s="291">
        <v>0.18</v>
      </c>
    </row>
    <row r="138" spans="1:62" x14ac:dyDescent="0.25">
      <c r="A138" s="284" t="s">
        <v>268</v>
      </c>
      <c r="B138" s="285" t="s">
        <v>269</v>
      </c>
      <c r="C138" s="286">
        <v>-0.21</v>
      </c>
      <c r="D138" s="287">
        <v>0.15</v>
      </c>
      <c r="E138" s="287">
        <v>0.18</v>
      </c>
      <c r="F138" s="288">
        <v>-0.22</v>
      </c>
      <c r="G138" s="289">
        <v>-0.27</v>
      </c>
      <c r="H138" s="287">
        <v>0.1</v>
      </c>
      <c r="I138" s="287">
        <v>0.12</v>
      </c>
      <c r="J138" s="290">
        <v>-0.28000000000000003</v>
      </c>
      <c r="K138" s="286">
        <v>-0.15</v>
      </c>
      <c r="L138" s="287">
        <v>0.21</v>
      </c>
      <c r="M138" s="287">
        <v>0.24</v>
      </c>
      <c r="N138" s="288">
        <v>-0.16</v>
      </c>
      <c r="O138" s="286">
        <v>-0.71</v>
      </c>
      <c r="P138" s="287">
        <v>-0.1</v>
      </c>
      <c r="Q138" s="287">
        <v>-0.15</v>
      </c>
      <c r="R138" s="290">
        <v>-0.68</v>
      </c>
      <c r="S138" s="286">
        <v>-0.93</v>
      </c>
      <c r="T138" s="287">
        <v>-0.31</v>
      </c>
      <c r="U138" s="287">
        <v>-0.36</v>
      </c>
      <c r="V138" s="288">
        <v>-0.89</v>
      </c>
      <c r="W138" s="289">
        <v>-0.5</v>
      </c>
      <c r="X138" s="287">
        <v>0.11</v>
      </c>
      <c r="Y138" s="287">
        <v>7.0000000000000007E-2</v>
      </c>
      <c r="Z138" s="288">
        <v>-0.46</v>
      </c>
      <c r="AA138" s="289">
        <v>-0.17</v>
      </c>
      <c r="AB138" s="287">
        <v>0.18</v>
      </c>
      <c r="AC138" s="287">
        <v>0.21</v>
      </c>
      <c r="AD138" s="290">
        <v>-0.18</v>
      </c>
      <c r="AE138" s="286">
        <v>-0.23</v>
      </c>
      <c r="AF138" s="287">
        <v>0.11</v>
      </c>
      <c r="AG138" s="287">
        <v>0.15</v>
      </c>
      <c r="AH138" s="288">
        <v>-0.24</v>
      </c>
      <c r="AI138" s="289">
        <v>-0.11</v>
      </c>
      <c r="AJ138" s="287">
        <v>0.24</v>
      </c>
      <c r="AK138" s="287">
        <v>0.27</v>
      </c>
      <c r="AL138" s="290">
        <v>-0.12</v>
      </c>
      <c r="AM138" s="286">
        <v>-0.66</v>
      </c>
      <c r="AN138" s="287">
        <v>-0.06</v>
      </c>
      <c r="AO138" s="287">
        <v>-0.13</v>
      </c>
      <c r="AP138" s="290">
        <v>-0.66</v>
      </c>
      <c r="AQ138" s="286">
        <v>-0.81</v>
      </c>
      <c r="AR138" s="287">
        <v>-0.2</v>
      </c>
      <c r="AS138" s="287">
        <v>-0.27</v>
      </c>
      <c r="AT138" s="288">
        <v>-0.8</v>
      </c>
      <c r="AU138" s="289">
        <v>-0.52</v>
      </c>
      <c r="AV138" s="287">
        <v>0.08</v>
      </c>
      <c r="AW138" s="287">
        <v>0.01</v>
      </c>
      <c r="AX138" s="288">
        <v>-0.52</v>
      </c>
      <c r="AY138" s="286">
        <v>-0.12</v>
      </c>
      <c r="AZ138" s="287">
        <v>0.2</v>
      </c>
      <c r="BA138" s="287">
        <v>0.25</v>
      </c>
      <c r="BB138" s="288">
        <v>-0.13</v>
      </c>
      <c r="BC138" s="289">
        <v>-0.18</v>
      </c>
      <c r="BD138" s="287">
        <v>0.14000000000000001</v>
      </c>
      <c r="BE138" s="287">
        <v>0.18</v>
      </c>
      <c r="BF138" s="290">
        <v>-0.19</v>
      </c>
      <c r="BG138" s="286">
        <v>-0.05</v>
      </c>
      <c r="BH138" s="287">
        <v>0.27</v>
      </c>
      <c r="BI138" s="287">
        <v>0.32</v>
      </c>
      <c r="BJ138" s="291">
        <v>-0.06</v>
      </c>
    </row>
    <row r="139" spans="1:62" x14ac:dyDescent="0.25">
      <c r="A139" s="284" t="s">
        <v>270</v>
      </c>
      <c r="B139" s="285" t="s">
        <v>271</v>
      </c>
      <c r="C139" s="286">
        <v>0.05</v>
      </c>
      <c r="D139" s="287">
        <v>-0.2</v>
      </c>
      <c r="E139" s="287">
        <v>-0.24</v>
      </c>
      <c r="F139" s="288">
        <v>0.05</v>
      </c>
      <c r="G139" s="289">
        <v>-0.03</v>
      </c>
      <c r="H139" s="287">
        <v>-0.28000000000000003</v>
      </c>
      <c r="I139" s="287">
        <v>-0.32</v>
      </c>
      <c r="J139" s="290">
        <v>-0.02</v>
      </c>
      <c r="K139" s="286">
        <v>0.12</v>
      </c>
      <c r="L139" s="287">
        <v>-0.13</v>
      </c>
      <c r="M139" s="287">
        <v>-0.16</v>
      </c>
      <c r="N139" s="288">
        <v>0.13</v>
      </c>
      <c r="O139" s="286">
        <v>-0.68</v>
      </c>
      <c r="P139" s="287">
        <v>-0.89</v>
      </c>
      <c r="Q139" s="287">
        <v>-1</v>
      </c>
      <c r="R139" s="290">
        <v>-0.74</v>
      </c>
      <c r="S139" s="286">
        <v>-0.92</v>
      </c>
      <c r="T139" s="287">
        <v>-1.1299999999999999</v>
      </c>
      <c r="U139" s="287">
        <v>-1.24</v>
      </c>
      <c r="V139" s="288">
        <v>-0.97</v>
      </c>
      <c r="W139" s="289">
        <v>-0.45</v>
      </c>
      <c r="X139" s="287">
        <v>-0.66</v>
      </c>
      <c r="Y139" s="287">
        <v>-0.77</v>
      </c>
      <c r="Z139" s="288">
        <v>-0.51</v>
      </c>
      <c r="AA139" s="289">
        <v>0.13</v>
      </c>
      <c r="AB139" s="287">
        <v>-0.12</v>
      </c>
      <c r="AC139" s="287">
        <v>-0.15</v>
      </c>
      <c r="AD139" s="290">
        <v>0.15</v>
      </c>
      <c r="AE139" s="286">
        <v>0.05</v>
      </c>
      <c r="AF139" s="287">
        <v>-0.2</v>
      </c>
      <c r="AG139" s="287">
        <v>-0.23</v>
      </c>
      <c r="AH139" s="288">
        <v>7.0000000000000007E-2</v>
      </c>
      <c r="AI139" s="289">
        <v>0.21</v>
      </c>
      <c r="AJ139" s="287">
        <v>-0.04</v>
      </c>
      <c r="AK139" s="287">
        <v>-7.0000000000000007E-2</v>
      </c>
      <c r="AL139" s="290">
        <v>0.23</v>
      </c>
      <c r="AM139" s="286">
        <v>-0.46</v>
      </c>
      <c r="AN139" s="287">
        <v>-0.68</v>
      </c>
      <c r="AO139" s="287">
        <v>-0.86</v>
      </c>
      <c r="AP139" s="290">
        <v>-0.54</v>
      </c>
      <c r="AQ139" s="286">
        <v>-0.6</v>
      </c>
      <c r="AR139" s="287">
        <v>-0.82</v>
      </c>
      <c r="AS139" s="287">
        <v>-1</v>
      </c>
      <c r="AT139" s="288">
        <v>-0.68</v>
      </c>
      <c r="AU139" s="289">
        <v>-0.32</v>
      </c>
      <c r="AV139" s="287">
        <v>-0.54</v>
      </c>
      <c r="AW139" s="287">
        <v>-0.72</v>
      </c>
      <c r="AX139" s="288">
        <v>-0.4</v>
      </c>
      <c r="AY139" s="286">
        <v>0.26</v>
      </c>
      <c r="AZ139" s="287">
        <v>0</v>
      </c>
      <c r="BA139" s="287">
        <v>0.03</v>
      </c>
      <c r="BB139" s="288">
        <v>0.31</v>
      </c>
      <c r="BC139" s="289">
        <v>0.17</v>
      </c>
      <c r="BD139" s="287">
        <v>-0.09</v>
      </c>
      <c r="BE139" s="287">
        <v>-0.06</v>
      </c>
      <c r="BF139" s="290">
        <v>0.22</v>
      </c>
      <c r="BG139" s="286">
        <v>0.36</v>
      </c>
      <c r="BH139" s="287">
        <v>0.1</v>
      </c>
      <c r="BI139" s="287">
        <v>0.12</v>
      </c>
      <c r="BJ139" s="291">
        <v>0.4</v>
      </c>
    </row>
    <row r="140" spans="1:62" x14ac:dyDescent="0.25">
      <c r="A140" s="284" t="s">
        <v>272</v>
      </c>
      <c r="B140" s="285" t="s">
        <v>273</v>
      </c>
      <c r="C140" s="286">
        <v>0.11</v>
      </c>
      <c r="D140" s="287">
        <v>0.27</v>
      </c>
      <c r="E140" s="287">
        <v>0.2</v>
      </c>
      <c r="F140" s="288">
        <v>0.23</v>
      </c>
      <c r="G140" s="289">
        <v>0.04</v>
      </c>
      <c r="H140" s="287">
        <v>0.2</v>
      </c>
      <c r="I140" s="287">
        <v>0.14000000000000001</v>
      </c>
      <c r="J140" s="290">
        <v>0.16</v>
      </c>
      <c r="K140" s="286">
        <v>0.17</v>
      </c>
      <c r="L140" s="287">
        <v>0.34</v>
      </c>
      <c r="M140" s="287">
        <v>0.27</v>
      </c>
      <c r="N140" s="288">
        <v>0.28999999999999998</v>
      </c>
      <c r="O140" s="286">
        <v>-0.18</v>
      </c>
      <c r="P140" s="287">
        <v>0.12</v>
      </c>
      <c r="Q140" s="287">
        <v>-0.5</v>
      </c>
      <c r="R140" s="290">
        <v>-0.42</v>
      </c>
      <c r="S140" s="286">
        <v>-0.59</v>
      </c>
      <c r="T140" s="287">
        <v>-0.3</v>
      </c>
      <c r="U140" s="287">
        <v>-0.92</v>
      </c>
      <c r="V140" s="288">
        <v>-0.84</v>
      </c>
      <c r="W140" s="289">
        <v>0.24</v>
      </c>
      <c r="X140" s="287">
        <v>0.54</v>
      </c>
      <c r="Y140" s="287">
        <v>-0.08</v>
      </c>
      <c r="Z140" s="288">
        <v>-0.01</v>
      </c>
      <c r="AA140" s="289">
        <v>0.12</v>
      </c>
      <c r="AB140" s="287">
        <v>0.28000000000000003</v>
      </c>
      <c r="AC140" s="287">
        <v>0.22</v>
      </c>
      <c r="AD140" s="290">
        <v>0.24</v>
      </c>
      <c r="AE140" s="286">
        <v>0.05</v>
      </c>
      <c r="AF140" s="287">
        <v>0.21</v>
      </c>
      <c r="AG140" s="287">
        <v>0.15</v>
      </c>
      <c r="AH140" s="288">
        <v>0.18</v>
      </c>
      <c r="AI140" s="289">
        <v>0.18</v>
      </c>
      <c r="AJ140" s="287">
        <v>0.34</v>
      </c>
      <c r="AK140" s="287">
        <v>0.28999999999999998</v>
      </c>
      <c r="AL140" s="290">
        <v>0.31</v>
      </c>
      <c r="AM140" s="286">
        <v>-0.11</v>
      </c>
      <c r="AN140" s="287">
        <v>-0.02</v>
      </c>
      <c r="AO140" s="287">
        <v>-0.41</v>
      </c>
      <c r="AP140" s="290">
        <v>-0.27</v>
      </c>
      <c r="AQ140" s="286">
        <v>-0.35</v>
      </c>
      <c r="AR140" s="287">
        <v>-0.26</v>
      </c>
      <c r="AS140" s="287">
        <v>-0.64</v>
      </c>
      <c r="AT140" s="288">
        <v>-0.51</v>
      </c>
      <c r="AU140" s="289">
        <v>0.13</v>
      </c>
      <c r="AV140" s="287">
        <v>0.22</v>
      </c>
      <c r="AW140" s="287">
        <v>-0.17</v>
      </c>
      <c r="AX140" s="288">
        <v>-0.04</v>
      </c>
      <c r="AY140" s="286">
        <v>0.13</v>
      </c>
      <c r="AZ140" s="287">
        <v>0.3</v>
      </c>
      <c r="BA140" s="287">
        <v>0.26</v>
      </c>
      <c r="BB140" s="288">
        <v>0.27</v>
      </c>
      <c r="BC140" s="289">
        <v>0.06</v>
      </c>
      <c r="BD140" s="287">
        <v>0.23</v>
      </c>
      <c r="BE140" s="287">
        <v>0.19</v>
      </c>
      <c r="BF140" s="290">
        <v>0.2</v>
      </c>
      <c r="BG140" s="286">
        <v>0.2</v>
      </c>
      <c r="BH140" s="287">
        <v>0.37</v>
      </c>
      <c r="BI140" s="287">
        <v>0.32</v>
      </c>
      <c r="BJ140" s="291">
        <v>0.34</v>
      </c>
    </row>
    <row r="141" spans="1:62" x14ac:dyDescent="0.25">
      <c r="A141" s="284" t="s">
        <v>274</v>
      </c>
      <c r="B141" s="285" t="s">
        <v>275</v>
      </c>
      <c r="C141" s="286">
        <v>-0.04</v>
      </c>
      <c r="D141" s="287">
        <v>-0.08</v>
      </c>
      <c r="E141" s="287">
        <v>-0.18</v>
      </c>
      <c r="F141" s="288">
        <v>-7.0000000000000007E-2</v>
      </c>
      <c r="G141" s="289">
        <v>-0.11</v>
      </c>
      <c r="H141" s="287">
        <v>-0.14000000000000001</v>
      </c>
      <c r="I141" s="287">
        <v>-0.24</v>
      </c>
      <c r="J141" s="290">
        <v>-0.13</v>
      </c>
      <c r="K141" s="286">
        <v>0.02</v>
      </c>
      <c r="L141" s="287">
        <v>-0.02</v>
      </c>
      <c r="M141" s="287">
        <v>-0.12</v>
      </c>
      <c r="N141" s="288">
        <v>-0.01</v>
      </c>
      <c r="O141" s="286">
        <v>-0.37</v>
      </c>
      <c r="P141" s="287">
        <v>-0.28999999999999998</v>
      </c>
      <c r="Q141" s="287">
        <v>-0.5</v>
      </c>
      <c r="R141" s="290">
        <v>-0.5</v>
      </c>
      <c r="S141" s="286">
        <v>-0.53</v>
      </c>
      <c r="T141" s="287">
        <v>-0.45</v>
      </c>
      <c r="U141" s="287">
        <v>-0.67</v>
      </c>
      <c r="V141" s="288">
        <v>-0.66</v>
      </c>
      <c r="W141" s="289">
        <v>-0.21</v>
      </c>
      <c r="X141" s="287">
        <v>-0.13</v>
      </c>
      <c r="Y141" s="287">
        <v>-0.34</v>
      </c>
      <c r="Z141" s="288">
        <v>-0.34</v>
      </c>
      <c r="AA141" s="289">
        <v>0.01</v>
      </c>
      <c r="AB141" s="287">
        <v>-0.05</v>
      </c>
      <c r="AC141" s="287">
        <v>-0.12</v>
      </c>
      <c r="AD141" s="290">
        <v>0.01</v>
      </c>
      <c r="AE141" s="286">
        <v>-0.06</v>
      </c>
      <c r="AF141" s="287">
        <v>-0.11</v>
      </c>
      <c r="AG141" s="287">
        <v>-0.19</v>
      </c>
      <c r="AH141" s="288">
        <v>-0.06</v>
      </c>
      <c r="AI141" s="289">
        <v>0.08</v>
      </c>
      <c r="AJ141" s="287">
        <v>0.02</v>
      </c>
      <c r="AK141" s="287">
        <v>-0.06</v>
      </c>
      <c r="AL141" s="290">
        <v>7.0000000000000007E-2</v>
      </c>
      <c r="AM141" s="286">
        <v>-0.27</v>
      </c>
      <c r="AN141" s="287">
        <v>-0.22</v>
      </c>
      <c r="AO141" s="287">
        <v>-0.46</v>
      </c>
      <c r="AP141" s="290">
        <v>-0.37</v>
      </c>
      <c r="AQ141" s="286">
        <v>-0.39</v>
      </c>
      <c r="AR141" s="287">
        <v>-0.34</v>
      </c>
      <c r="AS141" s="287">
        <v>-0.57999999999999996</v>
      </c>
      <c r="AT141" s="288">
        <v>-0.48</v>
      </c>
      <c r="AU141" s="289">
        <v>-0.16</v>
      </c>
      <c r="AV141" s="287">
        <v>-0.11</v>
      </c>
      <c r="AW141" s="287">
        <v>-0.35</v>
      </c>
      <c r="AX141" s="288">
        <v>-0.26</v>
      </c>
      <c r="AY141" s="286">
        <v>0.06</v>
      </c>
      <c r="AZ141" s="287">
        <v>-0.02</v>
      </c>
      <c r="BA141" s="287">
        <v>-0.05</v>
      </c>
      <c r="BB141" s="288">
        <v>7.0000000000000007E-2</v>
      </c>
      <c r="BC141" s="289">
        <v>-0.02</v>
      </c>
      <c r="BD141" s="287">
        <v>-0.09</v>
      </c>
      <c r="BE141" s="287">
        <v>-0.13</v>
      </c>
      <c r="BF141" s="290">
        <v>-0.01</v>
      </c>
      <c r="BG141" s="286">
        <v>0.13</v>
      </c>
      <c r="BH141" s="287">
        <v>0.05</v>
      </c>
      <c r="BI141" s="287">
        <v>0.02</v>
      </c>
      <c r="BJ141" s="291">
        <v>0.14000000000000001</v>
      </c>
    </row>
    <row r="142" spans="1:62" x14ac:dyDescent="0.25">
      <c r="A142" s="284" t="s">
        <v>276</v>
      </c>
      <c r="B142" s="285" t="s">
        <v>277</v>
      </c>
      <c r="C142" s="286">
        <v>-0.06</v>
      </c>
      <c r="D142" s="287">
        <v>0.16</v>
      </c>
      <c r="E142" s="287">
        <v>0.01</v>
      </c>
      <c r="F142" s="288">
        <v>-0.01</v>
      </c>
      <c r="G142" s="289">
        <v>-0.11</v>
      </c>
      <c r="H142" s="287">
        <v>0.1</v>
      </c>
      <c r="I142" s="287">
        <v>-0.04</v>
      </c>
      <c r="J142" s="290">
        <v>-7.0000000000000007E-2</v>
      </c>
      <c r="K142" s="286">
        <v>0</v>
      </c>
      <c r="L142" s="287">
        <v>0.21</v>
      </c>
      <c r="M142" s="287">
        <v>0.06</v>
      </c>
      <c r="N142" s="288">
        <v>0.04</v>
      </c>
      <c r="O142" s="286">
        <v>-0.57999999999999996</v>
      </c>
      <c r="P142" s="287">
        <v>-0.39</v>
      </c>
      <c r="Q142" s="287">
        <v>-0.56000000000000005</v>
      </c>
      <c r="R142" s="290">
        <v>-0.76</v>
      </c>
      <c r="S142" s="286">
        <v>-0.78</v>
      </c>
      <c r="T142" s="287">
        <v>-0.59</v>
      </c>
      <c r="U142" s="287">
        <v>-0.76</v>
      </c>
      <c r="V142" s="288">
        <v>-0.96</v>
      </c>
      <c r="W142" s="289">
        <v>-0.38</v>
      </c>
      <c r="X142" s="287">
        <v>-0.19</v>
      </c>
      <c r="Y142" s="287">
        <v>-0.36</v>
      </c>
      <c r="Z142" s="288">
        <v>-0.56000000000000005</v>
      </c>
      <c r="AA142" s="289">
        <v>-0.02</v>
      </c>
      <c r="AB142" s="287">
        <v>0.2</v>
      </c>
      <c r="AC142" s="287">
        <v>0.05</v>
      </c>
      <c r="AD142" s="290">
        <v>0.04</v>
      </c>
      <c r="AE142" s="286">
        <v>-7.0000000000000007E-2</v>
      </c>
      <c r="AF142" s="287">
        <v>0.14000000000000001</v>
      </c>
      <c r="AG142" s="287">
        <v>0</v>
      </c>
      <c r="AH142" s="288">
        <v>-0.01</v>
      </c>
      <c r="AI142" s="289">
        <v>0.04</v>
      </c>
      <c r="AJ142" s="287">
        <v>0.25</v>
      </c>
      <c r="AK142" s="287">
        <v>0.11</v>
      </c>
      <c r="AL142" s="290">
        <v>0.1</v>
      </c>
      <c r="AM142" s="286">
        <v>-0.4</v>
      </c>
      <c r="AN142" s="287">
        <v>-0.24</v>
      </c>
      <c r="AO142" s="287">
        <v>-0.51</v>
      </c>
      <c r="AP142" s="290">
        <v>-0.48</v>
      </c>
      <c r="AQ142" s="286">
        <v>-0.52</v>
      </c>
      <c r="AR142" s="287">
        <v>-0.37</v>
      </c>
      <c r="AS142" s="287">
        <v>-0.63</v>
      </c>
      <c r="AT142" s="288">
        <v>-0.61</v>
      </c>
      <c r="AU142" s="289">
        <v>-0.27</v>
      </c>
      <c r="AV142" s="287">
        <v>-0.11</v>
      </c>
      <c r="AW142" s="287">
        <v>-0.38</v>
      </c>
      <c r="AX142" s="288">
        <v>-0.36</v>
      </c>
      <c r="AY142" s="286">
        <v>0.02</v>
      </c>
      <c r="AZ142" s="287">
        <v>0.24</v>
      </c>
      <c r="BA142" s="287">
        <v>0.12</v>
      </c>
      <c r="BB142" s="288">
        <v>0.09</v>
      </c>
      <c r="BC142" s="289">
        <v>-0.04</v>
      </c>
      <c r="BD142" s="287">
        <v>0.19</v>
      </c>
      <c r="BE142" s="287">
        <v>0.06</v>
      </c>
      <c r="BF142" s="290">
        <v>0.03</v>
      </c>
      <c r="BG142" s="286">
        <v>7.0000000000000007E-2</v>
      </c>
      <c r="BH142" s="287">
        <v>0.3</v>
      </c>
      <c r="BI142" s="287">
        <v>0.18</v>
      </c>
      <c r="BJ142" s="291">
        <v>0.15</v>
      </c>
    </row>
    <row r="143" spans="1:62" x14ac:dyDescent="0.25">
      <c r="A143" s="284" t="s">
        <v>278</v>
      </c>
      <c r="B143" s="285" t="s">
        <v>279</v>
      </c>
      <c r="C143" s="286">
        <v>-0.19</v>
      </c>
      <c r="D143" s="287">
        <v>-0.17</v>
      </c>
      <c r="E143" s="287">
        <v>-0.18</v>
      </c>
      <c r="F143" s="288">
        <v>-0.35</v>
      </c>
      <c r="G143" s="289">
        <v>-0.28000000000000003</v>
      </c>
      <c r="H143" s="287">
        <v>-0.26</v>
      </c>
      <c r="I143" s="287">
        <v>-0.26</v>
      </c>
      <c r="J143" s="290">
        <v>-0.43</v>
      </c>
      <c r="K143" s="286">
        <v>-0.11</v>
      </c>
      <c r="L143" s="287">
        <v>-0.09</v>
      </c>
      <c r="M143" s="287">
        <v>-0.1</v>
      </c>
      <c r="N143" s="288">
        <v>-0.26</v>
      </c>
      <c r="O143" s="286">
        <v>-0.93</v>
      </c>
      <c r="P143" s="287">
        <v>-0.94</v>
      </c>
      <c r="Q143" s="287">
        <v>-0.97</v>
      </c>
      <c r="R143" s="290">
        <v>-1.18</v>
      </c>
      <c r="S143" s="286">
        <v>-1.18</v>
      </c>
      <c r="T143" s="287">
        <v>-1.19</v>
      </c>
      <c r="U143" s="287">
        <v>-1.22</v>
      </c>
      <c r="V143" s="288">
        <v>-1.43</v>
      </c>
      <c r="W143" s="289">
        <v>-0.68</v>
      </c>
      <c r="X143" s="287">
        <v>-0.69</v>
      </c>
      <c r="Y143" s="287">
        <v>-0.72</v>
      </c>
      <c r="Z143" s="288">
        <v>-0.94</v>
      </c>
      <c r="AA143" s="289">
        <v>-0.1</v>
      </c>
      <c r="AB143" s="287">
        <v>-0.08</v>
      </c>
      <c r="AC143" s="287">
        <v>-0.08</v>
      </c>
      <c r="AD143" s="290">
        <v>-0.24</v>
      </c>
      <c r="AE143" s="286">
        <v>-0.19</v>
      </c>
      <c r="AF143" s="287">
        <v>-0.17</v>
      </c>
      <c r="AG143" s="287">
        <v>-0.17</v>
      </c>
      <c r="AH143" s="288">
        <v>-0.33</v>
      </c>
      <c r="AI143" s="289">
        <v>-0.02</v>
      </c>
      <c r="AJ143" s="287">
        <v>0.01</v>
      </c>
      <c r="AK143" s="287">
        <v>0.01</v>
      </c>
      <c r="AL143" s="290">
        <v>-0.15</v>
      </c>
      <c r="AM143" s="286">
        <v>-0.69</v>
      </c>
      <c r="AN143" s="287">
        <v>-0.65</v>
      </c>
      <c r="AO143" s="287">
        <v>-0.77</v>
      </c>
      <c r="AP143" s="290">
        <v>-1</v>
      </c>
      <c r="AQ143" s="286">
        <v>-0.85</v>
      </c>
      <c r="AR143" s="287">
        <v>-0.82</v>
      </c>
      <c r="AS143" s="287">
        <v>-0.93</v>
      </c>
      <c r="AT143" s="288">
        <v>-1.17</v>
      </c>
      <c r="AU143" s="289">
        <v>-0.52</v>
      </c>
      <c r="AV143" s="287">
        <v>-0.48</v>
      </c>
      <c r="AW143" s="287">
        <v>-0.6</v>
      </c>
      <c r="AX143" s="288">
        <v>-0.83</v>
      </c>
      <c r="AY143" s="286">
        <v>-0.04</v>
      </c>
      <c r="AZ143" s="287">
        <v>-0.02</v>
      </c>
      <c r="BA143" s="287">
        <v>0.01</v>
      </c>
      <c r="BB143" s="288">
        <v>-0.14000000000000001</v>
      </c>
      <c r="BC143" s="289">
        <v>-0.13</v>
      </c>
      <c r="BD143" s="287">
        <v>-0.12</v>
      </c>
      <c r="BE143" s="287">
        <v>-0.09</v>
      </c>
      <c r="BF143" s="290">
        <v>-0.23</v>
      </c>
      <c r="BG143" s="286">
        <v>0.06</v>
      </c>
      <c r="BH143" s="287">
        <v>7.0000000000000007E-2</v>
      </c>
      <c r="BI143" s="287">
        <v>0.1</v>
      </c>
      <c r="BJ143" s="291">
        <v>-0.04</v>
      </c>
    </row>
    <row r="144" spans="1:62" x14ac:dyDescent="0.25">
      <c r="A144" s="284" t="s">
        <v>280</v>
      </c>
      <c r="B144" s="285" t="s">
        <v>281</v>
      </c>
      <c r="C144" s="286">
        <v>-0.02</v>
      </c>
      <c r="D144" s="287">
        <v>0.11</v>
      </c>
      <c r="E144" s="287">
        <v>-7.0000000000000007E-2</v>
      </c>
      <c r="F144" s="288">
        <v>0.02</v>
      </c>
      <c r="G144" s="289">
        <v>-0.09</v>
      </c>
      <c r="H144" s="287">
        <v>0.04</v>
      </c>
      <c r="I144" s="287">
        <v>-0.13</v>
      </c>
      <c r="J144" s="290">
        <v>-0.04</v>
      </c>
      <c r="K144" s="286">
        <v>0.04</v>
      </c>
      <c r="L144" s="287">
        <v>0.17</v>
      </c>
      <c r="M144" s="287">
        <v>0</v>
      </c>
      <c r="N144" s="288">
        <v>0.08</v>
      </c>
      <c r="O144" s="286">
        <v>-0.42</v>
      </c>
      <c r="P144" s="287">
        <v>-0.25</v>
      </c>
      <c r="Q144" s="287">
        <v>-0.73</v>
      </c>
      <c r="R144" s="290">
        <v>-0.56999999999999995</v>
      </c>
      <c r="S144" s="286">
        <v>-0.66</v>
      </c>
      <c r="T144" s="287">
        <v>-0.48</v>
      </c>
      <c r="U144" s="287">
        <v>-0.96</v>
      </c>
      <c r="V144" s="288">
        <v>-0.8</v>
      </c>
      <c r="W144" s="289">
        <v>-0.19</v>
      </c>
      <c r="X144" s="287">
        <v>-0.02</v>
      </c>
      <c r="Y144" s="287">
        <v>-0.49</v>
      </c>
      <c r="Z144" s="288">
        <v>-0.34</v>
      </c>
      <c r="AA144" s="289">
        <v>0.01</v>
      </c>
      <c r="AB144" s="287">
        <v>0.14000000000000001</v>
      </c>
      <c r="AC144" s="287">
        <v>-0.01</v>
      </c>
      <c r="AD144" s="290">
        <v>7.0000000000000007E-2</v>
      </c>
      <c r="AE144" s="286">
        <v>-0.06</v>
      </c>
      <c r="AF144" s="287">
        <v>7.0000000000000007E-2</v>
      </c>
      <c r="AG144" s="287">
        <v>-0.08</v>
      </c>
      <c r="AH144" s="288">
        <v>0</v>
      </c>
      <c r="AI144" s="289">
        <v>0.08</v>
      </c>
      <c r="AJ144" s="287">
        <v>0.2</v>
      </c>
      <c r="AK144" s="287">
        <v>0.05</v>
      </c>
      <c r="AL144" s="290">
        <v>0.13</v>
      </c>
      <c r="AM144" s="286">
        <v>-0.34</v>
      </c>
      <c r="AN144" s="287">
        <v>-0.17</v>
      </c>
      <c r="AO144" s="287">
        <v>-0.66</v>
      </c>
      <c r="AP144" s="290">
        <v>-0.45</v>
      </c>
      <c r="AQ144" s="286">
        <v>-0.49</v>
      </c>
      <c r="AR144" s="287">
        <v>-0.32</v>
      </c>
      <c r="AS144" s="287">
        <v>-0.81</v>
      </c>
      <c r="AT144" s="288">
        <v>-0.6</v>
      </c>
      <c r="AU144" s="289">
        <v>-0.19</v>
      </c>
      <c r="AV144" s="287">
        <v>-0.02</v>
      </c>
      <c r="AW144" s="287">
        <v>-0.52</v>
      </c>
      <c r="AX144" s="288">
        <v>-0.31</v>
      </c>
      <c r="AY144" s="286">
        <v>0.05</v>
      </c>
      <c r="AZ144" s="287">
        <v>0.17</v>
      </c>
      <c r="BA144" s="287">
        <v>7.0000000000000007E-2</v>
      </c>
      <c r="BB144" s="288">
        <v>0.13</v>
      </c>
      <c r="BC144" s="289">
        <v>-0.02</v>
      </c>
      <c r="BD144" s="287">
        <v>0.1</v>
      </c>
      <c r="BE144" s="287">
        <v>0</v>
      </c>
      <c r="BF144" s="290">
        <v>0.06</v>
      </c>
      <c r="BG144" s="286">
        <v>0.12</v>
      </c>
      <c r="BH144" s="287">
        <v>0.24</v>
      </c>
      <c r="BI144" s="287">
        <v>0.14000000000000001</v>
      </c>
      <c r="BJ144" s="291">
        <v>0.2</v>
      </c>
    </row>
    <row r="145" spans="1:62" x14ac:dyDescent="0.25">
      <c r="A145" s="284" t="s">
        <v>282</v>
      </c>
      <c r="B145" s="285" t="s">
        <v>283</v>
      </c>
      <c r="C145" s="286">
        <v>0.22</v>
      </c>
      <c r="D145" s="287">
        <v>0.24</v>
      </c>
      <c r="E145" s="287">
        <v>0.23</v>
      </c>
      <c r="F145" s="288">
        <v>-0.02</v>
      </c>
      <c r="G145" s="289">
        <v>0.16</v>
      </c>
      <c r="H145" s="287">
        <v>0.18</v>
      </c>
      <c r="I145" s="287">
        <v>0.17</v>
      </c>
      <c r="J145" s="290">
        <v>-0.08</v>
      </c>
      <c r="K145" s="286">
        <v>0.28999999999999998</v>
      </c>
      <c r="L145" s="287">
        <v>0.3</v>
      </c>
      <c r="M145" s="287">
        <v>0.28999999999999998</v>
      </c>
      <c r="N145" s="288">
        <v>0.04</v>
      </c>
      <c r="O145" s="286">
        <v>-0.63</v>
      </c>
      <c r="P145" s="287">
        <v>-0.34</v>
      </c>
      <c r="Q145" s="287">
        <v>-0.8</v>
      </c>
      <c r="R145" s="290">
        <v>-1.0900000000000001</v>
      </c>
      <c r="S145" s="286">
        <v>-0.88</v>
      </c>
      <c r="T145" s="287">
        <v>-0.59</v>
      </c>
      <c r="U145" s="287">
        <v>-1.05</v>
      </c>
      <c r="V145" s="288">
        <v>-1.34</v>
      </c>
      <c r="W145" s="289">
        <v>-0.38</v>
      </c>
      <c r="X145" s="287">
        <v>-0.09</v>
      </c>
      <c r="Y145" s="287">
        <v>-0.55000000000000004</v>
      </c>
      <c r="Z145" s="288">
        <v>-0.83</v>
      </c>
      <c r="AA145" s="289">
        <v>0.28000000000000003</v>
      </c>
      <c r="AB145" s="287">
        <v>0.27</v>
      </c>
      <c r="AC145" s="287">
        <v>0.28999999999999998</v>
      </c>
      <c r="AD145" s="290">
        <v>0.05</v>
      </c>
      <c r="AE145" s="286">
        <v>0.22</v>
      </c>
      <c r="AF145" s="287">
        <v>0.21</v>
      </c>
      <c r="AG145" s="287">
        <v>0.23</v>
      </c>
      <c r="AH145" s="288">
        <v>-0.02</v>
      </c>
      <c r="AI145" s="289">
        <v>0.34</v>
      </c>
      <c r="AJ145" s="287">
        <v>0.34</v>
      </c>
      <c r="AK145" s="287">
        <v>0.36</v>
      </c>
      <c r="AL145" s="290">
        <v>0.11</v>
      </c>
      <c r="AM145" s="286">
        <v>-0.31</v>
      </c>
      <c r="AN145" s="287">
        <v>-0.14000000000000001</v>
      </c>
      <c r="AO145" s="287">
        <v>-0.45</v>
      </c>
      <c r="AP145" s="290">
        <v>-0.73</v>
      </c>
      <c r="AQ145" s="286">
        <v>-0.48</v>
      </c>
      <c r="AR145" s="287">
        <v>-0.32</v>
      </c>
      <c r="AS145" s="287">
        <v>-0.62</v>
      </c>
      <c r="AT145" s="288">
        <v>-0.9</v>
      </c>
      <c r="AU145" s="289">
        <v>-0.13</v>
      </c>
      <c r="AV145" s="287">
        <v>0.03</v>
      </c>
      <c r="AW145" s="287">
        <v>-0.28000000000000003</v>
      </c>
      <c r="AX145" s="288">
        <v>-0.56000000000000005</v>
      </c>
      <c r="AY145" s="286">
        <v>0.3</v>
      </c>
      <c r="AZ145" s="287">
        <v>0.28999999999999998</v>
      </c>
      <c r="BA145" s="287">
        <v>0.33</v>
      </c>
      <c r="BB145" s="288">
        <v>0.08</v>
      </c>
      <c r="BC145" s="289">
        <v>0.24</v>
      </c>
      <c r="BD145" s="287">
        <v>0.23</v>
      </c>
      <c r="BE145" s="287">
        <v>0.26</v>
      </c>
      <c r="BF145" s="290">
        <v>0.02</v>
      </c>
      <c r="BG145" s="286">
        <v>0.37</v>
      </c>
      <c r="BH145" s="287">
        <v>0.36</v>
      </c>
      <c r="BI145" s="287">
        <v>0.39</v>
      </c>
      <c r="BJ145" s="291">
        <v>0.15</v>
      </c>
    </row>
    <row r="146" spans="1:62" x14ac:dyDescent="0.25">
      <c r="A146" s="284" t="s">
        <v>284</v>
      </c>
      <c r="B146" s="285" t="s">
        <v>285</v>
      </c>
      <c r="C146" s="286">
        <v>0.1</v>
      </c>
      <c r="D146" s="287">
        <v>-0.13</v>
      </c>
      <c r="E146" s="287">
        <v>-0.22</v>
      </c>
      <c r="F146" s="288">
        <v>0.06</v>
      </c>
      <c r="G146" s="289">
        <v>0.03</v>
      </c>
      <c r="H146" s="287">
        <v>-0.19</v>
      </c>
      <c r="I146" s="287">
        <v>-0.28999999999999998</v>
      </c>
      <c r="J146" s="290">
        <v>0</v>
      </c>
      <c r="K146" s="286">
        <v>0.16</v>
      </c>
      <c r="L146" s="287">
        <v>-0.06</v>
      </c>
      <c r="M146" s="287">
        <v>-0.16</v>
      </c>
      <c r="N146" s="288">
        <v>0.12</v>
      </c>
      <c r="O146" s="286">
        <v>-0.14000000000000001</v>
      </c>
      <c r="P146" s="287">
        <v>-0.37</v>
      </c>
      <c r="Q146" s="287">
        <v>-0.54</v>
      </c>
      <c r="R146" s="290">
        <v>-0.13</v>
      </c>
      <c r="S146" s="286">
        <v>-0.34</v>
      </c>
      <c r="T146" s="287">
        <v>-0.57999999999999996</v>
      </c>
      <c r="U146" s="287">
        <v>-0.74</v>
      </c>
      <c r="V146" s="288">
        <v>-0.33</v>
      </c>
      <c r="W146" s="289">
        <v>0.06</v>
      </c>
      <c r="X146" s="287">
        <v>-0.17</v>
      </c>
      <c r="Y146" s="287">
        <v>-0.34</v>
      </c>
      <c r="Z146" s="288">
        <v>0.08</v>
      </c>
      <c r="AA146" s="289">
        <v>0.12</v>
      </c>
      <c r="AB146" s="287">
        <v>-0.1</v>
      </c>
      <c r="AC146" s="287">
        <v>-0.19</v>
      </c>
      <c r="AD146" s="290">
        <v>0.08</v>
      </c>
      <c r="AE146" s="286">
        <v>0.06</v>
      </c>
      <c r="AF146" s="287">
        <v>-0.17</v>
      </c>
      <c r="AG146" s="287">
        <v>-0.26</v>
      </c>
      <c r="AH146" s="288">
        <v>0.01</v>
      </c>
      <c r="AI146" s="289">
        <v>0.19</v>
      </c>
      <c r="AJ146" s="287">
        <v>-0.03</v>
      </c>
      <c r="AK146" s="287">
        <v>-0.12</v>
      </c>
      <c r="AL146" s="290">
        <v>0.15</v>
      </c>
      <c r="AM146" s="286">
        <v>-0.12</v>
      </c>
      <c r="AN146" s="287">
        <v>-0.42</v>
      </c>
      <c r="AO146" s="287">
        <v>-0.61</v>
      </c>
      <c r="AP146" s="290">
        <v>-0.25</v>
      </c>
      <c r="AQ146" s="286">
        <v>-0.25</v>
      </c>
      <c r="AR146" s="287">
        <v>-0.56000000000000005</v>
      </c>
      <c r="AS146" s="287">
        <v>-0.74</v>
      </c>
      <c r="AT146" s="288">
        <v>-0.38</v>
      </c>
      <c r="AU146" s="289">
        <v>0.01</v>
      </c>
      <c r="AV146" s="287">
        <v>-0.28999999999999998</v>
      </c>
      <c r="AW146" s="287">
        <v>-0.47</v>
      </c>
      <c r="AX146" s="288">
        <v>-0.12</v>
      </c>
      <c r="AY146" s="286">
        <v>0.16</v>
      </c>
      <c r="AZ146" s="287">
        <v>-0.04</v>
      </c>
      <c r="BA146" s="287">
        <v>-0.11</v>
      </c>
      <c r="BB146" s="288">
        <v>0.15</v>
      </c>
      <c r="BC146" s="289">
        <v>0.09</v>
      </c>
      <c r="BD146" s="287">
        <v>-0.11</v>
      </c>
      <c r="BE146" s="287">
        <v>-0.18</v>
      </c>
      <c r="BF146" s="290">
        <v>0.08</v>
      </c>
      <c r="BG146" s="286">
        <v>0.23</v>
      </c>
      <c r="BH146" s="287">
        <v>0.03</v>
      </c>
      <c r="BI146" s="287">
        <v>-0.04</v>
      </c>
      <c r="BJ146" s="291">
        <v>0.22</v>
      </c>
    </row>
    <row r="147" spans="1:62" x14ac:dyDescent="0.25">
      <c r="A147" s="284" t="s">
        <v>288</v>
      </c>
      <c r="B147" s="285" t="s">
        <v>289</v>
      </c>
      <c r="C147" s="286">
        <v>-0.2</v>
      </c>
      <c r="D147" s="287">
        <v>0.02</v>
      </c>
      <c r="E147" s="287">
        <v>-0.16</v>
      </c>
      <c r="F147" s="288">
        <v>-0.2</v>
      </c>
      <c r="G147" s="289">
        <v>-0.26</v>
      </c>
      <c r="H147" s="287">
        <v>-0.03</v>
      </c>
      <c r="I147" s="287">
        <v>-0.22</v>
      </c>
      <c r="J147" s="290">
        <v>-0.26</v>
      </c>
      <c r="K147" s="286">
        <v>-0.15</v>
      </c>
      <c r="L147" s="287">
        <v>0.08</v>
      </c>
      <c r="M147" s="287">
        <v>-0.11</v>
      </c>
      <c r="N147" s="288">
        <v>-0.15</v>
      </c>
      <c r="O147" s="286">
        <v>-0.81</v>
      </c>
      <c r="P147" s="287">
        <v>-0.35</v>
      </c>
      <c r="Q147" s="287">
        <v>-0.73</v>
      </c>
      <c r="R147" s="290">
        <v>-0.82</v>
      </c>
      <c r="S147" s="286">
        <v>-1.01</v>
      </c>
      <c r="T147" s="287">
        <v>-0.54</v>
      </c>
      <c r="U147" s="287">
        <v>-0.92</v>
      </c>
      <c r="V147" s="288">
        <v>-1.01</v>
      </c>
      <c r="W147" s="289">
        <v>-0.62</v>
      </c>
      <c r="X147" s="287">
        <v>-0.16</v>
      </c>
      <c r="Y147" s="287">
        <v>-0.54</v>
      </c>
      <c r="Z147" s="288">
        <v>-0.63</v>
      </c>
      <c r="AA147" s="289">
        <v>-0.15</v>
      </c>
      <c r="AB147" s="287">
        <v>0.06</v>
      </c>
      <c r="AC147" s="287">
        <v>-0.11</v>
      </c>
      <c r="AD147" s="290">
        <v>-0.15</v>
      </c>
      <c r="AE147" s="286">
        <v>-0.2</v>
      </c>
      <c r="AF147" s="287">
        <v>0</v>
      </c>
      <c r="AG147" s="287">
        <v>-0.17</v>
      </c>
      <c r="AH147" s="288">
        <v>-0.21</v>
      </c>
      <c r="AI147" s="289">
        <v>-0.09</v>
      </c>
      <c r="AJ147" s="287">
        <v>0.11</v>
      </c>
      <c r="AK147" s="287">
        <v>-0.05</v>
      </c>
      <c r="AL147" s="290">
        <v>-0.09</v>
      </c>
      <c r="AM147" s="286">
        <v>-0.7</v>
      </c>
      <c r="AN147" s="287">
        <v>-0.39</v>
      </c>
      <c r="AO147" s="287">
        <v>-0.75</v>
      </c>
      <c r="AP147" s="290">
        <v>-0.71</v>
      </c>
      <c r="AQ147" s="286">
        <v>-0.82</v>
      </c>
      <c r="AR147" s="287">
        <v>-0.52</v>
      </c>
      <c r="AS147" s="287">
        <v>-0.88</v>
      </c>
      <c r="AT147" s="288">
        <v>-0.83</v>
      </c>
      <c r="AU147" s="289">
        <v>-0.56999999999999995</v>
      </c>
      <c r="AV147" s="287">
        <v>-0.27</v>
      </c>
      <c r="AW147" s="287">
        <v>-0.63</v>
      </c>
      <c r="AX147" s="288">
        <v>-0.57999999999999996</v>
      </c>
      <c r="AY147" s="286">
        <v>-0.08</v>
      </c>
      <c r="AZ147" s="287">
        <v>0.13</v>
      </c>
      <c r="BA147" s="287">
        <v>-0.02</v>
      </c>
      <c r="BB147" s="288">
        <v>-0.08</v>
      </c>
      <c r="BC147" s="289">
        <v>-0.14000000000000001</v>
      </c>
      <c r="BD147" s="287">
        <v>0.06</v>
      </c>
      <c r="BE147" s="287">
        <v>-0.08</v>
      </c>
      <c r="BF147" s="290">
        <v>-0.14000000000000001</v>
      </c>
      <c r="BG147" s="286">
        <v>-0.02</v>
      </c>
      <c r="BH147" s="287">
        <v>0.19</v>
      </c>
      <c r="BI147" s="287">
        <v>0.04</v>
      </c>
      <c r="BJ147" s="291">
        <v>-0.02</v>
      </c>
    </row>
    <row r="148" spans="1:62" x14ac:dyDescent="0.25">
      <c r="A148" s="284" t="s">
        <v>290</v>
      </c>
      <c r="B148" s="285" t="s">
        <v>291</v>
      </c>
      <c r="C148" s="286">
        <v>7.0000000000000007E-2</v>
      </c>
      <c r="D148" s="287">
        <v>0.17</v>
      </c>
      <c r="E148" s="287">
        <v>-0.17</v>
      </c>
      <c r="F148" s="288">
        <v>0.17</v>
      </c>
      <c r="G148" s="289">
        <v>0.01</v>
      </c>
      <c r="H148" s="287">
        <v>0.11</v>
      </c>
      <c r="I148" s="287">
        <v>-0.23</v>
      </c>
      <c r="J148" s="290">
        <v>0.11</v>
      </c>
      <c r="K148" s="286">
        <v>0.13</v>
      </c>
      <c r="L148" s="287">
        <v>0.23</v>
      </c>
      <c r="M148" s="287">
        <v>-0.11</v>
      </c>
      <c r="N148" s="288">
        <v>0.23</v>
      </c>
      <c r="O148" s="286">
        <v>-0.39</v>
      </c>
      <c r="P148" s="287">
        <v>0.05</v>
      </c>
      <c r="Q148" s="287">
        <v>-0.88</v>
      </c>
      <c r="R148" s="290">
        <v>-0.28999999999999998</v>
      </c>
      <c r="S148" s="286">
        <v>-0.59</v>
      </c>
      <c r="T148" s="287">
        <v>-0.15</v>
      </c>
      <c r="U148" s="287">
        <v>-1.08</v>
      </c>
      <c r="V148" s="288">
        <v>-0.49</v>
      </c>
      <c r="W148" s="289">
        <v>-0.19</v>
      </c>
      <c r="X148" s="287">
        <v>0.25</v>
      </c>
      <c r="Y148" s="287">
        <v>-0.68</v>
      </c>
      <c r="Z148" s="288">
        <v>-0.09</v>
      </c>
      <c r="AA148" s="289">
        <v>0.11</v>
      </c>
      <c r="AB148" s="287">
        <v>0.18</v>
      </c>
      <c r="AC148" s="287">
        <v>-0.1</v>
      </c>
      <c r="AD148" s="290">
        <v>0.21</v>
      </c>
      <c r="AE148" s="286">
        <v>0.05</v>
      </c>
      <c r="AF148" s="287">
        <v>0.12</v>
      </c>
      <c r="AG148" s="287">
        <v>-0.17</v>
      </c>
      <c r="AH148" s="288">
        <v>0.15</v>
      </c>
      <c r="AI148" s="289">
        <v>0.17</v>
      </c>
      <c r="AJ148" s="287">
        <v>0.24</v>
      </c>
      <c r="AK148" s="287">
        <v>-0.04</v>
      </c>
      <c r="AL148" s="290">
        <v>0.27</v>
      </c>
      <c r="AM148" s="286">
        <v>-0.19</v>
      </c>
      <c r="AN148" s="287">
        <v>-0.01</v>
      </c>
      <c r="AO148" s="287">
        <v>-0.68</v>
      </c>
      <c r="AP148" s="290">
        <v>-0.17</v>
      </c>
      <c r="AQ148" s="286">
        <v>-0.32</v>
      </c>
      <c r="AR148" s="287">
        <v>-0.14000000000000001</v>
      </c>
      <c r="AS148" s="287">
        <v>-0.81</v>
      </c>
      <c r="AT148" s="288">
        <v>-0.3</v>
      </c>
      <c r="AU148" s="289">
        <v>-0.06</v>
      </c>
      <c r="AV148" s="287">
        <v>0.12</v>
      </c>
      <c r="AW148" s="287">
        <v>-0.55000000000000004</v>
      </c>
      <c r="AX148" s="288">
        <v>-0.04</v>
      </c>
      <c r="AY148" s="286">
        <v>0.14000000000000001</v>
      </c>
      <c r="AZ148" s="287">
        <v>0.22</v>
      </c>
      <c r="BA148" s="287">
        <v>-0.03</v>
      </c>
      <c r="BB148" s="288">
        <v>0.26</v>
      </c>
      <c r="BC148" s="289">
        <v>7.0000000000000007E-2</v>
      </c>
      <c r="BD148" s="287">
        <v>0.15</v>
      </c>
      <c r="BE148" s="287">
        <v>-0.1</v>
      </c>
      <c r="BF148" s="290">
        <v>0.19</v>
      </c>
      <c r="BG148" s="286">
        <v>0.2</v>
      </c>
      <c r="BH148" s="287">
        <v>0.28000000000000003</v>
      </c>
      <c r="BI148" s="287">
        <v>0.03</v>
      </c>
      <c r="BJ148" s="291">
        <v>0.33</v>
      </c>
    </row>
    <row r="149" spans="1:62" x14ac:dyDescent="0.25">
      <c r="A149" s="284" t="s">
        <v>292</v>
      </c>
      <c r="B149" s="285" t="s">
        <v>293</v>
      </c>
      <c r="C149" s="286">
        <v>0.13</v>
      </c>
      <c r="D149" s="287">
        <v>0.1</v>
      </c>
      <c r="E149" s="287">
        <v>0.28999999999999998</v>
      </c>
      <c r="F149" s="288">
        <v>0.09</v>
      </c>
      <c r="G149" s="289">
        <v>0.06</v>
      </c>
      <c r="H149" s="287">
        <v>0.03</v>
      </c>
      <c r="I149" s="287">
        <v>0.23</v>
      </c>
      <c r="J149" s="290">
        <v>0.03</v>
      </c>
      <c r="K149" s="286">
        <v>0.19</v>
      </c>
      <c r="L149" s="287">
        <v>0.16</v>
      </c>
      <c r="M149" s="287">
        <v>0.36</v>
      </c>
      <c r="N149" s="288">
        <v>0.16</v>
      </c>
      <c r="O149" s="286">
        <v>-0.4</v>
      </c>
      <c r="P149" s="287">
        <v>-0.77</v>
      </c>
      <c r="Q149" s="287">
        <v>-0.44</v>
      </c>
      <c r="R149" s="290">
        <v>-0.79</v>
      </c>
      <c r="S149" s="286">
        <v>-0.64</v>
      </c>
      <c r="T149" s="287">
        <v>-1.01</v>
      </c>
      <c r="U149" s="287">
        <v>-0.67</v>
      </c>
      <c r="V149" s="288">
        <v>-1.03</v>
      </c>
      <c r="W149" s="289">
        <v>-0.16</v>
      </c>
      <c r="X149" s="287">
        <v>-0.53</v>
      </c>
      <c r="Y149" s="287">
        <v>-0.2</v>
      </c>
      <c r="Z149" s="288">
        <v>-0.55000000000000004</v>
      </c>
      <c r="AA149" s="289">
        <v>0.17</v>
      </c>
      <c r="AB149" s="287">
        <v>0.16</v>
      </c>
      <c r="AC149" s="287">
        <v>0.35</v>
      </c>
      <c r="AD149" s="290">
        <v>0.16</v>
      </c>
      <c r="AE149" s="286">
        <v>0.1</v>
      </c>
      <c r="AF149" s="287">
        <v>0.1</v>
      </c>
      <c r="AG149" s="287">
        <v>0.28999999999999998</v>
      </c>
      <c r="AH149" s="288">
        <v>0.09</v>
      </c>
      <c r="AI149" s="289">
        <v>0.24</v>
      </c>
      <c r="AJ149" s="287">
        <v>0.23</v>
      </c>
      <c r="AK149" s="287">
        <v>0.42</v>
      </c>
      <c r="AL149" s="290">
        <v>0.23</v>
      </c>
      <c r="AM149" s="286">
        <v>-0.15</v>
      </c>
      <c r="AN149" s="287">
        <v>-0.35</v>
      </c>
      <c r="AO149" s="287">
        <v>-0.24</v>
      </c>
      <c r="AP149" s="290">
        <v>-0.46</v>
      </c>
      <c r="AQ149" s="286">
        <v>-0.3</v>
      </c>
      <c r="AR149" s="287">
        <v>-0.5</v>
      </c>
      <c r="AS149" s="287">
        <v>-0.39</v>
      </c>
      <c r="AT149" s="288">
        <v>-0.61</v>
      </c>
      <c r="AU149" s="289">
        <v>0</v>
      </c>
      <c r="AV149" s="287">
        <v>-0.2</v>
      </c>
      <c r="AW149" s="287">
        <v>-0.09</v>
      </c>
      <c r="AX149" s="288">
        <v>-0.31</v>
      </c>
      <c r="AY149" s="286">
        <v>0.19</v>
      </c>
      <c r="AZ149" s="287">
        <v>0.2</v>
      </c>
      <c r="BA149" s="287">
        <v>0.42</v>
      </c>
      <c r="BB149" s="288">
        <v>0.22</v>
      </c>
      <c r="BC149" s="289">
        <v>0.12</v>
      </c>
      <c r="BD149" s="287">
        <v>0.13</v>
      </c>
      <c r="BE149" s="287">
        <v>0.35</v>
      </c>
      <c r="BF149" s="290">
        <v>0.15</v>
      </c>
      <c r="BG149" s="286">
        <v>0.26</v>
      </c>
      <c r="BH149" s="287">
        <v>0.27</v>
      </c>
      <c r="BI149" s="287">
        <v>0.49</v>
      </c>
      <c r="BJ149" s="291">
        <v>0.28999999999999998</v>
      </c>
    </row>
    <row r="150" spans="1:62" x14ac:dyDescent="0.25">
      <c r="A150" s="284" t="s">
        <v>294</v>
      </c>
      <c r="B150" s="285" t="s">
        <v>295</v>
      </c>
      <c r="C150" s="286">
        <v>0.18</v>
      </c>
      <c r="D150" s="287">
        <v>0.27</v>
      </c>
      <c r="E150" s="287">
        <v>0.16</v>
      </c>
      <c r="F150" s="288">
        <v>-0.05</v>
      </c>
      <c r="G150" s="289">
        <v>0.11</v>
      </c>
      <c r="H150" s="287">
        <v>0.2</v>
      </c>
      <c r="I150" s="287">
        <v>0.09</v>
      </c>
      <c r="J150" s="290">
        <v>-0.12</v>
      </c>
      <c r="K150" s="286">
        <v>0.25</v>
      </c>
      <c r="L150" s="287">
        <v>0.33</v>
      </c>
      <c r="M150" s="287">
        <v>0.22</v>
      </c>
      <c r="N150" s="288">
        <v>0.02</v>
      </c>
      <c r="O150" s="286">
        <v>-1.01</v>
      </c>
      <c r="P150" s="287">
        <v>-0.85</v>
      </c>
      <c r="Q150" s="287">
        <v>-1.03</v>
      </c>
      <c r="R150" s="290">
        <v>-1.6</v>
      </c>
      <c r="S150" s="286">
        <v>-1.35</v>
      </c>
      <c r="T150" s="287">
        <v>-1.18</v>
      </c>
      <c r="U150" s="287">
        <v>-1.37</v>
      </c>
      <c r="V150" s="288">
        <v>-1.93</v>
      </c>
      <c r="W150" s="289">
        <v>-0.67</v>
      </c>
      <c r="X150" s="287">
        <v>-0.51</v>
      </c>
      <c r="Y150" s="287">
        <v>-0.69</v>
      </c>
      <c r="Z150" s="288">
        <v>-1.26</v>
      </c>
      <c r="AA150" s="289">
        <v>0.23</v>
      </c>
      <c r="AB150" s="287">
        <v>0.31</v>
      </c>
      <c r="AC150" s="287">
        <v>0.21</v>
      </c>
      <c r="AD150" s="290">
        <v>0.02</v>
      </c>
      <c r="AE150" s="286">
        <v>0.16</v>
      </c>
      <c r="AF150" s="287">
        <v>0.24</v>
      </c>
      <c r="AG150" s="287">
        <v>0.14000000000000001</v>
      </c>
      <c r="AH150" s="288">
        <v>-0.05</v>
      </c>
      <c r="AI150" s="289">
        <v>0.3</v>
      </c>
      <c r="AJ150" s="287">
        <v>0.38</v>
      </c>
      <c r="AK150" s="287">
        <v>0.27</v>
      </c>
      <c r="AL150" s="290">
        <v>0.09</v>
      </c>
      <c r="AM150" s="286">
        <v>-0.6</v>
      </c>
      <c r="AN150" s="287">
        <v>-0.49</v>
      </c>
      <c r="AO150" s="287">
        <v>-1</v>
      </c>
      <c r="AP150" s="290">
        <v>-1.21</v>
      </c>
      <c r="AQ150" s="286">
        <v>-0.83</v>
      </c>
      <c r="AR150" s="287">
        <v>-0.72</v>
      </c>
      <c r="AS150" s="287">
        <v>-1.24</v>
      </c>
      <c r="AT150" s="288">
        <v>-1.45</v>
      </c>
      <c r="AU150" s="289">
        <v>-0.36</v>
      </c>
      <c r="AV150" s="287">
        <v>-0.25</v>
      </c>
      <c r="AW150" s="287">
        <v>-0.77</v>
      </c>
      <c r="AX150" s="288">
        <v>-0.98</v>
      </c>
      <c r="AY150" s="286">
        <v>0.25</v>
      </c>
      <c r="AZ150" s="287">
        <v>0.33</v>
      </c>
      <c r="BA150" s="287">
        <v>0.26</v>
      </c>
      <c r="BB150" s="288">
        <v>0.06</v>
      </c>
      <c r="BC150" s="289">
        <v>0.18</v>
      </c>
      <c r="BD150" s="287">
        <v>0.26</v>
      </c>
      <c r="BE150" s="287">
        <v>0.19</v>
      </c>
      <c r="BF150" s="290">
        <v>-0.01</v>
      </c>
      <c r="BG150" s="286">
        <v>0.32</v>
      </c>
      <c r="BH150" s="287">
        <v>0.4</v>
      </c>
      <c r="BI150" s="287">
        <v>0.33</v>
      </c>
      <c r="BJ150" s="291">
        <v>0.13</v>
      </c>
    </row>
    <row r="151" spans="1:62" x14ac:dyDescent="0.25">
      <c r="A151" s="284" t="s">
        <v>296</v>
      </c>
      <c r="B151" s="285" t="s">
        <v>297</v>
      </c>
      <c r="C151" s="286">
        <v>0.18</v>
      </c>
      <c r="D151" s="287">
        <v>0.3</v>
      </c>
      <c r="E151" s="287">
        <v>0.09</v>
      </c>
      <c r="F151" s="288">
        <v>0.16</v>
      </c>
      <c r="G151" s="289">
        <v>0.1</v>
      </c>
      <c r="H151" s="287">
        <v>0.22</v>
      </c>
      <c r="I151" s="287">
        <v>0.01</v>
      </c>
      <c r="J151" s="290">
        <v>0.08</v>
      </c>
      <c r="K151" s="286">
        <v>0.26</v>
      </c>
      <c r="L151" s="287">
        <v>0.38</v>
      </c>
      <c r="M151" s="287">
        <v>0.17</v>
      </c>
      <c r="N151" s="288">
        <v>0.24</v>
      </c>
      <c r="O151" s="286">
        <v>-0.4</v>
      </c>
      <c r="P151" s="287">
        <v>-0.39</v>
      </c>
      <c r="Q151" s="287">
        <v>-0.7</v>
      </c>
      <c r="R151" s="290">
        <v>-0.46</v>
      </c>
      <c r="S151" s="286">
        <v>-0.66</v>
      </c>
      <c r="T151" s="287">
        <v>-0.66</v>
      </c>
      <c r="U151" s="287">
        <v>-0.97</v>
      </c>
      <c r="V151" s="288">
        <v>-0.73</v>
      </c>
      <c r="W151" s="289">
        <v>-0.13</v>
      </c>
      <c r="X151" s="287">
        <v>-0.12</v>
      </c>
      <c r="Y151" s="287">
        <v>-0.43</v>
      </c>
      <c r="Z151" s="288">
        <v>-0.19</v>
      </c>
      <c r="AA151" s="289">
        <v>0.23</v>
      </c>
      <c r="AB151" s="287">
        <v>0.37</v>
      </c>
      <c r="AC151" s="287">
        <v>0.17</v>
      </c>
      <c r="AD151" s="290">
        <v>0.23</v>
      </c>
      <c r="AE151" s="286">
        <v>0.15</v>
      </c>
      <c r="AF151" s="287">
        <v>0.28999999999999998</v>
      </c>
      <c r="AG151" s="287">
        <v>0.08</v>
      </c>
      <c r="AH151" s="288">
        <v>0.14000000000000001</v>
      </c>
      <c r="AI151" s="289">
        <v>0.32</v>
      </c>
      <c r="AJ151" s="287">
        <v>0.45</v>
      </c>
      <c r="AK151" s="287">
        <v>0.25</v>
      </c>
      <c r="AL151" s="290">
        <v>0.31</v>
      </c>
      <c r="AM151" s="286">
        <v>-0.32</v>
      </c>
      <c r="AN151" s="287">
        <v>-0.16</v>
      </c>
      <c r="AO151" s="287">
        <v>-0.6</v>
      </c>
      <c r="AP151" s="290">
        <v>-0.32</v>
      </c>
      <c r="AQ151" s="286">
        <v>-0.5</v>
      </c>
      <c r="AR151" s="287">
        <v>-0.34</v>
      </c>
      <c r="AS151" s="287">
        <v>-0.78</v>
      </c>
      <c r="AT151" s="288">
        <v>-0.51</v>
      </c>
      <c r="AU151" s="289">
        <v>-0.14000000000000001</v>
      </c>
      <c r="AV151" s="287">
        <v>0.03</v>
      </c>
      <c r="AW151" s="287">
        <v>-0.42</v>
      </c>
      <c r="AX151" s="288">
        <v>-0.14000000000000001</v>
      </c>
      <c r="AY151" s="286">
        <v>0.28999999999999998</v>
      </c>
      <c r="AZ151" s="287">
        <v>0.41</v>
      </c>
      <c r="BA151" s="287">
        <v>0.25</v>
      </c>
      <c r="BB151" s="288">
        <v>0.28000000000000003</v>
      </c>
      <c r="BC151" s="289">
        <v>0.2</v>
      </c>
      <c r="BD151" s="287">
        <v>0.32</v>
      </c>
      <c r="BE151" s="287">
        <v>0.16</v>
      </c>
      <c r="BF151" s="290">
        <v>0.19</v>
      </c>
      <c r="BG151" s="286">
        <v>0.38</v>
      </c>
      <c r="BH151" s="287">
        <v>0.5</v>
      </c>
      <c r="BI151" s="287">
        <v>0.34</v>
      </c>
      <c r="BJ151" s="291">
        <v>0.37</v>
      </c>
    </row>
    <row r="152" spans="1:62" x14ac:dyDescent="0.25">
      <c r="A152" s="284" t="s">
        <v>298</v>
      </c>
      <c r="B152" s="285" t="s">
        <v>299</v>
      </c>
      <c r="C152" s="286">
        <v>-0.2</v>
      </c>
      <c r="D152" s="287">
        <v>-0.16</v>
      </c>
      <c r="E152" s="287">
        <v>-0.17</v>
      </c>
      <c r="F152" s="288">
        <v>-0.32</v>
      </c>
      <c r="G152" s="289">
        <v>-0.25</v>
      </c>
      <c r="H152" s="287">
        <v>-0.22</v>
      </c>
      <c r="I152" s="287">
        <v>-0.23</v>
      </c>
      <c r="J152" s="290">
        <v>-0.38</v>
      </c>
      <c r="K152" s="286">
        <v>-0.14000000000000001</v>
      </c>
      <c r="L152" s="287">
        <v>-0.1</v>
      </c>
      <c r="M152" s="287">
        <v>-0.11</v>
      </c>
      <c r="N152" s="288">
        <v>-0.26</v>
      </c>
      <c r="O152" s="286">
        <v>-0.66</v>
      </c>
      <c r="P152" s="287">
        <v>-0.6</v>
      </c>
      <c r="Q152" s="287">
        <v>-0.96</v>
      </c>
      <c r="R152" s="290">
        <v>-1.06</v>
      </c>
      <c r="S152" s="286">
        <v>-0.84</v>
      </c>
      <c r="T152" s="287">
        <v>-0.78</v>
      </c>
      <c r="U152" s="287">
        <v>-1.1399999999999999</v>
      </c>
      <c r="V152" s="288">
        <v>-1.23</v>
      </c>
      <c r="W152" s="289">
        <v>-0.48</v>
      </c>
      <c r="X152" s="287">
        <v>-0.42</v>
      </c>
      <c r="Y152" s="287">
        <v>-0.78</v>
      </c>
      <c r="Z152" s="288">
        <v>-0.88</v>
      </c>
      <c r="AA152" s="289">
        <v>-0.14000000000000001</v>
      </c>
      <c r="AB152" s="287">
        <v>-0.1</v>
      </c>
      <c r="AC152" s="287">
        <v>-7.0000000000000007E-2</v>
      </c>
      <c r="AD152" s="290">
        <v>-0.23</v>
      </c>
      <c r="AE152" s="286">
        <v>-0.2</v>
      </c>
      <c r="AF152" s="287">
        <v>-0.17</v>
      </c>
      <c r="AG152" s="287">
        <v>-0.13</v>
      </c>
      <c r="AH152" s="288">
        <v>-0.28999999999999998</v>
      </c>
      <c r="AI152" s="289">
        <v>-0.08</v>
      </c>
      <c r="AJ152" s="287">
        <v>-0.04</v>
      </c>
      <c r="AK152" s="287">
        <v>-0.01</v>
      </c>
      <c r="AL152" s="290">
        <v>-0.17</v>
      </c>
      <c r="AM152" s="286">
        <v>-0.67</v>
      </c>
      <c r="AN152" s="287">
        <v>-0.63</v>
      </c>
      <c r="AO152" s="287">
        <v>-0.82</v>
      </c>
      <c r="AP152" s="290">
        <v>-0.96</v>
      </c>
      <c r="AQ152" s="286">
        <v>-0.78</v>
      </c>
      <c r="AR152" s="287">
        <v>-0.75</v>
      </c>
      <c r="AS152" s="287">
        <v>-0.93</v>
      </c>
      <c r="AT152" s="288">
        <v>-1.08</v>
      </c>
      <c r="AU152" s="289">
        <v>-0.55000000000000004</v>
      </c>
      <c r="AV152" s="287">
        <v>-0.51</v>
      </c>
      <c r="AW152" s="287">
        <v>-0.7</v>
      </c>
      <c r="AX152" s="288">
        <v>-0.84</v>
      </c>
      <c r="AY152" s="286">
        <v>-0.03</v>
      </c>
      <c r="AZ152" s="287">
        <v>0.01</v>
      </c>
      <c r="BA152" s="287">
        <v>0.06</v>
      </c>
      <c r="BB152" s="288">
        <v>-0.1</v>
      </c>
      <c r="BC152" s="289">
        <v>-0.1</v>
      </c>
      <c r="BD152" s="287">
        <v>-0.06</v>
      </c>
      <c r="BE152" s="287">
        <v>-0.01</v>
      </c>
      <c r="BF152" s="290">
        <v>-0.17</v>
      </c>
      <c r="BG152" s="286">
        <v>0.03</v>
      </c>
      <c r="BH152" s="287">
        <v>7.0000000000000007E-2</v>
      </c>
      <c r="BI152" s="287">
        <v>0.13</v>
      </c>
      <c r="BJ152" s="291">
        <v>-0.03</v>
      </c>
    </row>
    <row r="153" spans="1:62" x14ac:dyDescent="0.25">
      <c r="A153" s="284" t="s">
        <v>302</v>
      </c>
      <c r="B153" s="285" t="s">
        <v>303</v>
      </c>
      <c r="C153" s="286">
        <v>-0.02</v>
      </c>
      <c r="D153" s="287">
        <v>0.02</v>
      </c>
      <c r="E153" s="287">
        <v>0.02</v>
      </c>
      <c r="F153" s="288">
        <v>-0.01</v>
      </c>
      <c r="G153" s="289">
        <v>-0.08</v>
      </c>
      <c r="H153" s="287">
        <v>-0.04</v>
      </c>
      <c r="I153" s="287">
        <v>-0.04</v>
      </c>
      <c r="J153" s="290">
        <v>-7.0000000000000007E-2</v>
      </c>
      <c r="K153" s="286">
        <v>0.03</v>
      </c>
      <c r="L153" s="287">
        <v>7.0000000000000007E-2</v>
      </c>
      <c r="M153" s="287">
        <v>7.0000000000000007E-2</v>
      </c>
      <c r="N153" s="288">
        <v>0.04</v>
      </c>
      <c r="O153" s="286">
        <v>-0.59</v>
      </c>
      <c r="P153" s="287">
        <v>-0.5</v>
      </c>
      <c r="Q153" s="287">
        <v>-0.52</v>
      </c>
      <c r="R153" s="290">
        <v>-0.64</v>
      </c>
      <c r="S153" s="286">
        <v>-0.76</v>
      </c>
      <c r="T153" s="287">
        <v>-0.67</v>
      </c>
      <c r="U153" s="287">
        <v>-0.69</v>
      </c>
      <c r="V153" s="288">
        <v>-0.81</v>
      </c>
      <c r="W153" s="289">
        <v>-0.42</v>
      </c>
      <c r="X153" s="287">
        <v>-0.33</v>
      </c>
      <c r="Y153" s="287">
        <v>-0.35</v>
      </c>
      <c r="Z153" s="288">
        <v>-0.47</v>
      </c>
      <c r="AA153" s="289">
        <v>0.04</v>
      </c>
      <c r="AB153" s="287">
        <v>0.08</v>
      </c>
      <c r="AC153" s="287">
        <v>0.08</v>
      </c>
      <c r="AD153" s="290">
        <v>0.06</v>
      </c>
      <c r="AE153" s="286">
        <v>-0.02</v>
      </c>
      <c r="AF153" s="287">
        <v>0.02</v>
      </c>
      <c r="AG153" s="287">
        <v>0.03</v>
      </c>
      <c r="AH153" s="288">
        <v>0</v>
      </c>
      <c r="AI153" s="289">
        <v>0.1</v>
      </c>
      <c r="AJ153" s="287">
        <v>0.13</v>
      </c>
      <c r="AK153" s="287">
        <v>0.14000000000000001</v>
      </c>
      <c r="AL153" s="290">
        <v>0.12</v>
      </c>
      <c r="AM153" s="286">
        <v>-0.52</v>
      </c>
      <c r="AN153" s="287">
        <v>-0.44</v>
      </c>
      <c r="AO153" s="287">
        <v>-0.57999999999999996</v>
      </c>
      <c r="AP153" s="290">
        <v>-0.55000000000000004</v>
      </c>
      <c r="AQ153" s="286">
        <v>-0.64</v>
      </c>
      <c r="AR153" s="287">
        <v>-0.56000000000000005</v>
      </c>
      <c r="AS153" s="287">
        <v>-0.69</v>
      </c>
      <c r="AT153" s="288">
        <v>-0.67</v>
      </c>
      <c r="AU153" s="289">
        <v>-0.41</v>
      </c>
      <c r="AV153" s="287">
        <v>-0.33</v>
      </c>
      <c r="AW153" s="287">
        <v>-0.46</v>
      </c>
      <c r="AX153" s="288">
        <v>-0.44</v>
      </c>
      <c r="AY153" s="286">
        <v>0.12</v>
      </c>
      <c r="AZ153" s="287">
        <v>0.15</v>
      </c>
      <c r="BA153" s="287">
        <v>0.2</v>
      </c>
      <c r="BB153" s="288">
        <v>0.15</v>
      </c>
      <c r="BC153" s="289">
        <v>0.06</v>
      </c>
      <c r="BD153" s="287">
        <v>0.09</v>
      </c>
      <c r="BE153" s="287">
        <v>0.13</v>
      </c>
      <c r="BF153" s="290">
        <v>0.09</v>
      </c>
      <c r="BG153" s="286">
        <v>0.19</v>
      </c>
      <c r="BH153" s="287">
        <v>0.21</v>
      </c>
      <c r="BI153" s="287">
        <v>0.26</v>
      </c>
      <c r="BJ153" s="291">
        <v>0.21</v>
      </c>
    </row>
    <row r="154" spans="1:62" x14ac:dyDescent="0.25">
      <c r="A154" s="284" t="s">
        <v>304</v>
      </c>
      <c r="B154" s="285" t="s">
        <v>305</v>
      </c>
      <c r="C154" s="286">
        <v>0.12</v>
      </c>
      <c r="D154" s="287">
        <v>0.14000000000000001</v>
      </c>
      <c r="E154" s="287">
        <v>0.05</v>
      </c>
      <c r="F154" s="288">
        <v>0.08</v>
      </c>
      <c r="G154" s="289">
        <v>0.06</v>
      </c>
      <c r="H154" s="287">
        <v>0.08</v>
      </c>
      <c r="I154" s="287">
        <v>-0.01</v>
      </c>
      <c r="J154" s="290">
        <v>0.03</v>
      </c>
      <c r="K154" s="286">
        <v>0.17</v>
      </c>
      <c r="L154" s="287">
        <v>0.2</v>
      </c>
      <c r="M154" s="287">
        <v>0.1</v>
      </c>
      <c r="N154" s="288">
        <v>0.14000000000000001</v>
      </c>
      <c r="O154" s="286">
        <v>-0.27</v>
      </c>
      <c r="P154" s="287">
        <v>-0.18</v>
      </c>
      <c r="Q154" s="287">
        <v>-0.6</v>
      </c>
      <c r="R154" s="290">
        <v>-0.31</v>
      </c>
      <c r="S154" s="286">
        <v>-0.48</v>
      </c>
      <c r="T154" s="287">
        <v>-0.38</v>
      </c>
      <c r="U154" s="287">
        <v>-0.81</v>
      </c>
      <c r="V154" s="288">
        <v>-0.51</v>
      </c>
      <c r="W154" s="289">
        <v>-7.0000000000000007E-2</v>
      </c>
      <c r="X154" s="287">
        <v>0.03</v>
      </c>
      <c r="Y154" s="287">
        <v>-0.4</v>
      </c>
      <c r="Z154" s="288">
        <v>-0.1</v>
      </c>
      <c r="AA154" s="289">
        <v>0.15</v>
      </c>
      <c r="AB154" s="287">
        <v>0.17</v>
      </c>
      <c r="AC154" s="287">
        <v>0.1</v>
      </c>
      <c r="AD154" s="290">
        <v>0.12</v>
      </c>
      <c r="AE154" s="286">
        <v>0.09</v>
      </c>
      <c r="AF154" s="287">
        <v>0.11</v>
      </c>
      <c r="AG154" s="287">
        <v>0.04</v>
      </c>
      <c r="AH154" s="288">
        <v>0.06</v>
      </c>
      <c r="AI154" s="289">
        <v>0.21</v>
      </c>
      <c r="AJ154" s="287">
        <v>0.23</v>
      </c>
      <c r="AK154" s="287">
        <v>0.16</v>
      </c>
      <c r="AL154" s="290">
        <v>0.18</v>
      </c>
      <c r="AM154" s="286">
        <v>-0.27</v>
      </c>
      <c r="AN154" s="287">
        <v>-0.24</v>
      </c>
      <c r="AO154" s="287">
        <v>-0.63</v>
      </c>
      <c r="AP154" s="290">
        <v>-0.37</v>
      </c>
      <c r="AQ154" s="286">
        <v>-0.41</v>
      </c>
      <c r="AR154" s="287">
        <v>-0.38</v>
      </c>
      <c r="AS154" s="287">
        <v>-0.77</v>
      </c>
      <c r="AT154" s="288">
        <v>-0.51</v>
      </c>
      <c r="AU154" s="289">
        <v>-0.14000000000000001</v>
      </c>
      <c r="AV154" s="287">
        <v>-0.11</v>
      </c>
      <c r="AW154" s="287">
        <v>-0.49</v>
      </c>
      <c r="AX154" s="288">
        <v>-0.24</v>
      </c>
      <c r="AY154" s="286">
        <v>0.2</v>
      </c>
      <c r="AZ154" s="287">
        <v>0.22</v>
      </c>
      <c r="BA154" s="287">
        <v>0.19</v>
      </c>
      <c r="BB154" s="288">
        <v>0.18</v>
      </c>
      <c r="BC154" s="289">
        <v>0.14000000000000001</v>
      </c>
      <c r="BD154" s="287">
        <v>0.16</v>
      </c>
      <c r="BE154" s="287">
        <v>0.13</v>
      </c>
      <c r="BF154" s="290">
        <v>0.12</v>
      </c>
      <c r="BG154" s="286">
        <v>0.26</v>
      </c>
      <c r="BH154" s="287">
        <v>0.28999999999999998</v>
      </c>
      <c r="BI154" s="287">
        <v>0.25</v>
      </c>
      <c r="BJ154" s="291">
        <v>0.24</v>
      </c>
    </row>
    <row r="155" spans="1:62" x14ac:dyDescent="0.25">
      <c r="A155" s="284" t="s">
        <v>306</v>
      </c>
      <c r="B155" s="285" t="s">
        <v>307</v>
      </c>
      <c r="C155" s="286">
        <v>-0.09</v>
      </c>
      <c r="D155" s="287">
        <v>-0.18</v>
      </c>
      <c r="E155" s="287">
        <v>-0.19</v>
      </c>
      <c r="F155" s="288">
        <v>0</v>
      </c>
      <c r="G155" s="289">
        <v>-0.15</v>
      </c>
      <c r="H155" s="287">
        <v>-0.24</v>
      </c>
      <c r="I155" s="287">
        <v>-0.25</v>
      </c>
      <c r="J155" s="290">
        <v>-0.06</v>
      </c>
      <c r="K155" s="286">
        <v>-0.03</v>
      </c>
      <c r="L155" s="287">
        <v>-0.12</v>
      </c>
      <c r="M155" s="287">
        <v>-0.13</v>
      </c>
      <c r="N155" s="288">
        <v>0.06</v>
      </c>
      <c r="O155" s="286">
        <v>-0.41</v>
      </c>
      <c r="P155" s="287">
        <v>-0.46</v>
      </c>
      <c r="Q155" s="287">
        <v>-0.47</v>
      </c>
      <c r="R155" s="290">
        <v>-0.26</v>
      </c>
      <c r="S155" s="286">
        <v>-0.59</v>
      </c>
      <c r="T155" s="287">
        <v>-0.64</v>
      </c>
      <c r="U155" s="287">
        <v>-0.64</v>
      </c>
      <c r="V155" s="288">
        <v>-0.44</v>
      </c>
      <c r="W155" s="289">
        <v>-0.24</v>
      </c>
      <c r="X155" s="287">
        <v>-0.28999999999999998</v>
      </c>
      <c r="Y155" s="287">
        <v>-0.28999999999999998</v>
      </c>
      <c r="Z155" s="288">
        <v>-0.09</v>
      </c>
      <c r="AA155" s="289">
        <v>-0.05</v>
      </c>
      <c r="AB155" s="287">
        <v>-0.14000000000000001</v>
      </c>
      <c r="AC155" s="287">
        <v>-0.16</v>
      </c>
      <c r="AD155" s="290">
        <v>0.04</v>
      </c>
      <c r="AE155" s="286">
        <v>-0.11</v>
      </c>
      <c r="AF155" s="287">
        <v>-0.2</v>
      </c>
      <c r="AG155" s="287">
        <v>-0.22</v>
      </c>
      <c r="AH155" s="288">
        <v>-0.02</v>
      </c>
      <c r="AI155" s="289">
        <v>0.02</v>
      </c>
      <c r="AJ155" s="287">
        <v>-7.0000000000000007E-2</v>
      </c>
      <c r="AK155" s="287">
        <v>-0.09</v>
      </c>
      <c r="AL155" s="290">
        <v>0.1</v>
      </c>
      <c r="AM155" s="286">
        <v>-0.48</v>
      </c>
      <c r="AN155" s="287">
        <v>-0.52</v>
      </c>
      <c r="AO155" s="287">
        <v>-0.68</v>
      </c>
      <c r="AP155" s="290">
        <v>-0.37</v>
      </c>
      <c r="AQ155" s="286">
        <v>-0.6</v>
      </c>
      <c r="AR155" s="287">
        <v>-0.64</v>
      </c>
      <c r="AS155" s="287">
        <v>-0.8</v>
      </c>
      <c r="AT155" s="288">
        <v>-0.49</v>
      </c>
      <c r="AU155" s="289">
        <v>-0.36</v>
      </c>
      <c r="AV155" s="287">
        <v>-0.41</v>
      </c>
      <c r="AW155" s="287">
        <v>-0.56999999999999995</v>
      </c>
      <c r="AX155" s="288">
        <v>-0.26</v>
      </c>
      <c r="AY155" s="286">
        <v>0.05</v>
      </c>
      <c r="AZ155" s="287">
        <v>-0.05</v>
      </c>
      <c r="BA155" s="287">
        <v>-0.01</v>
      </c>
      <c r="BB155" s="288">
        <v>0.14000000000000001</v>
      </c>
      <c r="BC155" s="289">
        <v>-0.02</v>
      </c>
      <c r="BD155" s="287">
        <v>-0.12</v>
      </c>
      <c r="BE155" s="287">
        <v>-0.08</v>
      </c>
      <c r="BF155" s="290">
        <v>7.0000000000000007E-2</v>
      </c>
      <c r="BG155" s="286">
        <v>0.12</v>
      </c>
      <c r="BH155" s="287">
        <v>0.02</v>
      </c>
      <c r="BI155" s="287">
        <v>0.06</v>
      </c>
      <c r="BJ155" s="291">
        <v>0.21</v>
      </c>
    </row>
    <row r="156" spans="1:62" x14ac:dyDescent="0.25">
      <c r="A156" s="284" t="s">
        <v>308</v>
      </c>
      <c r="B156" s="285" t="s">
        <v>309</v>
      </c>
      <c r="C156" s="286">
        <v>0.22</v>
      </c>
      <c r="D156" s="287">
        <v>0.14000000000000001</v>
      </c>
      <c r="E156" s="287">
        <v>0.04</v>
      </c>
      <c r="F156" s="288">
        <v>0.01</v>
      </c>
      <c r="G156" s="289">
        <v>0.16</v>
      </c>
      <c r="H156" s="287">
        <v>0.08</v>
      </c>
      <c r="I156" s="287">
        <v>-0.02</v>
      </c>
      <c r="J156" s="290">
        <v>-0.05</v>
      </c>
      <c r="K156" s="286">
        <v>0.28000000000000003</v>
      </c>
      <c r="L156" s="287">
        <v>0.21</v>
      </c>
      <c r="M156" s="287">
        <v>0.1</v>
      </c>
      <c r="N156" s="288">
        <v>7.0000000000000007E-2</v>
      </c>
      <c r="O156" s="286">
        <v>-0.08</v>
      </c>
      <c r="P156" s="287">
        <v>-0.15</v>
      </c>
      <c r="Q156" s="287">
        <v>-0.47</v>
      </c>
      <c r="R156" s="290">
        <v>-0.46</v>
      </c>
      <c r="S156" s="286">
        <v>-0.26</v>
      </c>
      <c r="T156" s="287">
        <v>-0.34</v>
      </c>
      <c r="U156" s="287">
        <v>-0.65</v>
      </c>
      <c r="V156" s="288">
        <v>-0.64</v>
      </c>
      <c r="W156" s="289">
        <v>0.1</v>
      </c>
      <c r="X156" s="287">
        <v>0.03</v>
      </c>
      <c r="Y156" s="287">
        <v>-0.28999999999999998</v>
      </c>
      <c r="Z156" s="288">
        <v>-0.28000000000000003</v>
      </c>
      <c r="AA156" s="289">
        <v>0.26</v>
      </c>
      <c r="AB156" s="287">
        <v>0.18</v>
      </c>
      <c r="AC156" s="287">
        <v>0.11</v>
      </c>
      <c r="AD156" s="290">
        <v>7.0000000000000007E-2</v>
      </c>
      <c r="AE156" s="286">
        <v>0.19</v>
      </c>
      <c r="AF156" s="287">
        <v>0.12</v>
      </c>
      <c r="AG156" s="287">
        <v>0.04</v>
      </c>
      <c r="AH156" s="288">
        <v>0.01</v>
      </c>
      <c r="AI156" s="289">
        <v>0.33</v>
      </c>
      <c r="AJ156" s="287">
        <v>0.25</v>
      </c>
      <c r="AK156" s="287">
        <v>0.17</v>
      </c>
      <c r="AL156" s="290">
        <v>0.14000000000000001</v>
      </c>
      <c r="AM156" s="286">
        <v>0.01</v>
      </c>
      <c r="AN156" s="287">
        <v>-0.06</v>
      </c>
      <c r="AO156" s="287">
        <v>-0.36</v>
      </c>
      <c r="AP156" s="290">
        <v>-0.34</v>
      </c>
      <c r="AQ156" s="286">
        <v>-0.12</v>
      </c>
      <c r="AR156" s="287">
        <v>-0.19</v>
      </c>
      <c r="AS156" s="287">
        <v>-0.49</v>
      </c>
      <c r="AT156" s="288">
        <v>-0.47</v>
      </c>
      <c r="AU156" s="289">
        <v>0.14000000000000001</v>
      </c>
      <c r="AV156" s="287">
        <v>0.06</v>
      </c>
      <c r="AW156" s="287">
        <v>-0.24</v>
      </c>
      <c r="AX156" s="288">
        <v>-0.22</v>
      </c>
      <c r="AY156" s="286">
        <v>0.28999999999999998</v>
      </c>
      <c r="AZ156" s="287">
        <v>0.21</v>
      </c>
      <c r="BA156" s="287">
        <v>0.17</v>
      </c>
      <c r="BB156" s="288">
        <v>0.13</v>
      </c>
      <c r="BC156" s="289">
        <v>0.21</v>
      </c>
      <c r="BD156" s="287">
        <v>0.14000000000000001</v>
      </c>
      <c r="BE156" s="287">
        <v>0.1</v>
      </c>
      <c r="BF156" s="290">
        <v>0.06</v>
      </c>
      <c r="BG156" s="286">
        <v>0.36</v>
      </c>
      <c r="BH156" s="287">
        <v>0.28999999999999998</v>
      </c>
      <c r="BI156" s="287">
        <v>0.24</v>
      </c>
      <c r="BJ156" s="291">
        <v>0.2</v>
      </c>
    </row>
    <row r="157" spans="1:62" x14ac:dyDescent="0.25">
      <c r="A157" s="284" t="s">
        <v>310</v>
      </c>
      <c r="B157" s="285" t="s">
        <v>311</v>
      </c>
      <c r="C157" s="286">
        <v>0.14000000000000001</v>
      </c>
      <c r="D157" s="287">
        <v>0.16</v>
      </c>
      <c r="E157" s="287">
        <v>0.09</v>
      </c>
      <c r="F157" s="288">
        <v>-0.06</v>
      </c>
      <c r="G157" s="289">
        <v>0.09</v>
      </c>
      <c r="H157" s="287">
        <v>0.11</v>
      </c>
      <c r="I157" s="287">
        <v>0.04</v>
      </c>
      <c r="J157" s="290">
        <v>-0.11</v>
      </c>
      <c r="K157" s="286">
        <v>0.19</v>
      </c>
      <c r="L157" s="287">
        <v>0.21</v>
      </c>
      <c r="M157" s="287">
        <v>0.14000000000000001</v>
      </c>
      <c r="N157" s="288">
        <v>-0.01</v>
      </c>
      <c r="O157" s="286">
        <v>-0.26</v>
      </c>
      <c r="P157" s="287">
        <v>-0.39</v>
      </c>
      <c r="Q157" s="287">
        <v>-0.71</v>
      </c>
      <c r="R157" s="290">
        <v>-0.84</v>
      </c>
      <c r="S157" s="286">
        <v>-0.44</v>
      </c>
      <c r="T157" s="287">
        <v>-0.56999999999999995</v>
      </c>
      <c r="U157" s="287">
        <v>-0.9</v>
      </c>
      <c r="V157" s="288">
        <v>-1.02</v>
      </c>
      <c r="W157" s="289">
        <v>-0.08</v>
      </c>
      <c r="X157" s="287">
        <v>-0.21</v>
      </c>
      <c r="Y157" s="287">
        <v>-0.53</v>
      </c>
      <c r="Z157" s="288">
        <v>-0.66</v>
      </c>
      <c r="AA157" s="289">
        <v>0.17</v>
      </c>
      <c r="AB157" s="287">
        <v>0.21</v>
      </c>
      <c r="AC157" s="287">
        <v>0.15</v>
      </c>
      <c r="AD157" s="290">
        <v>0.01</v>
      </c>
      <c r="AE157" s="286">
        <v>0.12</v>
      </c>
      <c r="AF157" s="287">
        <v>0.16</v>
      </c>
      <c r="AG157" s="287">
        <v>0.1</v>
      </c>
      <c r="AH157" s="288">
        <v>-0.05</v>
      </c>
      <c r="AI157" s="289">
        <v>0.23</v>
      </c>
      <c r="AJ157" s="287">
        <v>0.26</v>
      </c>
      <c r="AK157" s="287">
        <v>0.21</v>
      </c>
      <c r="AL157" s="290">
        <v>0.06</v>
      </c>
      <c r="AM157" s="286">
        <v>-0.22</v>
      </c>
      <c r="AN157" s="287">
        <v>-0.35</v>
      </c>
      <c r="AO157" s="287">
        <v>-0.69</v>
      </c>
      <c r="AP157" s="290">
        <v>-0.8</v>
      </c>
      <c r="AQ157" s="286">
        <v>-0.34</v>
      </c>
      <c r="AR157" s="287">
        <v>-0.47</v>
      </c>
      <c r="AS157" s="287">
        <v>-0.81</v>
      </c>
      <c r="AT157" s="288">
        <v>-0.92</v>
      </c>
      <c r="AU157" s="289">
        <v>-0.1</v>
      </c>
      <c r="AV157" s="287">
        <v>-0.23</v>
      </c>
      <c r="AW157" s="287">
        <v>-0.56999999999999995</v>
      </c>
      <c r="AX157" s="288">
        <v>-0.68</v>
      </c>
      <c r="AY157" s="286">
        <v>0.22</v>
      </c>
      <c r="AZ157" s="287">
        <v>0.27</v>
      </c>
      <c r="BA157" s="287">
        <v>0.25</v>
      </c>
      <c r="BB157" s="288">
        <v>0.1</v>
      </c>
      <c r="BC157" s="289">
        <v>0.16</v>
      </c>
      <c r="BD157" s="287">
        <v>0.21</v>
      </c>
      <c r="BE157" s="287">
        <v>0.2</v>
      </c>
      <c r="BF157" s="290">
        <v>0.04</v>
      </c>
      <c r="BG157" s="286">
        <v>0.27</v>
      </c>
      <c r="BH157" s="287">
        <v>0.32</v>
      </c>
      <c r="BI157" s="287">
        <v>0.31</v>
      </c>
      <c r="BJ157" s="291">
        <v>0.15</v>
      </c>
    </row>
    <row r="158" spans="1:62" x14ac:dyDescent="0.25">
      <c r="A158" s="284" t="s">
        <v>312</v>
      </c>
      <c r="B158" s="285" t="s">
        <v>313</v>
      </c>
      <c r="C158" s="286">
        <v>0</v>
      </c>
      <c r="D158" s="287">
        <v>-0.42</v>
      </c>
      <c r="E158" s="287">
        <v>-0.13</v>
      </c>
      <c r="F158" s="288">
        <v>0.01</v>
      </c>
      <c r="G158" s="289">
        <v>-0.11</v>
      </c>
      <c r="H158" s="287">
        <v>-0.52</v>
      </c>
      <c r="I158" s="287">
        <v>-0.24</v>
      </c>
      <c r="J158" s="290">
        <v>-0.1</v>
      </c>
      <c r="K158" s="286">
        <v>0.11</v>
      </c>
      <c r="L158" s="287">
        <v>-0.31</v>
      </c>
      <c r="M158" s="287">
        <v>-0.03</v>
      </c>
      <c r="N158" s="288">
        <v>0.11</v>
      </c>
      <c r="O158" s="286">
        <v>-0.37</v>
      </c>
      <c r="P158" s="287">
        <v>-0.83</v>
      </c>
      <c r="Q158" s="287">
        <v>-0.41</v>
      </c>
      <c r="R158" s="290">
        <v>-0.22</v>
      </c>
      <c r="S158" s="286">
        <v>-0.64</v>
      </c>
      <c r="T158" s="287">
        <v>-1.1100000000000001</v>
      </c>
      <c r="U158" s="287">
        <v>-0.68</v>
      </c>
      <c r="V158" s="288">
        <v>-0.49</v>
      </c>
      <c r="W158" s="289">
        <v>-0.09</v>
      </c>
      <c r="X158" s="287">
        <v>-0.56000000000000005</v>
      </c>
      <c r="Y158" s="287">
        <v>-0.13</v>
      </c>
      <c r="Z158" s="288">
        <v>0.06</v>
      </c>
      <c r="AA158" s="289">
        <v>0.06</v>
      </c>
      <c r="AB158" s="287">
        <v>-0.34</v>
      </c>
      <c r="AC158" s="287">
        <v>-0.09</v>
      </c>
      <c r="AD158" s="290">
        <v>0.05</v>
      </c>
      <c r="AE158" s="286">
        <v>-0.05</v>
      </c>
      <c r="AF158" s="287">
        <v>-0.46</v>
      </c>
      <c r="AG158" s="287">
        <v>-0.2</v>
      </c>
      <c r="AH158" s="288">
        <v>-7.0000000000000007E-2</v>
      </c>
      <c r="AI158" s="289">
        <v>0.18</v>
      </c>
      <c r="AJ158" s="287">
        <v>-0.22</v>
      </c>
      <c r="AK158" s="287">
        <v>0.03</v>
      </c>
      <c r="AL158" s="290">
        <v>0.16</v>
      </c>
      <c r="AM158" s="286">
        <v>-0.31</v>
      </c>
      <c r="AN158" s="287">
        <v>-0.8</v>
      </c>
      <c r="AO158" s="287">
        <v>-0.49</v>
      </c>
      <c r="AP158" s="290">
        <v>-0.31</v>
      </c>
      <c r="AQ158" s="286">
        <v>-0.49</v>
      </c>
      <c r="AR158" s="287">
        <v>-0.99</v>
      </c>
      <c r="AS158" s="287">
        <v>-0.68</v>
      </c>
      <c r="AT158" s="288">
        <v>-0.49</v>
      </c>
      <c r="AU158" s="289">
        <v>-0.12</v>
      </c>
      <c r="AV158" s="287">
        <v>-0.62</v>
      </c>
      <c r="AW158" s="287">
        <v>-0.31</v>
      </c>
      <c r="AX158" s="288">
        <v>-0.12</v>
      </c>
      <c r="AY158" s="286">
        <v>0.15</v>
      </c>
      <c r="AZ158" s="287">
        <v>-0.22</v>
      </c>
      <c r="BA158" s="287">
        <v>0.04</v>
      </c>
      <c r="BB158" s="288">
        <v>0.16</v>
      </c>
      <c r="BC158" s="289">
        <v>0.02</v>
      </c>
      <c r="BD158" s="287">
        <v>-0.35</v>
      </c>
      <c r="BE158" s="287">
        <v>-0.09</v>
      </c>
      <c r="BF158" s="290">
        <v>0.03</v>
      </c>
      <c r="BG158" s="286">
        <v>0.28000000000000003</v>
      </c>
      <c r="BH158" s="287">
        <v>-0.09</v>
      </c>
      <c r="BI158" s="287">
        <v>0.18</v>
      </c>
      <c r="BJ158" s="291">
        <v>0.28999999999999998</v>
      </c>
    </row>
    <row r="159" spans="1:62" x14ac:dyDescent="0.25">
      <c r="A159" s="284" t="s">
        <v>314</v>
      </c>
      <c r="B159" s="285" t="s">
        <v>315</v>
      </c>
      <c r="C159" s="286">
        <v>-0.09</v>
      </c>
      <c r="D159" s="287">
        <v>-0.28000000000000003</v>
      </c>
      <c r="E159" s="287">
        <v>-0.42</v>
      </c>
      <c r="F159" s="288">
        <v>0.25</v>
      </c>
      <c r="G159" s="289">
        <v>-0.16</v>
      </c>
      <c r="H159" s="287">
        <v>-0.35</v>
      </c>
      <c r="I159" s="287">
        <v>-0.49</v>
      </c>
      <c r="J159" s="290">
        <v>0.19</v>
      </c>
      <c r="K159" s="286">
        <v>-0.03</v>
      </c>
      <c r="L159" s="287">
        <v>-0.21</v>
      </c>
      <c r="M159" s="287">
        <v>-0.35</v>
      </c>
      <c r="N159" s="288">
        <v>0.32</v>
      </c>
      <c r="O159" s="286">
        <v>-0.57999999999999996</v>
      </c>
      <c r="P159" s="287">
        <v>-0.64</v>
      </c>
      <c r="Q159" s="287">
        <v>-0.95</v>
      </c>
      <c r="R159" s="290">
        <v>-0.16</v>
      </c>
      <c r="S159" s="286">
        <v>-0.76</v>
      </c>
      <c r="T159" s="287">
        <v>-0.82</v>
      </c>
      <c r="U159" s="287">
        <v>-1.1299999999999999</v>
      </c>
      <c r="V159" s="288">
        <v>-0.34</v>
      </c>
      <c r="W159" s="289">
        <v>-0.4</v>
      </c>
      <c r="X159" s="287">
        <v>-0.46</v>
      </c>
      <c r="Y159" s="287">
        <v>-0.77</v>
      </c>
      <c r="Z159" s="288">
        <v>0.02</v>
      </c>
      <c r="AA159" s="289">
        <v>-0.02</v>
      </c>
      <c r="AB159" s="287">
        <v>-0.22</v>
      </c>
      <c r="AC159" s="287">
        <v>-0.34</v>
      </c>
      <c r="AD159" s="290">
        <v>0.32</v>
      </c>
      <c r="AE159" s="286">
        <v>-0.09</v>
      </c>
      <c r="AF159" s="287">
        <v>-0.3</v>
      </c>
      <c r="AG159" s="287">
        <v>-0.41</v>
      </c>
      <c r="AH159" s="288">
        <v>0.25</v>
      </c>
      <c r="AI159" s="289">
        <v>0.06</v>
      </c>
      <c r="AJ159" s="287">
        <v>-0.15</v>
      </c>
      <c r="AK159" s="287">
        <v>-0.26</v>
      </c>
      <c r="AL159" s="290">
        <v>0.39</v>
      </c>
      <c r="AM159" s="286">
        <v>-0.43</v>
      </c>
      <c r="AN159" s="287">
        <v>-0.62</v>
      </c>
      <c r="AO159" s="287">
        <v>-0.86</v>
      </c>
      <c r="AP159" s="290">
        <v>-0.08</v>
      </c>
      <c r="AQ159" s="286">
        <v>-0.55000000000000004</v>
      </c>
      <c r="AR159" s="287">
        <v>-0.74</v>
      </c>
      <c r="AS159" s="287">
        <v>-0.98</v>
      </c>
      <c r="AT159" s="288">
        <v>-0.2</v>
      </c>
      <c r="AU159" s="289">
        <v>-0.3</v>
      </c>
      <c r="AV159" s="287">
        <v>-0.5</v>
      </c>
      <c r="AW159" s="287">
        <v>-0.74</v>
      </c>
      <c r="AX159" s="288">
        <v>0.05</v>
      </c>
      <c r="AY159" s="286">
        <v>0.05</v>
      </c>
      <c r="AZ159" s="287">
        <v>-0.14000000000000001</v>
      </c>
      <c r="BA159" s="287">
        <v>-0.23</v>
      </c>
      <c r="BB159" s="288">
        <v>0.39</v>
      </c>
      <c r="BC159" s="289">
        <v>-0.03</v>
      </c>
      <c r="BD159" s="287">
        <v>-0.22</v>
      </c>
      <c r="BE159" s="287">
        <v>-0.31</v>
      </c>
      <c r="BF159" s="290">
        <v>0.31</v>
      </c>
      <c r="BG159" s="286">
        <v>0.13</v>
      </c>
      <c r="BH159" s="287">
        <v>-0.06</v>
      </c>
      <c r="BI159" s="287">
        <v>-0.16</v>
      </c>
      <c r="BJ159" s="291">
        <v>0.47</v>
      </c>
    </row>
    <row r="160" spans="1:62" x14ac:dyDescent="0.25">
      <c r="A160" s="284" t="s">
        <v>316</v>
      </c>
      <c r="B160" s="285" t="s">
        <v>317</v>
      </c>
      <c r="C160" s="286">
        <v>-0.06</v>
      </c>
      <c r="D160" s="287">
        <v>-0.14000000000000001</v>
      </c>
      <c r="E160" s="287">
        <v>-0.12</v>
      </c>
      <c r="F160" s="288">
        <v>-0.09</v>
      </c>
      <c r="G160" s="289">
        <v>-0.11</v>
      </c>
      <c r="H160" s="287">
        <v>-0.19</v>
      </c>
      <c r="I160" s="287">
        <v>-0.18</v>
      </c>
      <c r="J160" s="290">
        <v>-0.15</v>
      </c>
      <c r="K160" s="286">
        <v>0</v>
      </c>
      <c r="L160" s="287">
        <v>-0.09</v>
      </c>
      <c r="M160" s="287">
        <v>-7.0000000000000007E-2</v>
      </c>
      <c r="N160" s="288">
        <v>-0.04</v>
      </c>
      <c r="O160" s="286">
        <v>-0.63</v>
      </c>
      <c r="P160" s="287">
        <v>-0.73</v>
      </c>
      <c r="Q160" s="287">
        <v>-0.89</v>
      </c>
      <c r="R160" s="290">
        <v>-0.7</v>
      </c>
      <c r="S160" s="286">
        <v>-0.78</v>
      </c>
      <c r="T160" s="287">
        <v>-0.88</v>
      </c>
      <c r="U160" s="287">
        <v>-1.04</v>
      </c>
      <c r="V160" s="288">
        <v>-0.85</v>
      </c>
      <c r="W160" s="289">
        <v>-0.48</v>
      </c>
      <c r="X160" s="287">
        <v>-0.57999999999999996</v>
      </c>
      <c r="Y160" s="287">
        <v>-0.74</v>
      </c>
      <c r="Z160" s="288">
        <v>-0.54</v>
      </c>
      <c r="AA160" s="289">
        <v>0.03</v>
      </c>
      <c r="AB160" s="287">
        <v>-0.05</v>
      </c>
      <c r="AC160" s="287">
        <v>-0.01</v>
      </c>
      <c r="AD160" s="290">
        <v>0</v>
      </c>
      <c r="AE160" s="286">
        <v>-0.03</v>
      </c>
      <c r="AF160" s="287">
        <v>-0.11</v>
      </c>
      <c r="AG160" s="287">
        <v>-7.0000000000000007E-2</v>
      </c>
      <c r="AH160" s="288">
        <v>-0.06</v>
      </c>
      <c r="AI160" s="289">
        <v>0.09</v>
      </c>
      <c r="AJ160" s="287">
        <v>0</v>
      </c>
      <c r="AK160" s="287">
        <v>0.05</v>
      </c>
      <c r="AL160" s="290">
        <v>0.05</v>
      </c>
      <c r="AM160" s="286">
        <v>-0.39</v>
      </c>
      <c r="AN160" s="287">
        <v>-0.54</v>
      </c>
      <c r="AO160" s="287">
        <v>-0.66</v>
      </c>
      <c r="AP160" s="290">
        <v>-0.43</v>
      </c>
      <c r="AQ160" s="286">
        <v>-0.5</v>
      </c>
      <c r="AR160" s="287">
        <v>-0.64</v>
      </c>
      <c r="AS160" s="287">
        <v>-0.77</v>
      </c>
      <c r="AT160" s="288">
        <v>-0.54</v>
      </c>
      <c r="AU160" s="289">
        <v>-0.28999999999999998</v>
      </c>
      <c r="AV160" s="287">
        <v>-0.43</v>
      </c>
      <c r="AW160" s="287">
        <v>-0.56000000000000005</v>
      </c>
      <c r="AX160" s="288">
        <v>-0.33</v>
      </c>
      <c r="AY160" s="286">
        <v>0.06</v>
      </c>
      <c r="AZ160" s="287">
        <v>0</v>
      </c>
      <c r="BA160" s="287">
        <v>7.0000000000000007E-2</v>
      </c>
      <c r="BB160" s="288">
        <v>0.03</v>
      </c>
      <c r="BC160" s="289">
        <v>0</v>
      </c>
      <c r="BD160" s="287">
        <v>-0.06</v>
      </c>
      <c r="BE160" s="287">
        <v>0.01</v>
      </c>
      <c r="BF160" s="290">
        <v>-0.03</v>
      </c>
      <c r="BG160" s="286">
        <v>0.13</v>
      </c>
      <c r="BH160" s="287">
        <v>0.06</v>
      </c>
      <c r="BI160" s="287">
        <v>0.13</v>
      </c>
      <c r="BJ160" s="291">
        <v>0.09</v>
      </c>
    </row>
    <row r="161" spans="1:62" x14ac:dyDescent="0.25">
      <c r="A161" s="284" t="s">
        <v>318</v>
      </c>
      <c r="B161" s="285" t="s">
        <v>319</v>
      </c>
      <c r="C161" s="286">
        <v>-0.21</v>
      </c>
      <c r="D161" s="287">
        <v>-0.32</v>
      </c>
      <c r="E161" s="287">
        <v>-0.38</v>
      </c>
      <c r="F161" s="288">
        <v>-0.28999999999999998</v>
      </c>
      <c r="G161" s="289">
        <v>-0.27</v>
      </c>
      <c r="H161" s="287">
        <v>-0.38</v>
      </c>
      <c r="I161" s="287">
        <v>-0.43</v>
      </c>
      <c r="J161" s="290">
        <v>-0.34</v>
      </c>
      <c r="K161" s="286">
        <v>-0.16</v>
      </c>
      <c r="L161" s="287">
        <v>-0.27</v>
      </c>
      <c r="M161" s="287">
        <v>-0.32</v>
      </c>
      <c r="N161" s="288">
        <v>-0.23</v>
      </c>
      <c r="O161" s="286">
        <v>-0.82</v>
      </c>
      <c r="P161" s="287">
        <v>-0.96</v>
      </c>
      <c r="Q161" s="287">
        <v>-1</v>
      </c>
      <c r="R161" s="290">
        <v>-0.98</v>
      </c>
      <c r="S161" s="286">
        <v>-0.96</v>
      </c>
      <c r="T161" s="287">
        <v>-1.1000000000000001</v>
      </c>
      <c r="U161" s="287">
        <v>-1.1399999999999999</v>
      </c>
      <c r="V161" s="288">
        <v>-1.1200000000000001</v>
      </c>
      <c r="W161" s="289">
        <v>-0.68</v>
      </c>
      <c r="X161" s="287">
        <v>-0.82</v>
      </c>
      <c r="Y161" s="287">
        <v>-0.85</v>
      </c>
      <c r="Z161" s="288">
        <v>-0.84</v>
      </c>
      <c r="AA161" s="289">
        <v>-0.11</v>
      </c>
      <c r="AB161" s="287">
        <v>-0.21</v>
      </c>
      <c r="AC161" s="287">
        <v>-0.27</v>
      </c>
      <c r="AD161" s="290">
        <v>-0.17</v>
      </c>
      <c r="AE161" s="286">
        <v>-0.17</v>
      </c>
      <c r="AF161" s="287">
        <v>-0.27</v>
      </c>
      <c r="AG161" s="287">
        <v>-0.33</v>
      </c>
      <c r="AH161" s="288">
        <v>-0.23</v>
      </c>
      <c r="AI161" s="289">
        <v>-0.05</v>
      </c>
      <c r="AJ161" s="287">
        <v>-0.15</v>
      </c>
      <c r="AK161" s="287">
        <v>-0.21</v>
      </c>
      <c r="AL161" s="290">
        <v>-0.11</v>
      </c>
      <c r="AM161" s="286">
        <v>-0.7</v>
      </c>
      <c r="AN161" s="287">
        <v>-0.74</v>
      </c>
      <c r="AO161" s="287">
        <v>-0.91</v>
      </c>
      <c r="AP161" s="290">
        <v>-0.78</v>
      </c>
      <c r="AQ161" s="286">
        <v>-0.8</v>
      </c>
      <c r="AR161" s="287">
        <v>-0.84</v>
      </c>
      <c r="AS161" s="287">
        <v>-1</v>
      </c>
      <c r="AT161" s="288">
        <v>-0.88</v>
      </c>
      <c r="AU161" s="289">
        <v>-0.61</v>
      </c>
      <c r="AV161" s="287">
        <v>-0.64</v>
      </c>
      <c r="AW161" s="287">
        <v>-0.81</v>
      </c>
      <c r="AX161" s="288">
        <v>-0.69</v>
      </c>
      <c r="AY161" s="286">
        <v>0.02</v>
      </c>
      <c r="AZ161" s="287">
        <v>-0.12</v>
      </c>
      <c r="BA161" s="287">
        <v>-0.12</v>
      </c>
      <c r="BB161" s="288">
        <v>-0.05</v>
      </c>
      <c r="BC161" s="289">
        <v>-0.04</v>
      </c>
      <c r="BD161" s="287">
        <v>-0.19</v>
      </c>
      <c r="BE161" s="287">
        <v>-0.19</v>
      </c>
      <c r="BF161" s="290">
        <v>-0.12</v>
      </c>
      <c r="BG161" s="286">
        <v>0.09</v>
      </c>
      <c r="BH161" s="287">
        <v>-0.05</v>
      </c>
      <c r="BI161" s="287">
        <v>-0.06</v>
      </c>
      <c r="BJ161" s="291">
        <v>0.02</v>
      </c>
    </row>
    <row r="162" spans="1:62" x14ac:dyDescent="0.25">
      <c r="A162" s="284" t="s">
        <v>320</v>
      </c>
      <c r="B162" s="285" t="s">
        <v>321</v>
      </c>
      <c r="C162" s="286">
        <v>-0.06</v>
      </c>
      <c r="D162" s="287">
        <v>0.03</v>
      </c>
      <c r="E162" s="287">
        <v>-0.11</v>
      </c>
      <c r="F162" s="288">
        <v>-0.14000000000000001</v>
      </c>
      <c r="G162" s="289">
        <v>-0.12</v>
      </c>
      <c r="H162" s="287">
        <v>-0.02</v>
      </c>
      <c r="I162" s="287">
        <v>-0.17</v>
      </c>
      <c r="J162" s="290">
        <v>-0.19</v>
      </c>
      <c r="K162" s="286">
        <v>-0.01</v>
      </c>
      <c r="L162" s="287">
        <v>0.09</v>
      </c>
      <c r="M162" s="287">
        <v>-0.06</v>
      </c>
      <c r="N162" s="288">
        <v>-0.08</v>
      </c>
      <c r="O162" s="286">
        <v>-0.63</v>
      </c>
      <c r="P162" s="287">
        <v>-0.62</v>
      </c>
      <c r="Q162" s="287">
        <v>-0.95</v>
      </c>
      <c r="R162" s="290">
        <v>-0.8</v>
      </c>
      <c r="S162" s="286">
        <v>-0.82</v>
      </c>
      <c r="T162" s="287">
        <v>-0.81</v>
      </c>
      <c r="U162" s="287">
        <v>-1.1399999999999999</v>
      </c>
      <c r="V162" s="288">
        <v>-1</v>
      </c>
      <c r="W162" s="289">
        <v>-0.44</v>
      </c>
      <c r="X162" s="287">
        <v>-0.43</v>
      </c>
      <c r="Y162" s="287">
        <v>-0.76</v>
      </c>
      <c r="Z162" s="288">
        <v>-0.61</v>
      </c>
      <c r="AA162" s="289">
        <v>-0.01</v>
      </c>
      <c r="AB162" s="287">
        <v>0.09</v>
      </c>
      <c r="AC162" s="287">
        <v>-0.04</v>
      </c>
      <c r="AD162" s="290">
        <v>-7.0000000000000007E-2</v>
      </c>
      <c r="AE162" s="286">
        <v>-7.0000000000000007E-2</v>
      </c>
      <c r="AF162" s="287">
        <v>0.04</v>
      </c>
      <c r="AG162" s="287">
        <v>-0.09</v>
      </c>
      <c r="AH162" s="288">
        <v>-0.13</v>
      </c>
      <c r="AI162" s="289">
        <v>0.05</v>
      </c>
      <c r="AJ162" s="287">
        <v>0.15</v>
      </c>
      <c r="AK162" s="287">
        <v>0.02</v>
      </c>
      <c r="AL162" s="290">
        <v>-0.02</v>
      </c>
      <c r="AM162" s="286">
        <v>-0.57999999999999996</v>
      </c>
      <c r="AN162" s="287">
        <v>-0.53</v>
      </c>
      <c r="AO162" s="287">
        <v>-0.86</v>
      </c>
      <c r="AP162" s="290">
        <v>-0.7</v>
      </c>
      <c r="AQ162" s="286">
        <v>-0.71</v>
      </c>
      <c r="AR162" s="287">
        <v>-0.66</v>
      </c>
      <c r="AS162" s="287">
        <v>-0.99</v>
      </c>
      <c r="AT162" s="288">
        <v>-0.83</v>
      </c>
      <c r="AU162" s="289">
        <v>-0.45</v>
      </c>
      <c r="AV162" s="287">
        <v>-0.4</v>
      </c>
      <c r="AW162" s="287">
        <v>-0.73</v>
      </c>
      <c r="AX162" s="288">
        <v>-0.57999999999999996</v>
      </c>
      <c r="AY162" s="286">
        <v>0.06</v>
      </c>
      <c r="AZ162" s="287">
        <v>0.16</v>
      </c>
      <c r="BA162" s="287">
        <v>0.06</v>
      </c>
      <c r="BB162" s="288">
        <v>-0.01</v>
      </c>
      <c r="BC162" s="289">
        <v>0</v>
      </c>
      <c r="BD162" s="287">
        <v>0.1</v>
      </c>
      <c r="BE162" s="287">
        <v>0</v>
      </c>
      <c r="BF162" s="290">
        <v>-7.0000000000000007E-2</v>
      </c>
      <c r="BG162" s="286">
        <v>0.12</v>
      </c>
      <c r="BH162" s="287">
        <v>0.22</v>
      </c>
      <c r="BI162" s="287">
        <v>0.12</v>
      </c>
      <c r="BJ162" s="291">
        <v>0.06</v>
      </c>
    </row>
    <row r="163" spans="1:62" x14ac:dyDescent="0.25">
      <c r="A163" s="284" t="s">
        <v>322</v>
      </c>
      <c r="B163" s="285" t="s">
        <v>323</v>
      </c>
      <c r="C163" s="286">
        <v>0.2</v>
      </c>
      <c r="D163" s="287">
        <v>0.31</v>
      </c>
      <c r="E163" s="287">
        <v>0.44</v>
      </c>
      <c r="F163" s="288">
        <v>0.12</v>
      </c>
      <c r="G163" s="289">
        <v>0.14000000000000001</v>
      </c>
      <c r="H163" s="287">
        <v>0.25</v>
      </c>
      <c r="I163" s="287">
        <v>0.38</v>
      </c>
      <c r="J163" s="290">
        <v>0.06</v>
      </c>
      <c r="K163" s="286">
        <v>0.26</v>
      </c>
      <c r="L163" s="287">
        <v>0.37</v>
      </c>
      <c r="M163" s="287">
        <v>0.5</v>
      </c>
      <c r="N163" s="288">
        <v>0.18</v>
      </c>
      <c r="O163" s="286">
        <v>-0.31</v>
      </c>
      <c r="P163" s="287">
        <v>0.03</v>
      </c>
      <c r="Q163" s="287">
        <v>-0.28000000000000003</v>
      </c>
      <c r="R163" s="290">
        <v>-0.69</v>
      </c>
      <c r="S163" s="286">
        <v>-0.57999999999999996</v>
      </c>
      <c r="T163" s="287">
        <v>-0.24</v>
      </c>
      <c r="U163" s="287">
        <v>-0.55000000000000004</v>
      </c>
      <c r="V163" s="288">
        <v>-0.96</v>
      </c>
      <c r="W163" s="289">
        <v>-0.04</v>
      </c>
      <c r="X163" s="287">
        <v>0.3</v>
      </c>
      <c r="Y163" s="287">
        <v>-0.01</v>
      </c>
      <c r="Z163" s="288">
        <v>-0.42</v>
      </c>
      <c r="AA163" s="289">
        <v>0.23</v>
      </c>
      <c r="AB163" s="287">
        <v>0.33</v>
      </c>
      <c r="AC163" s="287">
        <v>0.48</v>
      </c>
      <c r="AD163" s="290">
        <v>0.16</v>
      </c>
      <c r="AE163" s="286">
        <v>0.17</v>
      </c>
      <c r="AF163" s="287">
        <v>0.26</v>
      </c>
      <c r="AG163" s="287">
        <v>0.41</v>
      </c>
      <c r="AH163" s="288">
        <v>0.1</v>
      </c>
      <c r="AI163" s="289">
        <v>0.28999999999999998</v>
      </c>
      <c r="AJ163" s="287">
        <v>0.39</v>
      </c>
      <c r="AK163" s="287">
        <v>0.54</v>
      </c>
      <c r="AL163" s="290">
        <v>0.23</v>
      </c>
      <c r="AM163" s="286">
        <v>-0.25</v>
      </c>
      <c r="AN163" s="287">
        <v>-0.17</v>
      </c>
      <c r="AO163" s="287">
        <v>-0.17</v>
      </c>
      <c r="AP163" s="290">
        <v>-0.53</v>
      </c>
      <c r="AQ163" s="286">
        <v>-0.42</v>
      </c>
      <c r="AR163" s="287">
        <v>-0.34</v>
      </c>
      <c r="AS163" s="287">
        <v>-0.33</v>
      </c>
      <c r="AT163" s="288">
        <v>-0.69</v>
      </c>
      <c r="AU163" s="289">
        <v>-0.09</v>
      </c>
      <c r="AV163" s="287">
        <v>0</v>
      </c>
      <c r="AW163" s="287">
        <v>0</v>
      </c>
      <c r="AX163" s="288">
        <v>-0.36</v>
      </c>
      <c r="AY163" s="286">
        <v>0.27</v>
      </c>
      <c r="AZ163" s="287">
        <v>0.38</v>
      </c>
      <c r="BA163" s="287">
        <v>0.53</v>
      </c>
      <c r="BB163" s="288">
        <v>0.22</v>
      </c>
      <c r="BC163" s="289">
        <v>0.21</v>
      </c>
      <c r="BD163" s="287">
        <v>0.32</v>
      </c>
      <c r="BE163" s="287">
        <v>0.47</v>
      </c>
      <c r="BF163" s="290">
        <v>0.16</v>
      </c>
      <c r="BG163" s="286">
        <v>0.34</v>
      </c>
      <c r="BH163" s="287">
        <v>0.45</v>
      </c>
      <c r="BI163" s="287">
        <v>0.59</v>
      </c>
      <c r="BJ163" s="291">
        <v>0.28999999999999998</v>
      </c>
    </row>
    <row r="164" spans="1:62" x14ac:dyDescent="0.25">
      <c r="A164" s="284" t="s">
        <v>324</v>
      </c>
      <c r="B164" s="285" t="s">
        <v>325</v>
      </c>
      <c r="C164" s="286">
        <v>-0.28999999999999998</v>
      </c>
      <c r="D164" s="287">
        <v>-0.13</v>
      </c>
      <c r="E164" s="287">
        <v>-0.26</v>
      </c>
      <c r="F164" s="288">
        <v>-0.28000000000000003</v>
      </c>
      <c r="G164" s="289">
        <v>-0.36</v>
      </c>
      <c r="H164" s="287">
        <v>-0.21</v>
      </c>
      <c r="I164" s="287">
        <v>-0.34</v>
      </c>
      <c r="J164" s="290">
        <v>-0.35</v>
      </c>
      <c r="K164" s="286">
        <v>-0.21</v>
      </c>
      <c r="L164" s="287">
        <v>-0.06</v>
      </c>
      <c r="M164" s="287">
        <v>-0.19</v>
      </c>
      <c r="N164" s="288">
        <v>-0.2</v>
      </c>
      <c r="O164" s="286">
        <v>-0.61</v>
      </c>
      <c r="P164" s="287">
        <v>-0.5</v>
      </c>
      <c r="Q164" s="287">
        <v>-0.74</v>
      </c>
      <c r="R164" s="290">
        <v>-0.83</v>
      </c>
      <c r="S164" s="286">
        <v>-0.78</v>
      </c>
      <c r="T164" s="287">
        <v>-0.68</v>
      </c>
      <c r="U164" s="287">
        <v>-0.91</v>
      </c>
      <c r="V164" s="288">
        <v>-1</v>
      </c>
      <c r="W164" s="289">
        <v>-0.44</v>
      </c>
      <c r="X164" s="287">
        <v>-0.33</v>
      </c>
      <c r="Y164" s="287">
        <v>-0.56000000000000005</v>
      </c>
      <c r="Z164" s="288">
        <v>-0.66</v>
      </c>
      <c r="AA164" s="289">
        <v>-0.21</v>
      </c>
      <c r="AB164" s="287">
        <v>-0.05</v>
      </c>
      <c r="AC164" s="287">
        <v>-0.15</v>
      </c>
      <c r="AD164" s="290">
        <v>-0.15</v>
      </c>
      <c r="AE164" s="286">
        <v>-0.28999999999999998</v>
      </c>
      <c r="AF164" s="287">
        <v>-0.13</v>
      </c>
      <c r="AG164" s="287">
        <v>-0.24</v>
      </c>
      <c r="AH164" s="288">
        <v>-0.23</v>
      </c>
      <c r="AI164" s="289">
        <v>-0.13</v>
      </c>
      <c r="AJ164" s="287">
        <v>0.03</v>
      </c>
      <c r="AK164" s="287">
        <v>-7.0000000000000007E-2</v>
      </c>
      <c r="AL164" s="290">
        <v>-7.0000000000000007E-2</v>
      </c>
      <c r="AM164" s="286">
        <v>-0.55000000000000004</v>
      </c>
      <c r="AN164" s="287">
        <v>-0.48</v>
      </c>
      <c r="AO164" s="287">
        <v>-0.61</v>
      </c>
      <c r="AP164" s="290">
        <v>-0.72</v>
      </c>
      <c r="AQ164" s="286">
        <v>-0.67</v>
      </c>
      <c r="AR164" s="287">
        <v>-0.6</v>
      </c>
      <c r="AS164" s="287">
        <v>-0.74</v>
      </c>
      <c r="AT164" s="288">
        <v>-0.84</v>
      </c>
      <c r="AU164" s="289">
        <v>-0.42</v>
      </c>
      <c r="AV164" s="287">
        <v>-0.36</v>
      </c>
      <c r="AW164" s="287">
        <v>-0.49</v>
      </c>
      <c r="AX164" s="288">
        <v>-0.59</v>
      </c>
      <c r="AY164" s="286">
        <v>-0.14000000000000001</v>
      </c>
      <c r="AZ164" s="287">
        <v>0.06</v>
      </c>
      <c r="BA164" s="287">
        <v>-0.06</v>
      </c>
      <c r="BB164" s="288">
        <v>-0.03</v>
      </c>
      <c r="BC164" s="289">
        <v>-0.23</v>
      </c>
      <c r="BD164" s="287">
        <v>-0.03</v>
      </c>
      <c r="BE164" s="287">
        <v>-0.16</v>
      </c>
      <c r="BF164" s="290">
        <v>-0.12</v>
      </c>
      <c r="BG164" s="286">
        <v>-0.05</v>
      </c>
      <c r="BH164" s="287">
        <v>0.15</v>
      </c>
      <c r="BI164" s="287">
        <v>0.03</v>
      </c>
      <c r="BJ164" s="291">
        <v>7.0000000000000007E-2</v>
      </c>
    </row>
    <row r="165" spans="1:62" x14ac:dyDescent="0.25">
      <c r="A165" s="284" t="s">
        <v>328</v>
      </c>
      <c r="B165" s="285" t="s">
        <v>329</v>
      </c>
      <c r="C165" s="286">
        <v>0.1</v>
      </c>
      <c r="D165" s="287">
        <v>-0.09</v>
      </c>
      <c r="E165" s="287">
        <v>-0.23</v>
      </c>
      <c r="F165" s="288">
        <v>0.04</v>
      </c>
      <c r="G165" s="289">
        <v>0.04</v>
      </c>
      <c r="H165" s="287">
        <v>-0.15</v>
      </c>
      <c r="I165" s="287">
        <v>-0.28999999999999998</v>
      </c>
      <c r="J165" s="290">
        <v>-0.02</v>
      </c>
      <c r="K165" s="286">
        <v>0.16</v>
      </c>
      <c r="L165" s="287">
        <v>-0.04</v>
      </c>
      <c r="M165" s="287">
        <v>-0.18</v>
      </c>
      <c r="N165" s="288">
        <v>0.1</v>
      </c>
      <c r="O165" s="286">
        <v>-0.4</v>
      </c>
      <c r="P165" s="287">
        <v>-0.5</v>
      </c>
      <c r="Q165" s="287">
        <v>-0.78</v>
      </c>
      <c r="R165" s="290">
        <v>-0.43</v>
      </c>
      <c r="S165" s="286">
        <v>-0.59</v>
      </c>
      <c r="T165" s="287">
        <v>-0.69</v>
      </c>
      <c r="U165" s="287">
        <v>-0.97</v>
      </c>
      <c r="V165" s="288">
        <v>-0.62</v>
      </c>
      <c r="W165" s="289">
        <v>-0.22</v>
      </c>
      <c r="X165" s="287">
        <v>-0.31</v>
      </c>
      <c r="Y165" s="287">
        <v>-0.6</v>
      </c>
      <c r="Z165" s="288">
        <v>-0.24</v>
      </c>
      <c r="AA165" s="289">
        <v>0.15</v>
      </c>
      <c r="AB165" s="287">
        <v>-0.05</v>
      </c>
      <c r="AC165" s="287">
        <v>-0.18</v>
      </c>
      <c r="AD165" s="290">
        <v>0.09</v>
      </c>
      <c r="AE165" s="286">
        <v>0.09</v>
      </c>
      <c r="AF165" s="287">
        <v>-0.11</v>
      </c>
      <c r="AG165" s="287">
        <v>-0.24</v>
      </c>
      <c r="AH165" s="288">
        <v>0.03</v>
      </c>
      <c r="AI165" s="289">
        <v>0.21</v>
      </c>
      <c r="AJ165" s="287">
        <v>0.01</v>
      </c>
      <c r="AK165" s="287">
        <v>-0.12</v>
      </c>
      <c r="AL165" s="290">
        <v>0.15</v>
      </c>
      <c r="AM165" s="286">
        <v>-0.32</v>
      </c>
      <c r="AN165" s="287">
        <v>-0.54</v>
      </c>
      <c r="AO165" s="287">
        <v>-0.7</v>
      </c>
      <c r="AP165" s="290">
        <v>-0.39</v>
      </c>
      <c r="AQ165" s="286">
        <v>-0.44</v>
      </c>
      <c r="AR165" s="287">
        <v>-0.67</v>
      </c>
      <c r="AS165" s="287">
        <v>-0.83</v>
      </c>
      <c r="AT165" s="288">
        <v>-0.52</v>
      </c>
      <c r="AU165" s="289">
        <v>-0.2</v>
      </c>
      <c r="AV165" s="287">
        <v>-0.42</v>
      </c>
      <c r="AW165" s="287">
        <v>-0.57999999999999996</v>
      </c>
      <c r="AX165" s="288">
        <v>-0.27</v>
      </c>
      <c r="AY165" s="286">
        <v>0.21</v>
      </c>
      <c r="AZ165" s="287">
        <v>0.03</v>
      </c>
      <c r="BA165" s="287">
        <v>-0.11</v>
      </c>
      <c r="BB165" s="288">
        <v>0.15</v>
      </c>
      <c r="BC165" s="289">
        <v>0.15</v>
      </c>
      <c r="BD165" s="287">
        <v>-0.04</v>
      </c>
      <c r="BE165" s="287">
        <v>-0.17</v>
      </c>
      <c r="BF165" s="290">
        <v>0.09</v>
      </c>
      <c r="BG165" s="286">
        <v>0.28000000000000003</v>
      </c>
      <c r="BH165" s="287">
        <v>0.09</v>
      </c>
      <c r="BI165" s="287">
        <v>-0.04</v>
      </c>
      <c r="BJ165" s="291">
        <v>0.22</v>
      </c>
    </row>
    <row r="166" spans="1:62" x14ac:dyDescent="0.25">
      <c r="A166" s="284" t="s">
        <v>330</v>
      </c>
      <c r="B166" s="285" t="s">
        <v>331</v>
      </c>
      <c r="C166" s="286">
        <v>-0.33</v>
      </c>
      <c r="D166" s="287">
        <v>-0.03</v>
      </c>
      <c r="E166" s="287">
        <v>-0.42</v>
      </c>
      <c r="F166" s="288">
        <v>-0.24</v>
      </c>
      <c r="G166" s="289">
        <v>-0.41</v>
      </c>
      <c r="H166" s="287">
        <v>-0.12</v>
      </c>
      <c r="I166" s="287">
        <v>-0.51</v>
      </c>
      <c r="J166" s="290">
        <v>-0.33</v>
      </c>
      <c r="K166" s="286">
        <v>-0.24</v>
      </c>
      <c r="L166" s="287">
        <v>0.06</v>
      </c>
      <c r="M166" s="287">
        <v>-0.33</v>
      </c>
      <c r="N166" s="288">
        <v>-0.16</v>
      </c>
      <c r="O166" s="286">
        <v>-0.73</v>
      </c>
      <c r="P166" s="287">
        <v>-0.37</v>
      </c>
      <c r="Q166" s="287">
        <v>-1.07</v>
      </c>
      <c r="R166" s="290">
        <v>-0.78</v>
      </c>
      <c r="S166" s="286">
        <v>-1.03</v>
      </c>
      <c r="T166" s="287">
        <v>-0.68</v>
      </c>
      <c r="U166" s="287">
        <v>-1.37</v>
      </c>
      <c r="V166" s="288">
        <v>-1.08</v>
      </c>
      <c r="W166" s="289">
        <v>-0.42</v>
      </c>
      <c r="X166" s="287">
        <v>-7.0000000000000007E-2</v>
      </c>
      <c r="Y166" s="287">
        <v>-0.77</v>
      </c>
      <c r="Z166" s="288">
        <v>-0.47</v>
      </c>
      <c r="AA166" s="289">
        <v>-0.28999999999999998</v>
      </c>
      <c r="AB166" s="287">
        <v>0</v>
      </c>
      <c r="AC166" s="287">
        <v>-0.36</v>
      </c>
      <c r="AD166" s="290">
        <v>-0.2</v>
      </c>
      <c r="AE166" s="286">
        <v>-0.38</v>
      </c>
      <c r="AF166" s="287">
        <v>-0.09</v>
      </c>
      <c r="AG166" s="287">
        <v>-0.45</v>
      </c>
      <c r="AH166" s="288">
        <v>-0.28999999999999998</v>
      </c>
      <c r="AI166" s="289">
        <v>-0.2</v>
      </c>
      <c r="AJ166" s="287">
        <v>0.09</v>
      </c>
      <c r="AK166" s="287">
        <v>-0.27</v>
      </c>
      <c r="AL166" s="290">
        <v>-0.1</v>
      </c>
      <c r="AM166" s="286">
        <v>-0.72</v>
      </c>
      <c r="AN166" s="287">
        <v>-0.44</v>
      </c>
      <c r="AO166" s="287">
        <v>-1.04</v>
      </c>
      <c r="AP166" s="290">
        <v>-0.82</v>
      </c>
      <c r="AQ166" s="286">
        <v>-0.93</v>
      </c>
      <c r="AR166" s="287">
        <v>-0.65</v>
      </c>
      <c r="AS166" s="287">
        <v>-1.25</v>
      </c>
      <c r="AT166" s="288">
        <v>-1.03</v>
      </c>
      <c r="AU166" s="289">
        <v>-0.51</v>
      </c>
      <c r="AV166" s="287">
        <v>-0.23</v>
      </c>
      <c r="AW166" s="287">
        <v>-0.83</v>
      </c>
      <c r="AX166" s="288">
        <v>-0.61</v>
      </c>
      <c r="AY166" s="286">
        <v>-0.24</v>
      </c>
      <c r="AZ166" s="287">
        <v>0.06</v>
      </c>
      <c r="BA166" s="287">
        <v>-0.28999999999999998</v>
      </c>
      <c r="BB166" s="288">
        <v>-0.12</v>
      </c>
      <c r="BC166" s="289">
        <v>-0.34</v>
      </c>
      <c r="BD166" s="287">
        <v>-0.04</v>
      </c>
      <c r="BE166" s="287">
        <v>-0.38</v>
      </c>
      <c r="BF166" s="290">
        <v>-0.22</v>
      </c>
      <c r="BG166" s="286">
        <v>-0.15</v>
      </c>
      <c r="BH166" s="287">
        <v>0.15</v>
      </c>
      <c r="BI166" s="287">
        <v>-0.19</v>
      </c>
      <c r="BJ166" s="291">
        <v>-0.03</v>
      </c>
    </row>
    <row r="167" spans="1:62" x14ac:dyDescent="0.25">
      <c r="A167" s="284" t="s">
        <v>332</v>
      </c>
      <c r="B167" s="285" t="s">
        <v>333</v>
      </c>
      <c r="C167" s="286">
        <v>-0.27</v>
      </c>
      <c r="D167" s="287">
        <v>-0.31</v>
      </c>
      <c r="E167" s="287">
        <v>-0.57999999999999996</v>
      </c>
      <c r="F167" s="288">
        <v>-0.06</v>
      </c>
      <c r="G167" s="289">
        <v>-0.34</v>
      </c>
      <c r="H167" s="287">
        <v>-0.38</v>
      </c>
      <c r="I167" s="287">
        <v>-0.64</v>
      </c>
      <c r="J167" s="290">
        <v>-0.13</v>
      </c>
      <c r="K167" s="286">
        <v>-0.21</v>
      </c>
      <c r="L167" s="287">
        <v>-0.24</v>
      </c>
      <c r="M167" s="287">
        <v>-0.51</v>
      </c>
      <c r="N167" s="288">
        <v>0.01</v>
      </c>
      <c r="O167" s="286">
        <v>-0.53</v>
      </c>
      <c r="P167" s="287">
        <v>-0.46</v>
      </c>
      <c r="Q167" s="287">
        <v>-1.04</v>
      </c>
      <c r="R167" s="290">
        <v>-0.21</v>
      </c>
      <c r="S167" s="286">
        <v>-0.71</v>
      </c>
      <c r="T167" s="287">
        <v>-0.64</v>
      </c>
      <c r="U167" s="287">
        <v>-1.22</v>
      </c>
      <c r="V167" s="288">
        <v>-0.4</v>
      </c>
      <c r="W167" s="289">
        <v>-0.34</v>
      </c>
      <c r="X167" s="287">
        <v>-0.27</v>
      </c>
      <c r="Y167" s="287">
        <v>-0.85</v>
      </c>
      <c r="Z167" s="288">
        <v>-0.03</v>
      </c>
      <c r="AA167" s="289">
        <v>-0.24</v>
      </c>
      <c r="AB167" s="287">
        <v>-0.28999999999999998</v>
      </c>
      <c r="AC167" s="287">
        <v>-0.5</v>
      </c>
      <c r="AD167" s="290">
        <v>-0.04</v>
      </c>
      <c r="AE167" s="286">
        <v>-0.31</v>
      </c>
      <c r="AF167" s="287">
        <v>-0.36</v>
      </c>
      <c r="AG167" s="287">
        <v>-0.57999999999999996</v>
      </c>
      <c r="AH167" s="288">
        <v>-0.11</v>
      </c>
      <c r="AI167" s="289">
        <v>-0.16</v>
      </c>
      <c r="AJ167" s="287">
        <v>-0.21</v>
      </c>
      <c r="AK167" s="287">
        <v>-0.43</v>
      </c>
      <c r="AL167" s="290">
        <v>0.03</v>
      </c>
      <c r="AM167" s="286">
        <v>-0.57999999999999996</v>
      </c>
      <c r="AN167" s="287">
        <v>-0.56000000000000005</v>
      </c>
      <c r="AO167" s="287">
        <v>-1.08</v>
      </c>
      <c r="AP167" s="290">
        <v>-0.32</v>
      </c>
      <c r="AQ167" s="286">
        <v>-0.7</v>
      </c>
      <c r="AR167" s="287">
        <v>-0.69</v>
      </c>
      <c r="AS167" s="287">
        <v>-1.2</v>
      </c>
      <c r="AT167" s="288">
        <v>-0.45</v>
      </c>
      <c r="AU167" s="289">
        <v>-0.45</v>
      </c>
      <c r="AV167" s="287">
        <v>-0.43</v>
      </c>
      <c r="AW167" s="287">
        <v>-0.95</v>
      </c>
      <c r="AX167" s="288">
        <v>-0.19</v>
      </c>
      <c r="AY167" s="286">
        <v>-0.16</v>
      </c>
      <c r="AZ167" s="287">
        <v>-0.21</v>
      </c>
      <c r="BA167" s="287">
        <v>-0.38</v>
      </c>
      <c r="BB167" s="288">
        <v>0.04</v>
      </c>
      <c r="BC167" s="289">
        <v>-0.24</v>
      </c>
      <c r="BD167" s="287">
        <v>-0.28999999999999998</v>
      </c>
      <c r="BE167" s="287">
        <v>-0.46</v>
      </c>
      <c r="BF167" s="290">
        <v>-0.04</v>
      </c>
      <c r="BG167" s="286">
        <v>-0.08</v>
      </c>
      <c r="BH167" s="287">
        <v>-0.13</v>
      </c>
      <c r="BI167" s="287">
        <v>-0.3</v>
      </c>
      <c r="BJ167" s="291">
        <v>0.12</v>
      </c>
    </row>
    <row r="168" spans="1:62" x14ac:dyDescent="0.25">
      <c r="A168" s="284" t="s">
        <v>334</v>
      </c>
      <c r="B168" s="285" t="s">
        <v>335</v>
      </c>
      <c r="C168" s="286">
        <v>-0.04</v>
      </c>
      <c r="D168" s="287">
        <v>-0.01</v>
      </c>
      <c r="E168" s="287">
        <v>-0.1</v>
      </c>
      <c r="F168" s="288">
        <v>0.03</v>
      </c>
      <c r="G168" s="289">
        <v>-0.1</v>
      </c>
      <c r="H168" s="287">
        <v>-7.0000000000000007E-2</v>
      </c>
      <c r="I168" s="287">
        <v>-0.16</v>
      </c>
      <c r="J168" s="290">
        <v>-0.02</v>
      </c>
      <c r="K168" s="286">
        <v>0.02</v>
      </c>
      <c r="L168" s="287">
        <v>0.05</v>
      </c>
      <c r="M168" s="287">
        <v>-0.04</v>
      </c>
      <c r="N168" s="288">
        <v>0.09</v>
      </c>
      <c r="O168" s="286">
        <v>-0.56999999999999995</v>
      </c>
      <c r="P168" s="287">
        <v>-0.6</v>
      </c>
      <c r="Q168" s="287">
        <v>-0.81</v>
      </c>
      <c r="R168" s="290">
        <v>-0.33</v>
      </c>
      <c r="S168" s="286">
        <v>-0.72</v>
      </c>
      <c r="T168" s="287">
        <v>-0.75</v>
      </c>
      <c r="U168" s="287">
        <v>-0.97</v>
      </c>
      <c r="V168" s="288">
        <v>-0.49</v>
      </c>
      <c r="W168" s="289">
        <v>-0.41</v>
      </c>
      <c r="X168" s="287">
        <v>-0.44</v>
      </c>
      <c r="Y168" s="287">
        <v>-0.65</v>
      </c>
      <c r="Z168" s="288">
        <v>-0.17</v>
      </c>
      <c r="AA168" s="289">
        <v>0.04</v>
      </c>
      <c r="AB168" s="287">
        <v>0.08</v>
      </c>
      <c r="AC168" s="287">
        <v>0.01</v>
      </c>
      <c r="AD168" s="290">
        <v>0.09</v>
      </c>
      <c r="AE168" s="286">
        <v>-0.02</v>
      </c>
      <c r="AF168" s="287">
        <v>0.02</v>
      </c>
      <c r="AG168" s="287">
        <v>-0.05</v>
      </c>
      <c r="AH168" s="288">
        <v>0.03</v>
      </c>
      <c r="AI168" s="289">
        <v>0.1</v>
      </c>
      <c r="AJ168" s="287">
        <v>0.14000000000000001</v>
      </c>
      <c r="AK168" s="287">
        <v>7.0000000000000007E-2</v>
      </c>
      <c r="AL168" s="290">
        <v>0.15</v>
      </c>
      <c r="AM168" s="286">
        <v>-0.44</v>
      </c>
      <c r="AN168" s="287">
        <v>-0.4</v>
      </c>
      <c r="AO168" s="287">
        <v>-0.65</v>
      </c>
      <c r="AP168" s="290">
        <v>-0.26</v>
      </c>
      <c r="AQ168" s="286">
        <v>-0.56000000000000005</v>
      </c>
      <c r="AR168" s="287">
        <v>-0.51</v>
      </c>
      <c r="AS168" s="287">
        <v>-0.76</v>
      </c>
      <c r="AT168" s="288">
        <v>-0.37</v>
      </c>
      <c r="AU168" s="289">
        <v>-0.33</v>
      </c>
      <c r="AV168" s="287">
        <v>-0.28999999999999998</v>
      </c>
      <c r="AW168" s="287">
        <v>-0.54</v>
      </c>
      <c r="AX168" s="288">
        <v>-0.15</v>
      </c>
      <c r="AY168" s="286">
        <v>0.11</v>
      </c>
      <c r="AZ168" s="287">
        <v>0.13</v>
      </c>
      <c r="BA168" s="287">
        <v>0.11</v>
      </c>
      <c r="BB168" s="288">
        <v>0.14000000000000001</v>
      </c>
      <c r="BC168" s="289">
        <v>0.04</v>
      </c>
      <c r="BD168" s="287">
        <v>7.0000000000000007E-2</v>
      </c>
      <c r="BE168" s="287">
        <v>0.04</v>
      </c>
      <c r="BF168" s="290">
        <v>0.08</v>
      </c>
      <c r="BG168" s="286">
        <v>0.18</v>
      </c>
      <c r="BH168" s="287">
        <v>0.2</v>
      </c>
      <c r="BI168" s="287">
        <v>0.17</v>
      </c>
      <c r="BJ168" s="291">
        <v>0.21</v>
      </c>
    </row>
    <row r="169" spans="1:62" x14ac:dyDescent="0.25">
      <c r="A169" s="284" t="s">
        <v>336</v>
      </c>
      <c r="B169" s="285" t="s">
        <v>337</v>
      </c>
      <c r="C169" s="286">
        <v>-0.23</v>
      </c>
      <c r="D169" s="287">
        <v>-0.09</v>
      </c>
      <c r="E169" s="287">
        <v>0.11</v>
      </c>
      <c r="F169" s="288">
        <v>-0.16</v>
      </c>
      <c r="G169" s="289">
        <v>-0.3</v>
      </c>
      <c r="H169" s="287">
        <v>-0.16</v>
      </c>
      <c r="I169" s="287">
        <v>0.04</v>
      </c>
      <c r="J169" s="290">
        <v>-0.23</v>
      </c>
      <c r="K169" s="286">
        <v>-0.15</v>
      </c>
      <c r="L169" s="287">
        <v>-0.01</v>
      </c>
      <c r="M169" s="287">
        <v>0.19</v>
      </c>
      <c r="N169" s="288">
        <v>-0.08</v>
      </c>
      <c r="O169" s="286">
        <v>-0.73</v>
      </c>
      <c r="P169" s="287">
        <v>-0.64</v>
      </c>
      <c r="Q169" s="287">
        <v>-0.36</v>
      </c>
      <c r="R169" s="290">
        <v>-0.75</v>
      </c>
      <c r="S169" s="286">
        <v>-0.92</v>
      </c>
      <c r="T169" s="287">
        <v>-0.82</v>
      </c>
      <c r="U169" s="287">
        <v>-0.55000000000000004</v>
      </c>
      <c r="V169" s="288">
        <v>-0.94</v>
      </c>
      <c r="W169" s="289">
        <v>-0.55000000000000004</v>
      </c>
      <c r="X169" s="287">
        <v>-0.45</v>
      </c>
      <c r="Y169" s="287">
        <v>-0.18</v>
      </c>
      <c r="Z169" s="288">
        <v>-0.56999999999999995</v>
      </c>
      <c r="AA169" s="289">
        <v>-0.13</v>
      </c>
      <c r="AB169" s="287">
        <v>0.02</v>
      </c>
      <c r="AC169" s="287">
        <v>0.2</v>
      </c>
      <c r="AD169" s="290">
        <v>-0.04</v>
      </c>
      <c r="AE169" s="286">
        <v>-0.21</v>
      </c>
      <c r="AF169" s="287">
        <v>-0.06</v>
      </c>
      <c r="AG169" s="287">
        <v>0.12</v>
      </c>
      <c r="AH169" s="288">
        <v>-0.12</v>
      </c>
      <c r="AI169" s="289">
        <v>-0.05</v>
      </c>
      <c r="AJ169" s="287">
        <v>0.1</v>
      </c>
      <c r="AK169" s="287">
        <v>0.28000000000000003</v>
      </c>
      <c r="AL169" s="290">
        <v>0.04</v>
      </c>
      <c r="AM169" s="286">
        <v>-0.56000000000000005</v>
      </c>
      <c r="AN169" s="287">
        <v>-0.48</v>
      </c>
      <c r="AO169" s="287">
        <v>-0.23</v>
      </c>
      <c r="AP169" s="290">
        <v>-0.56999999999999995</v>
      </c>
      <c r="AQ169" s="286">
        <v>-0.69</v>
      </c>
      <c r="AR169" s="287">
        <v>-0.61</v>
      </c>
      <c r="AS169" s="287">
        <v>-0.35</v>
      </c>
      <c r="AT169" s="288">
        <v>-0.7</v>
      </c>
      <c r="AU169" s="289">
        <v>-0.43</v>
      </c>
      <c r="AV169" s="287">
        <v>-0.36</v>
      </c>
      <c r="AW169" s="287">
        <v>-0.1</v>
      </c>
      <c r="AX169" s="288">
        <v>-0.44</v>
      </c>
      <c r="AY169" s="286">
        <v>-0.06</v>
      </c>
      <c r="AZ169" s="287">
        <v>0.11</v>
      </c>
      <c r="BA169" s="287">
        <v>0.28000000000000003</v>
      </c>
      <c r="BB169" s="288">
        <v>0.05</v>
      </c>
      <c r="BC169" s="289">
        <v>-0.15</v>
      </c>
      <c r="BD169" s="287">
        <v>0.02</v>
      </c>
      <c r="BE169" s="287">
        <v>0.19</v>
      </c>
      <c r="BF169" s="290">
        <v>-0.04</v>
      </c>
      <c r="BG169" s="286">
        <v>0.03</v>
      </c>
      <c r="BH169" s="287">
        <v>0.2</v>
      </c>
      <c r="BI169" s="287">
        <v>0.37</v>
      </c>
      <c r="BJ169" s="291">
        <v>0.14000000000000001</v>
      </c>
    </row>
    <row r="170" spans="1:62" x14ac:dyDescent="0.25">
      <c r="A170" s="284" t="s">
        <v>338</v>
      </c>
      <c r="B170" s="285" t="s">
        <v>339</v>
      </c>
      <c r="C170" s="286">
        <v>0</v>
      </c>
      <c r="D170" s="287">
        <v>0</v>
      </c>
      <c r="E170" s="287">
        <v>-0.18</v>
      </c>
      <c r="F170" s="288">
        <v>0.01</v>
      </c>
      <c r="G170" s="289">
        <v>-0.06</v>
      </c>
      <c r="H170" s="287">
        <v>-0.06</v>
      </c>
      <c r="I170" s="287">
        <v>-0.24</v>
      </c>
      <c r="J170" s="290">
        <v>-0.06</v>
      </c>
      <c r="K170" s="286">
        <v>0.06</v>
      </c>
      <c r="L170" s="287">
        <v>0.06</v>
      </c>
      <c r="M170" s="287">
        <v>-0.11</v>
      </c>
      <c r="N170" s="288">
        <v>7.0000000000000007E-2</v>
      </c>
      <c r="O170" s="286">
        <v>-0.82</v>
      </c>
      <c r="P170" s="287">
        <v>-0.57999999999999996</v>
      </c>
      <c r="Q170" s="287">
        <v>-1.01</v>
      </c>
      <c r="R170" s="290">
        <v>-0.86</v>
      </c>
      <c r="S170" s="286">
        <v>-0.99</v>
      </c>
      <c r="T170" s="287">
        <v>-0.75</v>
      </c>
      <c r="U170" s="287">
        <v>-1.18</v>
      </c>
      <c r="V170" s="288">
        <v>-1.03</v>
      </c>
      <c r="W170" s="289">
        <v>-0.65</v>
      </c>
      <c r="X170" s="287">
        <v>-0.41</v>
      </c>
      <c r="Y170" s="287">
        <v>-0.84</v>
      </c>
      <c r="Z170" s="288">
        <v>-0.69</v>
      </c>
      <c r="AA170" s="289">
        <v>0.13</v>
      </c>
      <c r="AB170" s="287">
        <v>0.09</v>
      </c>
      <c r="AC170" s="287">
        <v>-0.04</v>
      </c>
      <c r="AD170" s="290">
        <v>0.14000000000000001</v>
      </c>
      <c r="AE170" s="286">
        <v>0.06</v>
      </c>
      <c r="AF170" s="287">
        <v>0.02</v>
      </c>
      <c r="AG170" s="287">
        <v>-0.11</v>
      </c>
      <c r="AH170" s="288">
        <v>0.08</v>
      </c>
      <c r="AI170" s="289">
        <v>0.2</v>
      </c>
      <c r="AJ170" s="287">
        <v>0.16</v>
      </c>
      <c r="AK170" s="287">
        <v>0.02</v>
      </c>
      <c r="AL170" s="290">
        <v>0.21</v>
      </c>
      <c r="AM170" s="286">
        <v>-0.68</v>
      </c>
      <c r="AN170" s="287">
        <v>-0.51</v>
      </c>
      <c r="AO170" s="287">
        <v>-0.95</v>
      </c>
      <c r="AP170" s="290">
        <v>-0.72</v>
      </c>
      <c r="AQ170" s="286">
        <v>-0.81</v>
      </c>
      <c r="AR170" s="287">
        <v>-0.63</v>
      </c>
      <c r="AS170" s="287">
        <v>-1.08</v>
      </c>
      <c r="AT170" s="288">
        <v>-0.85</v>
      </c>
      <c r="AU170" s="289">
        <v>-0.56000000000000005</v>
      </c>
      <c r="AV170" s="287">
        <v>-0.38</v>
      </c>
      <c r="AW170" s="287">
        <v>-0.82</v>
      </c>
      <c r="AX170" s="288">
        <v>-0.59</v>
      </c>
      <c r="AY170" s="286">
        <v>0.23</v>
      </c>
      <c r="AZ170" s="287">
        <v>0.17</v>
      </c>
      <c r="BA170" s="287">
        <v>0.08</v>
      </c>
      <c r="BB170" s="288">
        <v>0.25</v>
      </c>
      <c r="BC170" s="289">
        <v>0.16</v>
      </c>
      <c r="BD170" s="287">
        <v>0.1</v>
      </c>
      <c r="BE170" s="287">
        <v>0.01</v>
      </c>
      <c r="BF170" s="290">
        <v>0.18</v>
      </c>
      <c r="BG170" s="286">
        <v>0.3</v>
      </c>
      <c r="BH170" s="287">
        <v>0.24</v>
      </c>
      <c r="BI170" s="287">
        <v>0.16</v>
      </c>
      <c r="BJ170" s="291">
        <v>0.32</v>
      </c>
    </row>
    <row r="171" spans="1:62" x14ac:dyDescent="0.25">
      <c r="A171" s="284" t="s">
        <v>340</v>
      </c>
      <c r="B171" s="285" t="s">
        <v>341</v>
      </c>
      <c r="C171" s="286">
        <v>-0.02</v>
      </c>
      <c r="D171" s="287">
        <v>-0.01</v>
      </c>
      <c r="E171" s="287">
        <v>0.12</v>
      </c>
      <c r="F171" s="288">
        <v>-0.01</v>
      </c>
      <c r="G171" s="289">
        <v>-0.09</v>
      </c>
      <c r="H171" s="287">
        <v>-0.08</v>
      </c>
      <c r="I171" s="287">
        <v>0.05</v>
      </c>
      <c r="J171" s="290">
        <v>-0.08</v>
      </c>
      <c r="K171" s="286">
        <v>0.05</v>
      </c>
      <c r="L171" s="287">
        <v>0.06</v>
      </c>
      <c r="M171" s="287">
        <v>0.19</v>
      </c>
      <c r="N171" s="288">
        <v>0.06</v>
      </c>
      <c r="O171" s="286">
        <v>-0.16</v>
      </c>
      <c r="P171" s="287">
        <v>-0.45</v>
      </c>
      <c r="Q171" s="287">
        <v>-0.42</v>
      </c>
      <c r="R171" s="290">
        <v>-0.61</v>
      </c>
      <c r="S171" s="286">
        <v>-0.48</v>
      </c>
      <c r="T171" s="287">
        <v>-0.77</v>
      </c>
      <c r="U171" s="287">
        <v>-0.74</v>
      </c>
      <c r="V171" s="288">
        <v>-0.93</v>
      </c>
      <c r="W171" s="289">
        <v>0.16</v>
      </c>
      <c r="X171" s="287">
        <v>-0.13</v>
      </c>
      <c r="Y171" s="287">
        <v>-0.1</v>
      </c>
      <c r="Z171" s="288">
        <v>-0.28000000000000003</v>
      </c>
      <c r="AA171" s="289">
        <v>-0.02</v>
      </c>
      <c r="AB171" s="287">
        <v>0.01</v>
      </c>
      <c r="AC171" s="287">
        <v>0.15</v>
      </c>
      <c r="AD171" s="290">
        <v>0.02</v>
      </c>
      <c r="AE171" s="286">
        <v>-0.09</v>
      </c>
      <c r="AF171" s="287">
        <v>-0.06</v>
      </c>
      <c r="AG171" s="287">
        <v>0.08</v>
      </c>
      <c r="AH171" s="288">
        <v>-0.06</v>
      </c>
      <c r="AI171" s="289">
        <v>0.05</v>
      </c>
      <c r="AJ171" s="287">
        <v>0.08</v>
      </c>
      <c r="AK171" s="287">
        <v>0.22</v>
      </c>
      <c r="AL171" s="290">
        <v>0.09</v>
      </c>
      <c r="AM171" s="286">
        <v>-0.32</v>
      </c>
      <c r="AN171" s="287">
        <v>-0.52</v>
      </c>
      <c r="AO171" s="287">
        <v>-0.5</v>
      </c>
      <c r="AP171" s="290">
        <v>-0.65</v>
      </c>
      <c r="AQ171" s="286">
        <v>-0.52</v>
      </c>
      <c r="AR171" s="287">
        <v>-0.72</v>
      </c>
      <c r="AS171" s="287">
        <v>-0.7</v>
      </c>
      <c r="AT171" s="288">
        <v>-0.85</v>
      </c>
      <c r="AU171" s="289">
        <v>-0.12</v>
      </c>
      <c r="AV171" s="287">
        <v>-0.32</v>
      </c>
      <c r="AW171" s="287">
        <v>-0.3</v>
      </c>
      <c r="AX171" s="288">
        <v>-0.45</v>
      </c>
      <c r="AY171" s="286">
        <v>0.02</v>
      </c>
      <c r="AZ171" s="287">
        <v>0.06</v>
      </c>
      <c r="BA171" s="287">
        <v>0.21</v>
      </c>
      <c r="BB171" s="288">
        <v>0.08</v>
      </c>
      <c r="BC171" s="289">
        <v>-0.06</v>
      </c>
      <c r="BD171" s="287">
        <v>-0.01</v>
      </c>
      <c r="BE171" s="287">
        <v>0.14000000000000001</v>
      </c>
      <c r="BF171" s="290">
        <v>0</v>
      </c>
      <c r="BG171" s="286">
        <v>0.09</v>
      </c>
      <c r="BH171" s="287">
        <v>0.14000000000000001</v>
      </c>
      <c r="BI171" s="287">
        <v>0.28999999999999998</v>
      </c>
      <c r="BJ171" s="291">
        <v>0.15</v>
      </c>
    </row>
    <row r="172" spans="1:62" x14ac:dyDescent="0.25">
      <c r="A172" s="284" t="s">
        <v>342</v>
      </c>
      <c r="B172" s="285" t="s">
        <v>343</v>
      </c>
      <c r="C172" s="286">
        <v>-0.13</v>
      </c>
      <c r="D172" s="287">
        <v>-0.28000000000000003</v>
      </c>
      <c r="E172" s="287">
        <v>-0.27</v>
      </c>
      <c r="F172" s="288">
        <v>-0.33</v>
      </c>
      <c r="G172" s="289">
        <v>-0.2</v>
      </c>
      <c r="H172" s="287">
        <v>-0.35</v>
      </c>
      <c r="I172" s="287">
        <v>-0.34</v>
      </c>
      <c r="J172" s="290">
        <v>-0.4</v>
      </c>
      <c r="K172" s="286">
        <v>-0.06</v>
      </c>
      <c r="L172" s="287">
        <v>-0.21</v>
      </c>
      <c r="M172" s="287">
        <v>-0.2</v>
      </c>
      <c r="N172" s="288">
        <v>-0.26</v>
      </c>
      <c r="O172" s="286">
        <v>-1.07</v>
      </c>
      <c r="P172" s="287">
        <v>-1.08</v>
      </c>
      <c r="Q172" s="287">
        <v>-1.01</v>
      </c>
      <c r="R172" s="290">
        <v>-1.34</v>
      </c>
      <c r="S172" s="286">
        <v>-1.3</v>
      </c>
      <c r="T172" s="287">
        <v>-1.3</v>
      </c>
      <c r="U172" s="287">
        <v>-1.24</v>
      </c>
      <c r="V172" s="288">
        <v>-1.57</v>
      </c>
      <c r="W172" s="289">
        <v>-0.84</v>
      </c>
      <c r="X172" s="287">
        <v>-0.85</v>
      </c>
      <c r="Y172" s="287">
        <v>-0.79</v>
      </c>
      <c r="Z172" s="288">
        <v>-1.1200000000000001</v>
      </c>
      <c r="AA172" s="289">
        <v>-0.03</v>
      </c>
      <c r="AB172" s="287">
        <v>-0.19</v>
      </c>
      <c r="AC172" s="287">
        <v>-0.18</v>
      </c>
      <c r="AD172" s="290">
        <v>-0.22</v>
      </c>
      <c r="AE172" s="286">
        <v>-0.1</v>
      </c>
      <c r="AF172" s="287">
        <v>-0.26</v>
      </c>
      <c r="AG172" s="287">
        <v>-0.26</v>
      </c>
      <c r="AH172" s="288">
        <v>-0.28999999999999998</v>
      </c>
      <c r="AI172" s="289">
        <v>0.05</v>
      </c>
      <c r="AJ172" s="287">
        <v>-0.11</v>
      </c>
      <c r="AK172" s="287">
        <v>-0.11</v>
      </c>
      <c r="AL172" s="290">
        <v>-0.14000000000000001</v>
      </c>
      <c r="AM172" s="286">
        <v>-0.71</v>
      </c>
      <c r="AN172" s="287">
        <v>-0.79</v>
      </c>
      <c r="AO172" s="287">
        <v>-0.83</v>
      </c>
      <c r="AP172" s="290">
        <v>-1</v>
      </c>
      <c r="AQ172" s="286">
        <v>-0.86</v>
      </c>
      <c r="AR172" s="287">
        <v>-0.95</v>
      </c>
      <c r="AS172" s="287">
        <v>-0.98</v>
      </c>
      <c r="AT172" s="288">
        <v>-1.1499999999999999</v>
      </c>
      <c r="AU172" s="289">
        <v>-0.56000000000000005</v>
      </c>
      <c r="AV172" s="287">
        <v>-0.64</v>
      </c>
      <c r="AW172" s="287">
        <v>-0.68</v>
      </c>
      <c r="AX172" s="288">
        <v>-0.84</v>
      </c>
      <c r="AY172" s="286">
        <v>0.04</v>
      </c>
      <c r="AZ172" s="287">
        <v>-0.13</v>
      </c>
      <c r="BA172" s="287">
        <v>-0.1</v>
      </c>
      <c r="BB172" s="288">
        <v>-0.14000000000000001</v>
      </c>
      <c r="BC172" s="289">
        <v>-0.04</v>
      </c>
      <c r="BD172" s="287">
        <v>-0.21</v>
      </c>
      <c r="BE172" s="287">
        <v>-0.19</v>
      </c>
      <c r="BF172" s="290">
        <v>-0.22</v>
      </c>
      <c r="BG172" s="286">
        <v>0.12</v>
      </c>
      <c r="BH172" s="287">
        <v>-0.05</v>
      </c>
      <c r="BI172" s="287">
        <v>-0.02</v>
      </c>
      <c r="BJ172" s="291">
        <v>-0.06</v>
      </c>
    </row>
    <row r="173" spans="1:62" x14ac:dyDescent="0.25">
      <c r="A173" s="284" t="s">
        <v>344</v>
      </c>
      <c r="B173" s="285" t="s">
        <v>345</v>
      </c>
      <c r="C173" s="286">
        <v>0.08</v>
      </c>
      <c r="D173" s="287">
        <v>0.01</v>
      </c>
      <c r="E173" s="287">
        <v>-0.09</v>
      </c>
      <c r="F173" s="288">
        <v>0.05</v>
      </c>
      <c r="G173" s="289">
        <v>0.02</v>
      </c>
      <c r="H173" s="287">
        <v>-0.05</v>
      </c>
      <c r="I173" s="287">
        <v>-0.14000000000000001</v>
      </c>
      <c r="J173" s="290">
        <v>-0.01</v>
      </c>
      <c r="K173" s="286">
        <v>0.13</v>
      </c>
      <c r="L173" s="287">
        <v>0.06</v>
      </c>
      <c r="M173" s="287">
        <v>-0.03</v>
      </c>
      <c r="N173" s="288">
        <v>0.1</v>
      </c>
      <c r="O173" s="286">
        <v>-0.15</v>
      </c>
      <c r="P173" s="287">
        <v>-0.28999999999999998</v>
      </c>
      <c r="Q173" s="287">
        <v>-0.45</v>
      </c>
      <c r="R173" s="290">
        <v>-0.33</v>
      </c>
      <c r="S173" s="286">
        <v>-0.34</v>
      </c>
      <c r="T173" s="287">
        <v>-0.48</v>
      </c>
      <c r="U173" s="287">
        <v>-0.63</v>
      </c>
      <c r="V173" s="288">
        <v>-0.51</v>
      </c>
      <c r="W173" s="289">
        <v>0.04</v>
      </c>
      <c r="X173" s="287">
        <v>-0.11</v>
      </c>
      <c r="Y173" s="287">
        <v>-0.26</v>
      </c>
      <c r="Z173" s="288">
        <v>-0.14000000000000001</v>
      </c>
      <c r="AA173" s="289">
        <v>0.1</v>
      </c>
      <c r="AB173" s="287">
        <v>0.04</v>
      </c>
      <c r="AC173" s="287">
        <v>-0.05</v>
      </c>
      <c r="AD173" s="290">
        <v>0.09</v>
      </c>
      <c r="AE173" s="286">
        <v>0.04</v>
      </c>
      <c r="AF173" s="287">
        <v>-0.02</v>
      </c>
      <c r="AG173" s="287">
        <v>-0.11</v>
      </c>
      <c r="AH173" s="288">
        <v>0.03</v>
      </c>
      <c r="AI173" s="289">
        <v>0.16</v>
      </c>
      <c r="AJ173" s="287">
        <v>0.1</v>
      </c>
      <c r="AK173" s="287">
        <v>0.01</v>
      </c>
      <c r="AL173" s="290">
        <v>0.14000000000000001</v>
      </c>
      <c r="AM173" s="286">
        <v>-0.25</v>
      </c>
      <c r="AN173" s="287">
        <v>-0.37</v>
      </c>
      <c r="AO173" s="287">
        <v>-0.6</v>
      </c>
      <c r="AP173" s="290">
        <v>-0.39</v>
      </c>
      <c r="AQ173" s="286">
        <v>-0.37</v>
      </c>
      <c r="AR173" s="287">
        <v>-0.5</v>
      </c>
      <c r="AS173" s="287">
        <v>-0.72</v>
      </c>
      <c r="AT173" s="288">
        <v>-0.51</v>
      </c>
      <c r="AU173" s="289">
        <v>-0.12</v>
      </c>
      <c r="AV173" s="287">
        <v>-0.25</v>
      </c>
      <c r="AW173" s="287">
        <v>-0.48</v>
      </c>
      <c r="AX173" s="288">
        <v>-0.26</v>
      </c>
      <c r="AY173" s="286">
        <v>0.16</v>
      </c>
      <c r="AZ173" s="287">
        <v>0.11</v>
      </c>
      <c r="BA173" s="287">
        <v>0.04</v>
      </c>
      <c r="BB173" s="288">
        <v>0.16</v>
      </c>
      <c r="BC173" s="289">
        <v>0.1</v>
      </c>
      <c r="BD173" s="287">
        <v>0.04</v>
      </c>
      <c r="BE173" s="287">
        <v>-0.02</v>
      </c>
      <c r="BF173" s="290">
        <v>0.1</v>
      </c>
      <c r="BG173" s="286">
        <v>0.22</v>
      </c>
      <c r="BH173" s="287">
        <v>0.17</v>
      </c>
      <c r="BI173" s="287">
        <v>0.11</v>
      </c>
      <c r="BJ173" s="291">
        <v>0.22</v>
      </c>
    </row>
    <row r="174" spans="1:62" x14ac:dyDescent="0.25">
      <c r="A174" s="284" t="s">
        <v>346</v>
      </c>
      <c r="B174" s="285" t="s">
        <v>347</v>
      </c>
      <c r="C174" s="286">
        <v>-0.16</v>
      </c>
      <c r="D174" s="287">
        <v>-0.15</v>
      </c>
      <c r="E174" s="287">
        <v>-7.0000000000000007E-2</v>
      </c>
      <c r="F174" s="288">
        <v>-0.05</v>
      </c>
      <c r="G174" s="289">
        <v>-0.22</v>
      </c>
      <c r="H174" s="287">
        <v>-0.21</v>
      </c>
      <c r="I174" s="287">
        <v>-0.13</v>
      </c>
      <c r="J174" s="290">
        <v>-0.11</v>
      </c>
      <c r="K174" s="286">
        <v>-0.1</v>
      </c>
      <c r="L174" s="287">
        <v>-0.08</v>
      </c>
      <c r="M174" s="287">
        <v>0</v>
      </c>
      <c r="N174" s="288">
        <v>0.02</v>
      </c>
      <c r="O174" s="286">
        <v>-0.88</v>
      </c>
      <c r="P174" s="287">
        <v>-0.89</v>
      </c>
      <c r="Q174" s="287">
        <v>-0.81</v>
      </c>
      <c r="R174" s="290">
        <v>-0.77</v>
      </c>
      <c r="S174" s="286">
        <v>-1.07</v>
      </c>
      <c r="T174" s="287">
        <v>-1.07</v>
      </c>
      <c r="U174" s="287">
        <v>-0.99</v>
      </c>
      <c r="V174" s="288">
        <v>-0.95</v>
      </c>
      <c r="W174" s="289">
        <v>-0.7</v>
      </c>
      <c r="X174" s="287">
        <v>-0.7</v>
      </c>
      <c r="Y174" s="287">
        <v>-0.63</v>
      </c>
      <c r="Z174" s="288">
        <v>-0.59</v>
      </c>
      <c r="AA174" s="289">
        <v>-0.06</v>
      </c>
      <c r="AB174" s="287">
        <v>-0.05</v>
      </c>
      <c r="AC174" s="287">
        <v>0.04</v>
      </c>
      <c r="AD174" s="290">
        <v>0.05</v>
      </c>
      <c r="AE174" s="286">
        <v>-0.13</v>
      </c>
      <c r="AF174" s="287">
        <v>-0.11</v>
      </c>
      <c r="AG174" s="287">
        <v>-0.03</v>
      </c>
      <c r="AH174" s="288">
        <v>-0.01</v>
      </c>
      <c r="AI174" s="289">
        <v>0.01</v>
      </c>
      <c r="AJ174" s="287">
        <v>0.02</v>
      </c>
      <c r="AK174" s="287">
        <v>0.1</v>
      </c>
      <c r="AL174" s="290">
        <v>0.12</v>
      </c>
      <c r="AM174" s="286">
        <v>-0.69</v>
      </c>
      <c r="AN174" s="287">
        <v>-0.67</v>
      </c>
      <c r="AO174" s="287">
        <v>-0.57999999999999996</v>
      </c>
      <c r="AP174" s="290">
        <v>-0.54</v>
      </c>
      <c r="AQ174" s="286">
        <v>-0.82</v>
      </c>
      <c r="AR174" s="287">
        <v>-0.8</v>
      </c>
      <c r="AS174" s="287">
        <v>-0.71</v>
      </c>
      <c r="AT174" s="288">
        <v>-0.67</v>
      </c>
      <c r="AU174" s="289">
        <v>-0.56000000000000005</v>
      </c>
      <c r="AV174" s="287">
        <v>-0.54</v>
      </c>
      <c r="AW174" s="287">
        <v>-0.45</v>
      </c>
      <c r="AX174" s="288">
        <v>-0.41</v>
      </c>
      <c r="AY174" s="286">
        <v>0</v>
      </c>
      <c r="AZ174" s="287">
        <v>0.01</v>
      </c>
      <c r="BA174" s="287">
        <v>0.09</v>
      </c>
      <c r="BB174" s="288">
        <v>0.1</v>
      </c>
      <c r="BC174" s="289">
        <v>-0.08</v>
      </c>
      <c r="BD174" s="287">
        <v>-0.06</v>
      </c>
      <c r="BE174" s="287">
        <v>0.01</v>
      </c>
      <c r="BF174" s="290">
        <v>0.03</v>
      </c>
      <c r="BG174" s="286">
        <v>7.0000000000000007E-2</v>
      </c>
      <c r="BH174" s="287">
        <v>0.08</v>
      </c>
      <c r="BI174" s="287">
        <v>0.16</v>
      </c>
      <c r="BJ174" s="291">
        <v>0.17</v>
      </c>
    </row>
    <row r="175" spans="1:62" x14ac:dyDescent="0.25">
      <c r="A175" s="284" t="s">
        <v>348</v>
      </c>
      <c r="B175" s="285" t="s">
        <v>349</v>
      </c>
      <c r="C175" s="286">
        <v>-0.09</v>
      </c>
      <c r="D175" s="287">
        <v>0.01</v>
      </c>
      <c r="E175" s="287">
        <v>-0.18</v>
      </c>
      <c r="F175" s="288">
        <v>-0.23</v>
      </c>
      <c r="G175" s="289">
        <v>-0.15</v>
      </c>
      <c r="H175" s="287">
        <v>-0.06</v>
      </c>
      <c r="I175" s="287">
        <v>-0.24</v>
      </c>
      <c r="J175" s="290">
        <v>-0.28999999999999998</v>
      </c>
      <c r="K175" s="286">
        <v>-0.02</v>
      </c>
      <c r="L175" s="287">
        <v>7.0000000000000007E-2</v>
      </c>
      <c r="M175" s="287">
        <v>-0.12</v>
      </c>
      <c r="N175" s="288">
        <v>-0.17</v>
      </c>
      <c r="O175" s="286">
        <v>-0.64</v>
      </c>
      <c r="P175" s="287">
        <v>-0.53</v>
      </c>
      <c r="Q175" s="287">
        <v>-0.68</v>
      </c>
      <c r="R175" s="290">
        <v>-0.84</v>
      </c>
      <c r="S175" s="286">
        <v>-0.81</v>
      </c>
      <c r="T175" s="287">
        <v>-0.71</v>
      </c>
      <c r="U175" s="287">
        <v>-0.86</v>
      </c>
      <c r="V175" s="288">
        <v>-1.01</v>
      </c>
      <c r="W175" s="289">
        <v>-0.46</v>
      </c>
      <c r="X175" s="287">
        <v>-0.36</v>
      </c>
      <c r="Y175" s="287">
        <v>-0.51</v>
      </c>
      <c r="Z175" s="288">
        <v>-0.66</v>
      </c>
      <c r="AA175" s="289">
        <v>-0.01</v>
      </c>
      <c r="AB175" s="287">
        <v>0.08</v>
      </c>
      <c r="AC175" s="287">
        <v>-0.11</v>
      </c>
      <c r="AD175" s="290">
        <v>-0.15</v>
      </c>
      <c r="AE175" s="286">
        <v>-0.08</v>
      </c>
      <c r="AF175" s="287">
        <v>0.01</v>
      </c>
      <c r="AG175" s="287">
        <v>-0.17</v>
      </c>
      <c r="AH175" s="288">
        <v>-0.21</v>
      </c>
      <c r="AI175" s="289">
        <v>0.06</v>
      </c>
      <c r="AJ175" s="287">
        <v>0.14000000000000001</v>
      </c>
      <c r="AK175" s="287">
        <v>-0.04</v>
      </c>
      <c r="AL175" s="290">
        <v>-0.08</v>
      </c>
      <c r="AM175" s="286">
        <v>-0.52</v>
      </c>
      <c r="AN175" s="287">
        <v>-0.38</v>
      </c>
      <c r="AO175" s="287">
        <v>-0.64</v>
      </c>
      <c r="AP175" s="290">
        <v>-0.74</v>
      </c>
      <c r="AQ175" s="286">
        <v>-0.64</v>
      </c>
      <c r="AR175" s="287">
        <v>-0.51</v>
      </c>
      <c r="AS175" s="287">
        <v>-0.76</v>
      </c>
      <c r="AT175" s="288">
        <v>-0.87</v>
      </c>
      <c r="AU175" s="289">
        <v>-0.39</v>
      </c>
      <c r="AV175" s="287">
        <v>-0.26</v>
      </c>
      <c r="AW175" s="287">
        <v>-0.51</v>
      </c>
      <c r="AX175" s="288">
        <v>-0.62</v>
      </c>
      <c r="AY175" s="286">
        <v>0.05</v>
      </c>
      <c r="AZ175" s="287">
        <v>0.13</v>
      </c>
      <c r="BA175" s="287">
        <v>-0.03</v>
      </c>
      <c r="BB175" s="288">
        <v>-7.0000000000000007E-2</v>
      </c>
      <c r="BC175" s="289">
        <v>-0.02</v>
      </c>
      <c r="BD175" s="287">
        <v>0.06</v>
      </c>
      <c r="BE175" s="287">
        <v>-0.1</v>
      </c>
      <c r="BF175" s="290">
        <v>-0.14000000000000001</v>
      </c>
      <c r="BG175" s="286">
        <v>0.12</v>
      </c>
      <c r="BH175" s="287">
        <v>0.2</v>
      </c>
      <c r="BI175" s="287">
        <v>0.04</v>
      </c>
      <c r="BJ175" s="291">
        <v>0</v>
      </c>
    </row>
    <row r="176" spans="1:62" x14ac:dyDescent="0.25">
      <c r="A176" s="284" t="s">
        <v>350</v>
      </c>
      <c r="B176" s="285" t="s">
        <v>351</v>
      </c>
      <c r="C176" s="286">
        <v>-0.23</v>
      </c>
      <c r="D176" s="287">
        <v>-0.21</v>
      </c>
      <c r="E176" s="287">
        <v>-0.47</v>
      </c>
      <c r="F176" s="288">
        <v>-0.71</v>
      </c>
      <c r="G176" s="289">
        <v>-0.32</v>
      </c>
      <c r="H176" s="287">
        <v>-0.31</v>
      </c>
      <c r="I176" s="287">
        <v>-0.56000000000000005</v>
      </c>
      <c r="J176" s="290">
        <v>-0.81</v>
      </c>
      <c r="K176" s="286">
        <v>-0.14000000000000001</v>
      </c>
      <c r="L176" s="287">
        <v>-0.12</v>
      </c>
      <c r="M176" s="287">
        <v>-0.37</v>
      </c>
      <c r="N176" s="288">
        <v>-0.62</v>
      </c>
      <c r="O176" s="286">
        <v>-1.1200000000000001</v>
      </c>
      <c r="P176" s="287">
        <v>-0.77</v>
      </c>
      <c r="Q176" s="287">
        <v>-1.1599999999999999</v>
      </c>
      <c r="R176" s="290">
        <v>-1.68</v>
      </c>
      <c r="S176" s="286">
        <v>-1.41</v>
      </c>
      <c r="T176" s="287">
        <v>-1.06</v>
      </c>
      <c r="U176" s="287">
        <v>-1.45</v>
      </c>
      <c r="V176" s="288">
        <v>-1.98</v>
      </c>
      <c r="W176" s="289">
        <v>-0.82</v>
      </c>
      <c r="X176" s="287">
        <v>-0.48</v>
      </c>
      <c r="Y176" s="287">
        <v>-0.87</v>
      </c>
      <c r="Z176" s="288">
        <v>-1.39</v>
      </c>
      <c r="AA176" s="289">
        <v>-0.13</v>
      </c>
      <c r="AB176" s="287">
        <v>-0.15</v>
      </c>
      <c r="AC176" s="287">
        <v>-0.39</v>
      </c>
      <c r="AD176" s="290">
        <v>-0.6</v>
      </c>
      <c r="AE176" s="286">
        <v>-0.23</v>
      </c>
      <c r="AF176" s="287">
        <v>-0.25</v>
      </c>
      <c r="AG176" s="287">
        <v>-0.48</v>
      </c>
      <c r="AH176" s="288">
        <v>-0.7</v>
      </c>
      <c r="AI176" s="289">
        <v>-0.03</v>
      </c>
      <c r="AJ176" s="287">
        <v>-0.05</v>
      </c>
      <c r="AK176" s="287">
        <v>-0.28999999999999998</v>
      </c>
      <c r="AL176" s="290">
        <v>-0.5</v>
      </c>
      <c r="AM176" s="286">
        <v>-1</v>
      </c>
      <c r="AN176" s="287">
        <v>-0.81</v>
      </c>
      <c r="AO176" s="287">
        <v>-1.21</v>
      </c>
      <c r="AP176" s="290">
        <v>-1.56</v>
      </c>
      <c r="AQ176" s="286">
        <v>-1.2</v>
      </c>
      <c r="AR176" s="287">
        <v>-1.01</v>
      </c>
      <c r="AS176" s="287">
        <v>-1.41</v>
      </c>
      <c r="AT176" s="288">
        <v>-1.76</v>
      </c>
      <c r="AU176" s="289">
        <v>-0.8</v>
      </c>
      <c r="AV176" s="287">
        <v>-0.61</v>
      </c>
      <c r="AW176" s="287">
        <v>-1.01</v>
      </c>
      <c r="AX176" s="288">
        <v>-1.36</v>
      </c>
      <c r="AY176" s="286">
        <v>-0.01</v>
      </c>
      <c r="AZ176" s="287">
        <v>-0.04</v>
      </c>
      <c r="BA176" s="287">
        <v>-0.25</v>
      </c>
      <c r="BB176" s="288">
        <v>-0.47</v>
      </c>
      <c r="BC176" s="289">
        <v>-0.12</v>
      </c>
      <c r="BD176" s="287">
        <v>-0.15</v>
      </c>
      <c r="BE176" s="287">
        <v>-0.36</v>
      </c>
      <c r="BF176" s="290">
        <v>-0.57999999999999996</v>
      </c>
      <c r="BG176" s="286">
        <v>0.1</v>
      </c>
      <c r="BH176" s="287">
        <v>7.0000000000000007E-2</v>
      </c>
      <c r="BI176" s="287">
        <v>-0.14000000000000001</v>
      </c>
      <c r="BJ176" s="291">
        <v>-0.37</v>
      </c>
    </row>
    <row r="177" spans="1:62" x14ac:dyDescent="0.25">
      <c r="A177" s="284" t="s">
        <v>354</v>
      </c>
      <c r="B177" s="285" t="s">
        <v>355</v>
      </c>
      <c r="C177" s="286">
        <v>-0.1</v>
      </c>
      <c r="D177" s="287">
        <v>-0.05</v>
      </c>
      <c r="E177" s="287">
        <v>-0.15</v>
      </c>
      <c r="F177" s="288">
        <v>-0.34</v>
      </c>
      <c r="G177" s="289">
        <v>-0.15</v>
      </c>
      <c r="H177" s="287">
        <v>-0.1</v>
      </c>
      <c r="I177" s="287">
        <v>-0.2</v>
      </c>
      <c r="J177" s="290">
        <v>-0.39</v>
      </c>
      <c r="K177" s="286">
        <v>-0.05</v>
      </c>
      <c r="L177" s="287">
        <v>0</v>
      </c>
      <c r="M177" s="287">
        <v>-0.1</v>
      </c>
      <c r="N177" s="288">
        <v>-0.28999999999999998</v>
      </c>
      <c r="O177" s="286">
        <v>-0.4</v>
      </c>
      <c r="P177" s="287">
        <v>-0.48</v>
      </c>
      <c r="Q177" s="287">
        <v>-0.63</v>
      </c>
      <c r="R177" s="290">
        <v>-0.81</v>
      </c>
      <c r="S177" s="286">
        <v>-0.57999999999999996</v>
      </c>
      <c r="T177" s="287">
        <v>-0.66</v>
      </c>
      <c r="U177" s="287">
        <v>-0.8</v>
      </c>
      <c r="V177" s="288">
        <v>-0.98</v>
      </c>
      <c r="W177" s="289">
        <v>-0.23</v>
      </c>
      <c r="X177" s="287">
        <v>-0.31</v>
      </c>
      <c r="Y177" s="287">
        <v>-0.45</v>
      </c>
      <c r="Z177" s="288">
        <v>-0.63</v>
      </c>
      <c r="AA177" s="289">
        <v>-7.0000000000000007E-2</v>
      </c>
      <c r="AB177" s="287">
        <v>-0.01</v>
      </c>
      <c r="AC177" s="287">
        <v>-0.11</v>
      </c>
      <c r="AD177" s="290">
        <v>-0.3</v>
      </c>
      <c r="AE177" s="286">
        <v>-0.13</v>
      </c>
      <c r="AF177" s="287">
        <v>-7.0000000000000007E-2</v>
      </c>
      <c r="AG177" s="287">
        <v>-0.16</v>
      </c>
      <c r="AH177" s="288">
        <v>-0.35</v>
      </c>
      <c r="AI177" s="289">
        <v>-0.02</v>
      </c>
      <c r="AJ177" s="287">
        <v>0.04</v>
      </c>
      <c r="AK177" s="287">
        <v>-0.06</v>
      </c>
      <c r="AL177" s="290">
        <v>-0.25</v>
      </c>
      <c r="AM177" s="286">
        <v>-0.43</v>
      </c>
      <c r="AN177" s="287">
        <v>-0.45</v>
      </c>
      <c r="AO177" s="287">
        <v>-0.65</v>
      </c>
      <c r="AP177" s="290">
        <v>-0.88</v>
      </c>
      <c r="AQ177" s="286">
        <v>-0.54</v>
      </c>
      <c r="AR177" s="287">
        <v>-0.56000000000000005</v>
      </c>
      <c r="AS177" s="287">
        <v>-0.76</v>
      </c>
      <c r="AT177" s="288">
        <v>-0.99</v>
      </c>
      <c r="AU177" s="289">
        <v>-0.31</v>
      </c>
      <c r="AV177" s="287">
        <v>-0.34</v>
      </c>
      <c r="AW177" s="287">
        <v>-0.53</v>
      </c>
      <c r="AX177" s="288">
        <v>-0.77</v>
      </c>
      <c r="AY177" s="286">
        <v>-0.02</v>
      </c>
      <c r="AZ177" s="287">
        <v>0.05</v>
      </c>
      <c r="BA177" s="287">
        <v>-0.03</v>
      </c>
      <c r="BB177" s="288">
        <v>-0.2</v>
      </c>
      <c r="BC177" s="289">
        <v>-7.0000000000000007E-2</v>
      </c>
      <c r="BD177" s="287">
        <v>-0.01</v>
      </c>
      <c r="BE177" s="287">
        <v>-0.08</v>
      </c>
      <c r="BF177" s="290">
        <v>-0.26</v>
      </c>
      <c r="BG177" s="286">
        <v>0.04</v>
      </c>
      <c r="BH177" s="287">
        <v>0.1</v>
      </c>
      <c r="BI177" s="287">
        <v>0.03</v>
      </c>
      <c r="BJ177" s="291">
        <v>-0.15</v>
      </c>
    </row>
    <row r="178" spans="1:62" x14ac:dyDescent="0.25">
      <c r="A178" s="284" t="s">
        <v>356</v>
      </c>
      <c r="B178" s="285" t="s">
        <v>357</v>
      </c>
      <c r="C178" s="286">
        <v>-0.15</v>
      </c>
      <c r="D178" s="287">
        <v>-0.12</v>
      </c>
      <c r="E178" s="287">
        <v>-0.09</v>
      </c>
      <c r="F178" s="288">
        <v>-0.21</v>
      </c>
      <c r="G178" s="289">
        <v>-0.21</v>
      </c>
      <c r="H178" s="287">
        <v>-0.18</v>
      </c>
      <c r="I178" s="287">
        <v>-0.16</v>
      </c>
      <c r="J178" s="290">
        <v>-0.28000000000000003</v>
      </c>
      <c r="K178" s="286">
        <v>-0.08</v>
      </c>
      <c r="L178" s="287">
        <v>-0.05</v>
      </c>
      <c r="M178" s="287">
        <v>-0.03</v>
      </c>
      <c r="N178" s="288">
        <v>-0.14000000000000001</v>
      </c>
      <c r="O178" s="286">
        <v>-0.28999999999999998</v>
      </c>
      <c r="P178" s="287">
        <v>-0.46</v>
      </c>
      <c r="Q178" s="287">
        <v>-0.78</v>
      </c>
      <c r="R178" s="290">
        <v>-0.66</v>
      </c>
      <c r="S178" s="286">
        <v>-0.63</v>
      </c>
      <c r="T178" s="287">
        <v>-0.8</v>
      </c>
      <c r="U178" s="287">
        <v>-1.1200000000000001</v>
      </c>
      <c r="V178" s="288">
        <v>-1</v>
      </c>
      <c r="W178" s="289">
        <v>0.06</v>
      </c>
      <c r="X178" s="287">
        <v>-0.12</v>
      </c>
      <c r="Y178" s="287">
        <v>-0.44</v>
      </c>
      <c r="Z178" s="288">
        <v>-0.32</v>
      </c>
      <c r="AA178" s="289">
        <v>-0.14000000000000001</v>
      </c>
      <c r="AB178" s="287">
        <v>-0.1</v>
      </c>
      <c r="AC178" s="287">
        <v>-7.0000000000000007E-2</v>
      </c>
      <c r="AD178" s="290">
        <v>-0.19</v>
      </c>
      <c r="AE178" s="286">
        <v>-0.21</v>
      </c>
      <c r="AF178" s="287">
        <v>-0.17</v>
      </c>
      <c r="AG178" s="287">
        <v>-0.13</v>
      </c>
      <c r="AH178" s="288">
        <v>-0.26</v>
      </c>
      <c r="AI178" s="289">
        <v>-7.0000000000000007E-2</v>
      </c>
      <c r="AJ178" s="287">
        <v>-0.03</v>
      </c>
      <c r="AK178" s="287">
        <v>0</v>
      </c>
      <c r="AL178" s="290">
        <v>-0.12</v>
      </c>
      <c r="AM178" s="286">
        <v>-0.3</v>
      </c>
      <c r="AN178" s="287">
        <v>-0.28000000000000003</v>
      </c>
      <c r="AO178" s="287">
        <v>-0.66</v>
      </c>
      <c r="AP178" s="290">
        <v>-0.6</v>
      </c>
      <c r="AQ178" s="286">
        <v>-0.51</v>
      </c>
      <c r="AR178" s="287">
        <v>-0.49</v>
      </c>
      <c r="AS178" s="287">
        <v>-0.87</v>
      </c>
      <c r="AT178" s="288">
        <v>-0.81</v>
      </c>
      <c r="AU178" s="289">
        <v>-0.09</v>
      </c>
      <c r="AV178" s="287">
        <v>-7.0000000000000007E-2</v>
      </c>
      <c r="AW178" s="287">
        <v>-0.45</v>
      </c>
      <c r="AX178" s="288">
        <v>-0.39</v>
      </c>
      <c r="AY178" s="286">
        <v>-0.13</v>
      </c>
      <c r="AZ178" s="287">
        <v>-0.1</v>
      </c>
      <c r="BA178" s="287">
        <v>-0.03</v>
      </c>
      <c r="BB178" s="288">
        <v>-0.17</v>
      </c>
      <c r="BC178" s="289">
        <v>-0.2</v>
      </c>
      <c r="BD178" s="287">
        <v>-0.17</v>
      </c>
      <c r="BE178" s="287">
        <v>-0.1</v>
      </c>
      <c r="BF178" s="290">
        <v>-0.24</v>
      </c>
      <c r="BG178" s="286">
        <v>-0.06</v>
      </c>
      <c r="BH178" s="287">
        <v>-0.03</v>
      </c>
      <c r="BI178" s="287">
        <v>0.04</v>
      </c>
      <c r="BJ178" s="291">
        <v>-0.09</v>
      </c>
    </row>
    <row r="179" spans="1:62" x14ac:dyDescent="0.25">
      <c r="A179" s="284" t="s">
        <v>358</v>
      </c>
      <c r="B179" s="285" t="s">
        <v>359</v>
      </c>
      <c r="C179" s="286">
        <v>-0.04</v>
      </c>
      <c r="D179" s="287">
        <v>0</v>
      </c>
      <c r="E179" s="287">
        <v>-0.18</v>
      </c>
      <c r="F179" s="288">
        <v>-0.44</v>
      </c>
      <c r="G179" s="289">
        <v>-0.09</v>
      </c>
      <c r="H179" s="287">
        <v>-0.06</v>
      </c>
      <c r="I179" s="287">
        <v>-0.24</v>
      </c>
      <c r="J179" s="290">
        <v>-0.5</v>
      </c>
      <c r="K179" s="286">
        <v>0.02</v>
      </c>
      <c r="L179" s="287">
        <v>0.05</v>
      </c>
      <c r="M179" s="287">
        <v>-0.13</v>
      </c>
      <c r="N179" s="288">
        <v>-0.39</v>
      </c>
      <c r="O179" s="286">
        <v>-0.73</v>
      </c>
      <c r="P179" s="287">
        <v>-0.66</v>
      </c>
      <c r="Q179" s="287">
        <v>-0.77</v>
      </c>
      <c r="R179" s="290">
        <v>-1.17</v>
      </c>
      <c r="S179" s="286">
        <v>-0.95</v>
      </c>
      <c r="T179" s="287">
        <v>-0.88</v>
      </c>
      <c r="U179" s="287">
        <v>-0.99</v>
      </c>
      <c r="V179" s="288">
        <v>-1.38</v>
      </c>
      <c r="W179" s="289">
        <v>-0.52</v>
      </c>
      <c r="X179" s="287">
        <v>-0.44</v>
      </c>
      <c r="Y179" s="287">
        <v>-0.56000000000000005</v>
      </c>
      <c r="Z179" s="288">
        <v>-0.95</v>
      </c>
      <c r="AA179" s="289">
        <v>0.01</v>
      </c>
      <c r="AB179" s="287">
        <v>0.05</v>
      </c>
      <c r="AC179" s="287">
        <v>-0.14000000000000001</v>
      </c>
      <c r="AD179" s="290">
        <v>-0.39</v>
      </c>
      <c r="AE179" s="286">
        <v>-0.05</v>
      </c>
      <c r="AF179" s="287">
        <v>-0.01</v>
      </c>
      <c r="AG179" s="287">
        <v>-0.2</v>
      </c>
      <c r="AH179" s="288">
        <v>-0.45</v>
      </c>
      <c r="AI179" s="289">
        <v>7.0000000000000007E-2</v>
      </c>
      <c r="AJ179" s="287">
        <v>0.1</v>
      </c>
      <c r="AK179" s="287">
        <v>-0.08</v>
      </c>
      <c r="AL179" s="290">
        <v>-0.33</v>
      </c>
      <c r="AM179" s="286">
        <v>-0.5</v>
      </c>
      <c r="AN179" s="287">
        <v>-0.5</v>
      </c>
      <c r="AO179" s="287">
        <v>-0.65</v>
      </c>
      <c r="AP179" s="290">
        <v>-0.93</v>
      </c>
      <c r="AQ179" s="286">
        <v>-0.63</v>
      </c>
      <c r="AR179" s="287">
        <v>-0.63</v>
      </c>
      <c r="AS179" s="287">
        <v>-0.79</v>
      </c>
      <c r="AT179" s="288">
        <v>-1.06</v>
      </c>
      <c r="AU179" s="289">
        <v>-0.36</v>
      </c>
      <c r="AV179" s="287">
        <v>-0.37</v>
      </c>
      <c r="AW179" s="287">
        <v>-0.52</v>
      </c>
      <c r="AX179" s="288">
        <v>-0.8</v>
      </c>
      <c r="AY179" s="286">
        <v>0.06</v>
      </c>
      <c r="AZ179" s="287">
        <v>0.11</v>
      </c>
      <c r="BA179" s="287">
        <v>-0.08</v>
      </c>
      <c r="BB179" s="288">
        <v>-0.34</v>
      </c>
      <c r="BC179" s="289">
        <v>0</v>
      </c>
      <c r="BD179" s="287">
        <v>0.05</v>
      </c>
      <c r="BE179" s="287">
        <v>-0.14000000000000001</v>
      </c>
      <c r="BF179" s="290">
        <v>-0.4</v>
      </c>
      <c r="BG179" s="286">
        <v>0.12</v>
      </c>
      <c r="BH179" s="287">
        <v>0.17</v>
      </c>
      <c r="BI179" s="287">
        <v>-0.02</v>
      </c>
      <c r="BJ179" s="291">
        <v>-0.27</v>
      </c>
    </row>
    <row r="180" spans="1:62" x14ac:dyDescent="0.25">
      <c r="A180" s="284" t="s">
        <v>360</v>
      </c>
      <c r="B180" s="285" t="s">
        <v>361</v>
      </c>
      <c r="C180" s="286">
        <v>0.13</v>
      </c>
      <c r="D180" s="287">
        <v>-0.11</v>
      </c>
      <c r="E180" s="287">
        <v>0.02</v>
      </c>
      <c r="F180" s="288">
        <v>-0.05</v>
      </c>
      <c r="G180" s="289">
        <v>0.04</v>
      </c>
      <c r="H180" s="287">
        <v>-0.21</v>
      </c>
      <c r="I180" s="287">
        <v>-7.0000000000000007E-2</v>
      </c>
      <c r="J180" s="290">
        <v>-0.15</v>
      </c>
      <c r="K180" s="286">
        <v>0.23</v>
      </c>
      <c r="L180" s="287">
        <v>-0.01</v>
      </c>
      <c r="M180" s="287">
        <v>0.12</v>
      </c>
      <c r="N180" s="288">
        <v>0.05</v>
      </c>
      <c r="O180" s="286">
        <v>-0.28000000000000003</v>
      </c>
      <c r="P180" s="287">
        <v>-0.69</v>
      </c>
      <c r="Q180" s="287">
        <v>-0.33</v>
      </c>
      <c r="R180" s="290">
        <v>-0.53</v>
      </c>
      <c r="S180" s="286">
        <v>-0.64</v>
      </c>
      <c r="T180" s="287">
        <v>-1.05</v>
      </c>
      <c r="U180" s="287">
        <v>-0.69</v>
      </c>
      <c r="V180" s="288">
        <v>-0.89</v>
      </c>
      <c r="W180" s="289">
        <v>0.08</v>
      </c>
      <c r="X180" s="287">
        <v>-0.34</v>
      </c>
      <c r="Y180" s="287">
        <v>0.02</v>
      </c>
      <c r="Z180" s="288">
        <v>-0.18</v>
      </c>
      <c r="AA180" s="289">
        <v>0.17</v>
      </c>
      <c r="AB180" s="287">
        <v>-0.06</v>
      </c>
      <c r="AC180" s="287">
        <v>0.05</v>
      </c>
      <c r="AD180" s="290">
        <v>-0.01</v>
      </c>
      <c r="AE180" s="286">
        <v>0.06</v>
      </c>
      <c r="AF180" s="287">
        <v>-0.17</v>
      </c>
      <c r="AG180" s="287">
        <v>-0.05</v>
      </c>
      <c r="AH180" s="288">
        <v>-0.11</v>
      </c>
      <c r="AI180" s="289">
        <v>0.27</v>
      </c>
      <c r="AJ180" s="287">
        <v>0.04</v>
      </c>
      <c r="AK180" s="287">
        <v>0.16</v>
      </c>
      <c r="AL180" s="290">
        <v>0.09</v>
      </c>
      <c r="AM180" s="286">
        <v>-0.33</v>
      </c>
      <c r="AN180" s="287">
        <v>-0.65</v>
      </c>
      <c r="AO180" s="287">
        <v>-0.54</v>
      </c>
      <c r="AP180" s="290">
        <v>-0.61</v>
      </c>
      <c r="AQ180" s="286">
        <v>-0.56000000000000005</v>
      </c>
      <c r="AR180" s="287">
        <v>-0.88</v>
      </c>
      <c r="AS180" s="287">
        <v>-0.77</v>
      </c>
      <c r="AT180" s="288">
        <v>-0.83</v>
      </c>
      <c r="AU180" s="289">
        <v>-0.1</v>
      </c>
      <c r="AV180" s="287">
        <v>-0.43</v>
      </c>
      <c r="AW180" s="287">
        <v>-0.32</v>
      </c>
      <c r="AX180" s="288">
        <v>-0.38</v>
      </c>
      <c r="AY180" s="286">
        <v>0.24</v>
      </c>
      <c r="AZ180" s="287">
        <v>0.01</v>
      </c>
      <c r="BA180" s="287">
        <v>0.16</v>
      </c>
      <c r="BB180" s="288">
        <v>0.08</v>
      </c>
      <c r="BC180" s="289">
        <v>0.13</v>
      </c>
      <c r="BD180" s="287">
        <v>-0.09</v>
      </c>
      <c r="BE180" s="287">
        <v>0.05</v>
      </c>
      <c r="BF180" s="290">
        <v>-0.03</v>
      </c>
      <c r="BG180" s="286">
        <v>0.35</v>
      </c>
      <c r="BH180" s="287">
        <v>0.12</v>
      </c>
      <c r="BI180" s="287">
        <v>0.27</v>
      </c>
      <c r="BJ180" s="291">
        <v>0.19</v>
      </c>
    </row>
    <row r="181" spans="1:62" x14ac:dyDescent="0.25">
      <c r="A181" s="284" t="s">
        <v>362</v>
      </c>
      <c r="B181" s="285" t="s">
        <v>363</v>
      </c>
      <c r="C181" s="286">
        <v>-0.26</v>
      </c>
      <c r="D181" s="287">
        <v>-0.12</v>
      </c>
      <c r="E181" s="287">
        <v>0.03</v>
      </c>
      <c r="F181" s="288">
        <v>-0.52</v>
      </c>
      <c r="G181" s="289">
        <v>-0.33</v>
      </c>
      <c r="H181" s="287">
        <v>-0.19</v>
      </c>
      <c r="I181" s="287">
        <v>-0.04</v>
      </c>
      <c r="J181" s="290">
        <v>-0.59</v>
      </c>
      <c r="K181" s="286">
        <v>-0.19</v>
      </c>
      <c r="L181" s="287">
        <v>-0.05</v>
      </c>
      <c r="M181" s="287">
        <v>0.1</v>
      </c>
      <c r="N181" s="288">
        <v>-0.45</v>
      </c>
      <c r="O181" s="286">
        <v>-0.98</v>
      </c>
      <c r="P181" s="287">
        <v>-0.7</v>
      </c>
      <c r="Q181" s="287">
        <v>-0.59</v>
      </c>
      <c r="R181" s="290">
        <v>-1.4</v>
      </c>
      <c r="S181" s="286">
        <v>-1.21</v>
      </c>
      <c r="T181" s="287">
        <v>-0.93</v>
      </c>
      <c r="U181" s="287">
        <v>-0.82</v>
      </c>
      <c r="V181" s="288">
        <v>-1.63</v>
      </c>
      <c r="W181" s="289">
        <v>-0.75</v>
      </c>
      <c r="X181" s="287">
        <v>-0.47</v>
      </c>
      <c r="Y181" s="287">
        <v>-0.36</v>
      </c>
      <c r="Z181" s="288">
        <v>-1.18</v>
      </c>
      <c r="AA181" s="289">
        <v>-0.18</v>
      </c>
      <c r="AB181" s="287">
        <v>-0.06</v>
      </c>
      <c r="AC181" s="287">
        <v>0.1</v>
      </c>
      <c r="AD181" s="290">
        <v>-0.43</v>
      </c>
      <c r="AE181" s="286">
        <v>-0.26</v>
      </c>
      <c r="AF181" s="287">
        <v>-0.14000000000000001</v>
      </c>
      <c r="AG181" s="287">
        <v>0.02</v>
      </c>
      <c r="AH181" s="288">
        <v>-0.5</v>
      </c>
      <c r="AI181" s="289">
        <v>-0.11</v>
      </c>
      <c r="AJ181" s="287">
        <v>0.01</v>
      </c>
      <c r="AK181" s="287">
        <v>0.17</v>
      </c>
      <c r="AL181" s="290">
        <v>-0.35</v>
      </c>
      <c r="AM181" s="286">
        <v>-0.77</v>
      </c>
      <c r="AN181" s="287">
        <v>-0.43</v>
      </c>
      <c r="AO181" s="287">
        <v>-0.35</v>
      </c>
      <c r="AP181" s="290">
        <v>-1.17</v>
      </c>
      <c r="AQ181" s="286">
        <v>-0.92</v>
      </c>
      <c r="AR181" s="287">
        <v>-0.57999999999999996</v>
      </c>
      <c r="AS181" s="287">
        <v>-0.5</v>
      </c>
      <c r="AT181" s="288">
        <v>-1.32</v>
      </c>
      <c r="AU181" s="289">
        <v>-0.62</v>
      </c>
      <c r="AV181" s="287">
        <v>-0.28000000000000003</v>
      </c>
      <c r="AW181" s="287">
        <v>-0.2</v>
      </c>
      <c r="AX181" s="288">
        <v>-1.02</v>
      </c>
      <c r="AY181" s="286">
        <v>-0.12</v>
      </c>
      <c r="AZ181" s="287">
        <v>-0.04</v>
      </c>
      <c r="BA181" s="287">
        <v>0.13</v>
      </c>
      <c r="BB181" s="288">
        <v>-0.34</v>
      </c>
      <c r="BC181" s="289">
        <v>-0.2</v>
      </c>
      <c r="BD181" s="287">
        <v>-0.12</v>
      </c>
      <c r="BE181" s="287">
        <v>0.06</v>
      </c>
      <c r="BF181" s="290">
        <v>-0.42</v>
      </c>
      <c r="BG181" s="286">
        <v>-0.04</v>
      </c>
      <c r="BH181" s="287">
        <v>0.04</v>
      </c>
      <c r="BI181" s="287">
        <v>0.21</v>
      </c>
      <c r="BJ181" s="291">
        <v>-0.26</v>
      </c>
    </row>
    <row r="182" spans="1:62" x14ac:dyDescent="0.25">
      <c r="A182" s="284" t="s">
        <v>364</v>
      </c>
      <c r="B182" s="285" t="s">
        <v>365</v>
      </c>
      <c r="C182" s="286">
        <v>0.23</v>
      </c>
      <c r="D182" s="287">
        <v>0.25</v>
      </c>
      <c r="E182" s="287">
        <v>0.49</v>
      </c>
      <c r="F182" s="288">
        <v>0.36</v>
      </c>
      <c r="G182" s="289">
        <v>0.17</v>
      </c>
      <c r="H182" s="287">
        <v>0.18</v>
      </c>
      <c r="I182" s="287">
        <v>0.42</v>
      </c>
      <c r="J182" s="290">
        <v>0.28999999999999998</v>
      </c>
      <c r="K182" s="286">
        <v>0.3</v>
      </c>
      <c r="L182" s="287">
        <v>0.32</v>
      </c>
      <c r="M182" s="287">
        <v>0.55000000000000004</v>
      </c>
      <c r="N182" s="288">
        <v>0.43</v>
      </c>
      <c r="O182" s="286">
        <v>-0.36</v>
      </c>
      <c r="P182" s="287">
        <v>-0.23</v>
      </c>
      <c r="Q182" s="287">
        <v>-0.2</v>
      </c>
      <c r="R182" s="290">
        <v>-0.57999999999999996</v>
      </c>
      <c r="S182" s="286">
        <v>-0.61</v>
      </c>
      <c r="T182" s="287">
        <v>-0.48</v>
      </c>
      <c r="U182" s="287">
        <v>-0.45</v>
      </c>
      <c r="V182" s="288">
        <v>-0.83</v>
      </c>
      <c r="W182" s="289">
        <v>-0.11</v>
      </c>
      <c r="X182" s="287">
        <v>0.02</v>
      </c>
      <c r="Y182" s="287">
        <v>0.05</v>
      </c>
      <c r="Z182" s="288">
        <v>-0.33</v>
      </c>
      <c r="AA182" s="289">
        <v>0.28000000000000003</v>
      </c>
      <c r="AB182" s="287">
        <v>0.28999999999999998</v>
      </c>
      <c r="AC182" s="287">
        <v>0.54</v>
      </c>
      <c r="AD182" s="290">
        <v>0.43</v>
      </c>
      <c r="AE182" s="286">
        <v>0.21</v>
      </c>
      <c r="AF182" s="287">
        <v>0.22</v>
      </c>
      <c r="AG182" s="287">
        <v>0.47</v>
      </c>
      <c r="AH182" s="288">
        <v>0.36</v>
      </c>
      <c r="AI182" s="289">
        <v>0.35</v>
      </c>
      <c r="AJ182" s="287">
        <v>0.36</v>
      </c>
      <c r="AK182" s="287">
        <v>0.61</v>
      </c>
      <c r="AL182" s="290">
        <v>0.5</v>
      </c>
      <c r="AM182" s="286">
        <v>-0.13</v>
      </c>
      <c r="AN182" s="287">
        <v>-0.12</v>
      </c>
      <c r="AO182" s="287">
        <v>-0.04</v>
      </c>
      <c r="AP182" s="290">
        <v>-0.25</v>
      </c>
      <c r="AQ182" s="286">
        <v>-0.28999999999999998</v>
      </c>
      <c r="AR182" s="287">
        <v>-0.28000000000000003</v>
      </c>
      <c r="AS182" s="287">
        <v>-0.2</v>
      </c>
      <c r="AT182" s="288">
        <v>-0.4</v>
      </c>
      <c r="AU182" s="289">
        <v>0.02</v>
      </c>
      <c r="AV182" s="287">
        <v>0.04</v>
      </c>
      <c r="AW182" s="287">
        <v>0.11</v>
      </c>
      <c r="AX182" s="288">
        <v>-0.09</v>
      </c>
      <c r="AY182" s="286">
        <v>0.32</v>
      </c>
      <c r="AZ182" s="287">
        <v>0.34</v>
      </c>
      <c r="BA182" s="287">
        <v>0.61</v>
      </c>
      <c r="BB182" s="288">
        <v>0.5</v>
      </c>
      <c r="BC182" s="289">
        <v>0.24</v>
      </c>
      <c r="BD182" s="287">
        <v>0.26</v>
      </c>
      <c r="BE182" s="287">
        <v>0.53</v>
      </c>
      <c r="BF182" s="290">
        <v>0.42</v>
      </c>
      <c r="BG182" s="286">
        <v>0.39</v>
      </c>
      <c r="BH182" s="287">
        <v>0.41</v>
      </c>
      <c r="BI182" s="287">
        <v>0.68</v>
      </c>
      <c r="BJ182" s="291">
        <v>0.56999999999999995</v>
      </c>
    </row>
    <row r="183" spans="1:62" x14ac:dyDescent="0.25">
      <c r="A183" s="284" t="s">
        <v>366</v>
      </c>
      <c r="B183" s="285" t="s">
        <v>367</v>
      </c>
      <c r="C183" s="286">
        <v>-0.26</v>
      </c>
      <c r="D183" s="287">
        <v>-0.32</v>
      </c>
      <c r="E183" s="287">
        <v>-0.4</v>
      </c>
      <c r="F183" s="288">
        <v>-0.26</v>
      </c>
      <c r="G183" s="289">
        <v>-0.34</v>
      </c>
      <c r="H183" s="287">
        <v>-0.4</v>
      </c>
      <c r="I183" s="287">
        <v>-0.48</v>
      </c>
      <c r="J183" s="290">
        <v>-0.34</v>
      </c>
      <c r="K183" s="286">
        <v>-0.18</v>
      </c>
      <c r="L183" s="287">
        <v>-0.23</v>
      </c>
      <c r="M183" s="287">
        <v>-0.31</v>
      </c>
      <c r="N183" s="288">
        <v>-0.17</v>
      </c>
      <c r="O183" s="286">
        <v>-0.68</v>
      </c>
      <c r="P183" s="287">
        <v>-0.83</v>
      </c>
      <c r="Q183" s="287">
        <v>-1.0900000000000001</v>
      </c>
      <c r="R183" s="290">
        <v>-0.78</v>
      </c>
      <c r="S183" s="286">
        <v>-0.93</v>
      </c>
      <c r="T183" s="287">
        <v>-1.0900000000000001</v>
      </c>
      <c r="U183" s="287">
        <v>-1.34</v>
      </c>
      <c r="V183" s="288">
        <v>-1.03</v>
      </c>
      <c r="W183" s="289">
        <v>-0.43</v>
      </c>
      <c r="X183" s="287">
        <v>-0.57999999999999996</v>
      </c>
      <c r="Y183" s="287">
        <v>-0.83</v>
      </c>
      <c r="Z183" s="288">
        <v>-0.52</v>
      </c>
      <c r="AA183" s="289">
        <v>-0.21</v>
      </c>
      <c r="AB183" s="287">
        <v>-0.25</v>
      </c>
      <c r="AC183" s="287">
        <v>-0.31</v>
      </c>
      <c r="AD183" s="290">
        <v>-0.19</v>
      </c>
      <c r="AE183" s="286">
        <v>-0.3</v>
      </c>
      <c r="AF183" s="287">
        <v>-0.34</v>
      </c>
      <c r="AG183" s="287">
        <v>-0.4</v>
      </c>
      <c r="AH183" s="288">
        <v>-0.28000000000000003</v>
      </c>
      <c r="AI183" s="289">
        <v>-0.12</v>
      </c>
      <c r="AJ183" s="287">
        <v>-0.16</v>
      </c>
      <c r="AK183" s="287">
        <v>-0.22</v>
      </c>
      <c r="AL183" s="290">
        <v>-0.1</v>
      </c>
      <c r="AM183" s="286">
        <v>-0.69</v>
      </c>
      <c r="AN183" s="287">
        <v>-0.74</v>
      </c>
      <c r="AO183" s="287">
        <v>-1.01</v>
      </c>
      <c r="AP183" s="290">
        <v>-0.71</v>
      </c>
      <c r="AQ183" s="286">
        <v>-0.86</v>
      </c>
      <c r="AR183" s="287">
        <v>-0.92</v>
      </c>
      <c r="AS183" s="287">
        <v>-1.19</v>
      </c>
      <c r="AT183" s="288">
        <v>-0.89</v>
      </c>
      <c r="AU183" s="289">
        <v>-0.51</v>
      </c>
      <c r="AV183" s="287">
        <v>-0.56000000000000005</v>
      </c>
      <c r="AW183" s="287">
        <v>-0.83</v>
      </c>
      <c r="AX183" s="288">
        <v>-0.53</v>
      </c>
      <c r="AY183" s="286">
        <v>-0.13</v>
      </c>
      <c r="AZ183" s="287">
        <v>-0.19</v>
      </c>
      <c r="BA183" s="287">
        <v>-0.22</v>
      </c>
      <c r="BB183" s="288">
        <v>-0.13</v>
      </c>
      <c r="BC183" s="289">
        <v>-0.23</v>
      </c>
      <c r="BD183" s="287">
        <v>-0.28999999999999998</v>
      </c>
      <c r="BE183" s="287">
        <v>-0.31</v>
      </c>
      <c r="BF183" s="290">
        <v>-0.22</v>
      </c>
      <c r="BG183" s="286">
        <v>-0.04</v>
      </c>
      <c r="BH183" s="287">
        <v>-0.09</v>
      </c>
      <c r="BI183" s="287">
        <v>-0.12</v>
      </c>
      <c r="BJ183" s="291">
        <v>-0.03</v>
      </c>
    </row>
    <row r="184" spans="1:62" x14ac:dyDescent="0.25">
      <c r="A184" s="284" t="s">
        <v>370</v>
      </c>
      <c r="B184" s="285" t="s">
        <v>371</v>
      </c>
      <c r="C184" s="286">
        <v>-0.25</v>
      </c>
      <c r="D184" s="287">
        <v>-0.17</v>
      </c>
      <c r="E184" s="287">
        <v>-0.25</v>
      </c>
      <c r="F184" s="288">
        <v>-0.2</v>
      </c>
      <c r="G184" s="289">
        <v>-0.31</v>
      </c>
      <c r="H184" s="287">
        <v>-0.23</v>
      </c>
      <c r="I184" s="287">
        <v>-0.31</v>
      </c>
      <c r="J184" s="290">
        <v>-0.25</v>
      </c>
      <c r="K184" s="286">
        <v>-0.19</v>
      </c>
      <c r="L184" s="287">
        <v>-0.12</v>
      </c>
      <c r="M184" s="287">
        <v>-0.19</v>
      </c>
      <c r="N184" s="288">
        <v>-0.14000000000000001</v>
      </c>
      <c r="O184" s="286">
        <v>-0.63</v>
      </c>
      <c r="P184" s="287">
        <v>-0.51</v>
      </c>
      <c r="Q184" s="287">
        <v>-0.7</v>
      </c>
      <c r="R184" s="290">
        <v>-0.54</v>
      </c>
      <c r="S184" s="286">
        <v>-0.78</v>
      </c>
      <c r="T184" s="287">
        <v>-0.66</v>
      </c>
      <c r="U184" s="287">
        <v>-0.85</v>
      </c>
      <c r="V184" s="288">
        <v>-0.69</v>
      </c>
      <c r="W184" s="289">
        <v>-0.48</v>
      </c>
      <c r="X184" s="287">
        <v>-0.37</v>
      </c>
      <c r="Y184" s="287">
        <v>-0.55000000000000004</v>
      </c>
      <c r="Z184" s="288">
        <v>-0.4</v>
      </c>
      <c r="AA184" s="289">
        <v>-0.18</v>
      </c>
      <c r="AB184" s="287">
        <v>-0.11</v>
      </c>
      <c r="AC184" s="287">
        <v>-0.17</v>
      </c>
      <c r="AD184" s="290">
        <v>-0.13</v>
      </c>
      <c r="AE184" s="286">
        <v>-0.24</v>
      </c>
      <c r="AF184" s="287">
        <v>-0.17</v>
      </c>
      <c r="AG184" s="287">
        <v>-0.23</v>
      </c>
      <c r="AH184" s="288">
        <v>-0.19</v>
      </c>
      <c r="AI184" s="289">
        <v>-0.12</v>
      </c>
      <c r="AJ184" s="287">
        <v>-0.05</v>
      </c>
      <c r="AK184" s="287">
        <v>-0.11</v>
      </c>
      <c r="AL184" s="290">
        <v>-7.0000000000000007E-2</v>
      </c>
      <c r="AM184" s="286">
        <v>-0.65</v>
      </c>
      <c r="AN184" s="287">
        <v>-0.44</v>
      </c>
      <c r="AO184" s="287">
        <v>-0.78</v>
      </c>
      <c r="AP184" s="290">
        <v>-0.52</v>
      </c>
      <c r="AQ184" s="286">
        <v>-0.75</v>
      </c>
      <c r="AR184" s="287">
        <v>-0.55000000000000004</v>
      </c>
      <c r="AS184" s="287">
        <v>-0.89</v>
      </c>
      <c r="AT184" s="288">
        <v>-0.63</v>
      </c>
      <c r="AU184" s="289">
        <v>-0.54</v>
      </c>
      <c r="AV184" s="287">
        <v>-0.34</v>
      </c>
      <c r="AW184" s="287">
        <v>-0.67</v>
      </c>
      <c r="AX184" s="288">
        <v>-0.42</v>
      </c>
      <c r="AY184" s="286">
        <v>-0.08</v>
      </c>
      <c r="AZ184" s="287">
        <v>-0.06</v>
      </c>
      <c r="BA184" s="287">
        <v>-0.03</v>
      </c>
      <c r="BB184" s="288">
        <v>-0.06</v>
      </c>
      <c r="BC184" s="289">
        <v>-0.15</v>
      </c>
      <c r="BD184" s="287">
        <v>-0.13</v>
      </c>
      <c r="BE184" s="287">
        <v>-0.1</v>
      </c>
      <c r="BF184" s="290">
        <v>-0.13</v>
      </c>
      <c r="BG184" s="286">
        <v>-0.01</v>
      </c>
      <c r="BH184" s="287">
        <v>0.01</v>
      </c>
      <c r="BI184" s="287">
        <v>0.04</v>
      </c>
      <c r="BJ184" s="291">
        <v>0.01</v>
      </c>
    </row>
    <row r="185" spans="1:62" x14ac:dyDescent="0.25">
      <c r="A185" s="284" t="s">
        <v>372</v>
      </c>
      <c r="B185" s="285" t="s">
        <v>373</v>
      </c>
      <c r="C185" s="286">
        <v>-0.33</v>
      </c>
      <c r="D185" s="287">
        <v>-0.31</v>
      </c>
      <c r="E185" s="287">
        <v>-0.33</v>
      </c>
      <c r="F185" s="288">
        <v>-0.3</v>
      </c>
      <c r="G185" s="289">
        <v>-0.4</v>
      </c>
      <c r="H185" s="287">
        <v>-0.37</v>
      </c>
      <c r="I185" s="287">
        <v>-0.4</v>
      </c>
      <c r="J185" s="290">
        <v>-0.36</v>
      </c>
      <c r="K185" s="286">
        <v>-0.26</v>
      </c>
      <c r="L185" s="287">
        <v>-0.24</v>
      </c>
      <c r="M185" s="287">
        <v>-0.26</v>
      </c>
      <c r="N185" s="288">
        <v>-0.23</v>
      </c>
      <c r="O185" s="286">
        <v>-0.94</v>
      </c>
      <c r="P185" s="287">
        <v>-0.73</v>
      </c>
      <c r="Q185" s="287">
        <v>-0.78</v>
      </c>
      <c r="R185" s="290">
        <v>-0.95</v>
      </c>
      <c r="S185" s="286">
        <v>-1.1200000000000001</v>
      </c>
      <c r="T185" s="287">
        <v>-0.91</v>
      </c>
      <c r="U185" s="287">
        <v>-0.96</v>
      </c>
      <c r="V185" s="288">
        <v>-1.1299999999999999</v>
      </c>
      <c r="W185" s="289">
        <v>-0.76</v>
      </c>
      <c r="X185" s="287">
        <v>-0.55000000000000004</v>
      </c>
      <c r="Y185" s="287">
        <v>-0.6</v>
      </c>
      <c r="Z185" s="288">
        <v>-0.77</v>
      </c>
      <c r="AA185" s="289">
        <v>-0.23</v>
      </c>
      <c r="AB185" s="287">
        <v>-0.24</v>
      </c>
      <c r="AC185" s="287">
        <v>-0.25</v>
      </c>
      <c r="AD185" s="290">
        <v>-0.19</v>
      </c>
      <c r="AE185" s="286">
        <v>-0.3</v>
      </c>
      <c r="AF185" s="287">
        <v>-0.31</v>
      </c>
      <c r="AG185" s="287">
        <v>-0.32</v>
      </c>
      <c r="AH185" s="288">
        <v>-0.26</v>
      </c>
      <c r="AI185" s="289">
        <v>-0.15</v>
      </c>
      <c r="AJ185" s="287">
        <v>-0.16</v>
      </c>
      <c r="AK185" s="287">
        <v>-0.18</v>
      </c>
      <c r="AL185" s="290">
        <v>-0.11</v>
      </c>
      <c r="AM185" s="286">
        <v>-0.74</v>
      </c>
      <c r="AN185" s="287">
        <v>-0.6</v>
      </c>
      <c r="AO185" s="287">
        <v>-0.73</v>
      </c>
      <c r="AP185" s="290">
        <v>-0.71</v>
      </c>
      <c r="AQ185" s="286">
        <v>-0.87</v>
      </c>
      <c r="AR185" s="287">
        <v>-0.73</v>
      </c>
      <c r="AS185" s="287">
        <v>-0.86</v>
      </c>
      <c r="AT185" s="288">
        <v>-0.84</v>
      </c>
      <c r="AU185" s="289">
        <v>-0.6</v>
      </c>
      <c r="AV185" s="287">
        <v>-0.47</v>
      </c>
      <c r="AW185" s="287">
        <v>-0.6</v>
      </c>
      <c r="AX185" s="288">
        <v>-0.57999999999999996</v>
      </c>
      <c r="AY185" s="286">
        <v>-0.18</v>
      </c>
      <c r="AZ185" s="287">
        <v>-0.2</v>
      </c>
      <c r="BA185" s="287">
        <v>-0.18</v>
      </c>
      <c r="BB185" s="288">
        <v>-0.14000000000000001</v>
      </c>
      <c r="BC185" s="289">
        <v>-0.26</v>
      </c>
      <c r="BD185" s="287">
        <v>-0.28000000000000003</v>
      </c>
      <c r="BE185" s="287">
        <v>-0.26</v>
      </c>
      <c r="BF185" s="290">
        <v>-0.22</v>
      </c>
      <c r="BG185" s="286">
        <v>-0.1</v>
      </c>
      <c r="BH185" s="287">
        <v>-0.12</v>
      </c>
      <c r="BI185" s="287">
        <v>-0.1</v>
      </c>
      <c r="BJ185" s="291">
        <v>-0.06</v>
      </c>
    </row>
    <row r="186" spans="1:62" x14ac:dyDescent="0.25">
      <c r="A186" s="284" t="s">
        <v>374</v>
      </c>
      <c r="B186" s="285" t="s">
        <v>375</v>
      </c>
      <c r="C186" s="286">
        <v>0.03</v>
      </c>
      <c r="D186" s="287">
        <v>0.02</v>
      </c>
      <c r="E186" s="287">
        <v>0.15</v>
      </c>
      <c r="F186" s="288">
        <v>0.1</v>
      </c>
      <c r="G186" s="289">
        <v>-0.03</v>
      </c>
      <c r="H186" s="287">
        <v>-0.04</v>
      </c>
      <c r="I186" s="287">
        <v>0.09</v>
      </c>
      <c r="J186" s="290">
        <v>0.04</v>
      </c>
      <c r="K186" s="286">
        <v>0.09</v>
      </c>
      <c r="L186" s="287">
        <v>0.08</v>
      </c>
      <c r="M186" s="287">
        <v>0.2</v>
      </c>
      <c r="N186" s="288">
        <v>0.16</v>
      </c>
      <c r="O186" s="286">
        <v>-0.43</v>
      </c>
      <c r="P186" s="287">
        <v>-0.2</v>
      </c>
      <c r="Q186" s="287">
        <v>-0.35</v>
      </c>
      <c r="R186" s="290">
        <v>-0.32</v>
      </c>
      <c r="S186" s="286">
        <v>-0.66</v>
      </c>
      <c r="T186" s="287">
        <v>-0.43</v>
      </c>
      <c r="U186" s="287">
        <v>-0.57999999999999996</v>
      </c>
      <c r="V186" s="288">
        <v>-0.55000000000000004</v>
      </c>
      <c r="W186" s="289">
        <v>-0.2</v>
      </c>
      <c r="X186" s="287">
        <v>0.03</v>
      </c>
      <c r="Y186" s="287">
        <v>-0.12</v>
      </c>
      <c r="Z186" s="288">
        <v>-0.09</v>
      </c>
      <c r="AA186" s="289">
        <v>0.06</v>
      </c>
      <c r="AB186" s="287">
        <v>0.03</v>
      </c>
      <c r="AC186" s="287">
        <v>0.18</v>
      </c>
      <c r="AD186" s="290">
        <v>0.13</v>
      </c>
      <c r="AE186" s="286">
        <v>0</v>
      </c>
      <c r="AF186" s="287">
        <v>-0.02</v>
      </c>
      <c r="AG186" s="287">
        <v>0.12</v>
      </c>
      <c r="AH186" s="288">
        <v>7.0000000000000007E-2</v>
      </c>
      <c r="AI186" s="289">
        <v>0.12</v>
      </c>
      <c r="AJ186" s="287">
        <v>0.09</v>
      </c>
      <c r="AK186" s="287">
        <v>0.24</v>
      </c>
      <c r="AL186" s="290">
        <v>0.19</v>
      </c>
      <c r="AM186" s="286">
        <v>-0.37</v>
      </c>
      <c r="AN186" s="287">
        <v>-0.16</v>
      </c>
      <c r="AO186" s="287">
        <v>-0.22</v>
      </c>
      <c r="AP186" s="290">
        <v>-0.26</v>
      </c>
      <c r="AQ186" s="286">
        <v>-0.51</v>
      </c>
      <c r="AR186" s="287">
        <v>-0.3</v>
      </c>
      <c r="AS186" s="287">
        <v>-0.36</v>
      </c>
      <c r="AT186" s="288">
        <v>-0.41</v>
      </c>
      <c r="AU186" s="289">
        <v>-0.23</v>
      </c>
      <c r="AV186" s="287">
        <v>-0.02</v>
      </c>
      <c r="AW186" s="287">
        <v>-7.0000000000000007E-2</v>
      </c>
      <c r="AX186" s="288">
        <v>-0.12</v>
      </c>
      <c r="AY186" s="286">
        <v>0.1</v>
      </c>
      <c r="AZ186" s="287">
        <v>0.05</v>
      </c>
      <c r="BA186" s="287">
        <v>0.22</v>
      </c>
      <c r="BB186" s="288">
        <v>0.17</v>
      </c>
      <c r="BC186" s="289">
        <v>0.04</v>
      </c>
      <c r="BD186" s="287">
        <v>-0.01</v>
      </c>
      <c r="BE186" s="287">
        <v>0.15</v>
      </c>
      <c r="BF186" s="290">
        <v>0.11</v>
      </c>
      <c r="BG186" s="286">
        <v>0.17</v>
      </c>
      <c r="BH186" s="287">
        <v>0.12</v>
      </c>
      <c r="BI186" s="287">
        <v>0.28000000000000003</v>
      </c>
      <c r="BJ186" s="291">
        <v>0.23</v>
      </c>
    </row>
    <row r="187" spans="1:62" x14ac:dyDescent="0.25">
      <c r="A187" s="284" t="s">
        <v>376</v>
      </c>
      <c r="B187" s="285" t="s">
        <v>377</v>
      </c>
      <c r="C187" s="286">
        <v>-0.28000000000000003</v>
      </c>
      <c r="D187" s="287">
        <v>-0.14000000000000001</v>
      </c>
      <c r="E187" s="287">
        <v>-0.04</v>
      </c>
      <c r="F187" s="288">
        <v>-0.04</v>
      </c>
      <c r="G187" s="289">
        <v>-0.35</v>
      </c>
      <c r="H187" s="287">
        <v>-0.21</v>
      </c>
      <c r="I187" s="287">
        <v>-0.11</v>
      </c>
      <c r="J187" s="290">
        <v>-0.11</v>
      </c>
      <c r="K187" s="286">
        <v>-0.21</v>
      </c>
      <c r="L187" s="287">
        <v>-7.0000000000000007E-2</v>
      </c>
      <c r="M187" s="287">
        <v>0.03</v>
      </c>
      <c r="N187" s="288">
        <v>0.03</v>
      </c>
      <c r="O187" s="286">
        <v>-0.62</v>
      </c>
      <c r="P187" s="287">
        <v>-0.52</v>
      </c>
      <c r="Q187" s="287">
        <v>-0.44</v>
      </c>
      <c r="R187" s="290">
        <v>-0.56000000000000005</v>
      </c>
      <c r="S187" s="286">
        <v>-0.84</v>
      </c>
      <c r="T187" s="287">
        <v>-0.73</v>
      </c>
      <c r="U187" s="287">
        <v>-0.66</v>
      </c>
      <c r="V187" s="288">
        <v>-0.78</v>
      </c>
      <c r="W187" s="289">
        <v>-0.41</v>
      </c>
      <c r="X187" s="287">
        <v>-0.3</v>
      </c>
      <c r="Y187" s="287">
        <v>-0.23</v>
      </c>
      <c r="Z187" s="288">
        <v>-0.34</v>
      </c>
      <c r="AA187" s="289">
        <v>-0.24</v>
      </c>
      <c r="AB187" s="287">
        <v>-0.1</v>
      </c>
      <c r="AC187" s="287">
        <v>0</v>
      </c>
      <c r="AD187" s="290">
        <v>0.02</v>
      </c>
      <c r="AE187" s="286">
        <v>-0.31</v>
      </c>
      <c r="AF187" s="287">
        <v>-0.17</v>
      </c>
      <c r="AG187" s="287">
        <v>-7.0000000000000007E-2</v>
      </c>
      <c r="AH187" s="288">
        <v>-0.06</v>
      </c>
      <c r="AI187" s="289">
        <v>-0.17</v>
      </c>
      <c r="AJ187" s="287">
        <v>-0.03</v>
      </c>
      <c r="AK187" s="287">
        <v>7.0000000000000007E-2</v>
      </c>
      <c r="AL187" s="290">
        <v>0.09</v>
      </c>
      <c r="AM187" s="286">
        <v>-0.46</v>
      </c>
      <c r="AN187" s="287">
        <v>-0.46</v>
      </c>
      <c r="AO187" s="287">
        <v>-0.38</v>
      </c>
      <c r="AP187" s="290">
        <v>-0.39</v>
      </c>
      <c r="AQ187" s="286">
        <v>-0.61</v>
      </c>
      <c r="AR187" s="287">
        <v>-0.61</v>
      </c>
      <c r="AS187" s="287">
        <v>-0.53</v>
      </c>
      <c r="AT187" s="288">
        <v>-0.54</v>
      </c>
      <c r="AU187" s="289">
        <v>-0.31</v>
      </c>
      <c r="AV187" s="287">
        <v>-0.31</v>
      </c>
      <c r="AW187" s="287">
        <v>-0.24</v>
      </c>
      <c r="AX187" s="288">
        <v>-0.24</v>
      </c>
      <c r="AY187" s="286">
        <v>-0.23</v>
      </c>
      <c r="AZ187" s="287">
        <v>-0.05</v>
      </c>
      <c r="BA187" s="287">
        <v>0.05</v>
      </c>
      <c r="BB187" s="288">
        <v>0.06</v>
      </c>
      <c r="BC187" s="289">
        <v>-0.31</v>
      </c>
      <c r="BD187" s="287">
        <v>-0.13</v>
      </c>
      <c r="BE187" s="287">
        <v>-0.03</v>
      </c>
      <c r="BF187" s="290">
        <v>-0.02</v>
      </c>
      <c r="BG187" s="286">
        <v>-0.15</v>
      </c>
      <c r="BH187" s="287">
        <v>0.02</v>
      </c>
      <c r="BI187" s="287">
        <v>0.13</v>
      </c>
      <c r="BJ187" s="291">
        <v>0.14000000000000001</v>
      </c>
    </row>
    <row r="188" spans="1:62" x14ac:dyDescent="0.25">
      <c r="A188" s="284" t="s">
        <v>378</v>
      </c>
      <c r="B188" s="285" t="s">
        <v>379</v>
      </c>
      <c r="C188" s="286">
        <v>-0.01</v>
      </c>
      <c r="D188" s="287">
        <v>7.0000000000000007E-2</v>
      </c>
      <c r="E188" s="287">
        <v>0.16</v>
      </c>
      <c r="F188" s="288">
        <v>0.01</v>
      </c>
      <c r="G188" s="289">
        <v>-0.06</v>
      </c>
      <c r="H188" s="287">
        <v>0.01</v>
      </c>
      <c r="I188" s="287">
        <v>0.11</v>
      </c>
      <c r="J188" s="290">
        <v>-0.04</v>
      </c>
      <c r="K188" s="286">
        <v>0.04</v>
      </c>
      <c r="L188" s="287">
        <v>0.12</v>
      </c>
      <c r="M188" s="287">
        <v>0.22</v>
      </c>
      <c r="N188" s="288">
        <v>0.06</v>
      </c>
      <c r="O188" s="286">
        <v>-0.71</v>
      </c>
      <c r="P188" s="287">
        <v>-0.26</v>
      </c>
      <c r="Q188" s="287">
        <v>-0.35</v>
      </c>
      <c r="R188" s="290">
        <v>-0.82</v>
      </c>
      <c r="S188" s="286">
        <v>-0.91</v>
      </c>
      <c r="T188" s="287">
        <v>-0.46</v>
      </c>
      <c r="U188" s="287">
        <v>-0.55000000000000004</v>
      </c>
      <c r="V188" s="288">
        <v>-1.02</v>
      </c>
      <c r="W188" s="289">
        <v>-0.52</v>
      </c>
      <c r="X188" s="287">
        <v>-7.0000000000000007E-2</v>
      </c>
      <c r="Y188" s="287">
        <v>-0.16</v>
      </c>
      <c r="Z188" s="288">
        <v>-0.62</v>
      </c>
      <c r="AA188" s="289">
        <v>0.05</v>
      </c>
      <c r="AB188" s="287">
        <v>0.09</v>
      </c>
      <c r="AC188" s="287">
        <v>0.21</v>
      </c>
      <c r="AD188" s="290">
        <v>0.08</v>
      </c>
      <c r="AE188" s="286">
        <v>-0.01</v>
      </c>
      <c r="AF188" s="287">
        <v>0.04</v>
      </c>
      <c r="AG188" s="287">
        <v>0.15</v>
      </c>
      <c r="AH188" s="288">
        <v>0.02</v>
      </c>
      <c r="AI188" s="289">
        <v>0.1</v>
      </c>
      <c r="AJ188" s="287">
        <v>0.15</v>
      </c>
      <c r="AK188" s="287">
        <v>0.26</v>
      </c>
      <c r="AL188" s="290">
        <v>0.13</v>
      </c>
      <c r="AM188" s="286">
        <v>-0.51</v>
      </c>
      <c r="AN188" s="287">
        <v>-0.2</v>
      </c>
      <c r="AO188" s="287">
        <v>-0.33</v>
      </c>
      <c r="AP188" s="290">
        <v>-0.56000000000000005</v>
      </c>
      <c r="AQ188" s="286">
        <v>-0.64</v>
      </c>
      <c r="AR188" s="287">
        <v>-0.33</v>
      </c>
      <c r="AS188" s="287">
        <v>-0.46</v>
      </c>
      <c r="AT188" s="288">
        <v>-0.69</v>
      </c>
      <c r="AU188" s="289">
        <v>-0.39</v>
      </c>
      <c r="AV188" s="287">
        <v>-7.0000000000000007E-2</v>
      </c>
      <c r="AW188" s="287">
        <v>-0.2</v>
      </c>
      <c r="AX188" s="288">
        <v>-0.43</v>
      </c>
      <c r="AY188" s="286">
        <v>0.1</v>
      </c>
      <c r="AZ188" s="287">
        <v>0.12</v>
      </c>
      <c r="BA188" s="287">
        <v>0.27</v>
      </c>
      <c r="BB188" s="288">
        <v>0.13</v>
      </c>
      <c r="BC188" s="289">
        <v>0.04</v>
      </c>
      <c r="BD188" s="287">
        <v>0.06</v>
      </c>
      <c r="BE188" s="287">
        <v>0.21</v>
      </c>
      <c r="BF188" s="290">
        <v>7.0000000000000007E-2</v>
      </c>
      <c r="BG188" s="286">
        <v>0.16</v>
      </c>
      <c r="BH188" s="287">
        <v>0.18</v>
      </c>
      <c r="BI188" s="287">
        <v>0.33</v>
      </c>
      <c r="BJ188" s="291">
        <v>0.19</v>
      </c>
    </row>
    <row r="189" spans="1:62" x14ac:dyDescent="0.25">
      <c r="A189" s="284" t="s">
        <v>380</v>
      </c>
      <c r="B189" s="285" t="s">
        <v>381</v>
      </c>
      <c r="C189" s="286">
        <v>-0.28999999999999998</v>
      </c>
      <c r="D189" s="287">
        <v>-0.21</v>
      </c>
      <c r="E189" s="287">
        <v>0.06</v>
      </c>
      <c r="F189" s="288">
        <v>-0.2</v>
      </c>
      <c r="G189" s="289">
        <v>-0.36</v>
      </c>
      <c r="H189" s="287">
        <v>-0.28000000000000003</v>
      </c>
      <c r="I189" s="287">
        <v>-0.01</v>
      </c>
      <c r="J189" s="290">
        <v>-0.27</v>
      </c>
      <c r="K189" s="286">
        <v>-0.22</v>
      </c>
      <c r="L189" s="287">
        <v>-0.14000000000000001</v>
      </c>
      <c r="M189" s="287">
        <v>0.13</v>
      </c>
      <c r="N189" s="288">
        <v>-0.14000000000000001</v>
      </c>
      <c r="O189" s="286">
        <v>-0.98</v>
      </c>
      <c r="P189" s="287">
        <v>-1.1000000000000001</v>
      </c>
      <c r="Q189" s="287">
        <v>-0.53</v>
      </c>
      <c r="R189" s="290">
        <v>-1.1399999999999999</v>
      </c>
      <c r="S189" s="286">
        <v>-1.2</v>
      </c>
      <c r="T189" s="287">
        <v>-1.32</v>
      </c>
      <c r="U189" s="287">
        <v>-0.75</v>
      </c>
      <c r="V189" s="288">
        <v>-1.36</v>
      </c>
      <c r="W189" s="289">
        <v>-0.76</v>
      </c>
      <c r="X189" s="287">
        <v>-0.88</v>
      </c>
      <c r="Y189" s="287">
        <v>-0.31</v>
      </c>
      <c r="Z189" s="288">
        <v>-0.92</v>
      </c>
      <c r="AA189" s="289">
        <v>-0.22</v>
      </c>
      <c r="AB189" s="287">
        <v>-0.11</v>
      </c>
      <c r="AC189" s="287">
        <v>0.12</v>
      </c>
      <c r="AD189" s="290">
        <v>-0.1</v>
      </c>
      <c r="AE189" s="286">
        <v>-0.28999999999999998</v>
      </c>
      <c r="AF189" s="287">
        <v>-0.18</v>
      </c>
      <c r="AG189" s="287">
        <v>0.05</v>
      </c>
      <c r="AH189" s="288">
        <v>-0.18</v>
      </c>
      <c r="AI189" s="289">
        <v>-0.15</v>
      </c>
      <c r="AJ189" s="287">
        <v>-0.04</v>
      </c>
      <c r="AK189" s="287">
        <v>0.19</v>
      </c>
      <c r="AL189" s="290">
        <v>-0.03</v>
      </c>
      <c r="AM189" s="286">
        <v>-0.84</v>
      </c>
      <c r="AN189" s="287">
        <v>-0.89</v>
      </c>
      <c r="AO189" s="287">
        <v>-0.49</v>
      </c>
      <c r="AP189" s="290">
        <v>-0.9</v>
      </c>
      <c r="AQ189" s="286">
        <v>-0.99</v>
      </c>
      <c r="AR189" s="287">
        <v>-1.04</v>
      </c>
      <c r="AS189" s="287">
        <v>-0.65</v>
      </c>
      <c r="AT189" s="288">
        <v>-1.05</v>
      </c>
      <c r="AU189" s="289">
        <v>-0.69</v>
      </c>
      <c r="AV189" s="287">
        <v>-0.74</v>
      </c>
      <c r="AW189" s="287">
        <v>-0.34</v>
      </c>
      <c r="AX189" s="288">
        <v>-0.75</v>
      </c>
      <c r="AY189" s="286">
        <v>-0.15</v>
      </c>
      <c r="AZ189" s="287">
        <v>-0.03</v>
      </c>
      <c r="BA189" s="287">
        <v>0.2</v>
      </c>
      <c r="BB189" s="288">
        <v>-0.02</v>
      </c>
      <c r="BC189" s="289">
        <v>-0.23</v>
      </c>
      <c r="BD189" s="287">
        <v>-0.11</v>
      </c>
      <c r="BE189" s="287">
        <v>0.12</v>
      </c>
      <c r="BF189" s="290">
        <v>-0.1</v>
      </c>
      <c r="BG189" s="286">
        <v>-7.0000000000000007E-2</v>
      </c>
      <c r="BH189" s="287">
        <v>0.04</v>
      </c>
      <c r="BI189" s="287">
        <v>0.28000000000000003</v>
      </c>
      <c r="BJ189" s="291">
        <v>0.05</v>
      </c>
    </row>
    <row r="190" spans="1:62" x14ac:dyDescent="0.25">
      <c r="A190" s="284" t="s">
        <v>382</v>
      </c>
      <c r="B190" s="285" t="s">
        <v>383</v>
      </c>
      <c r="C190" s="286">
        <v>-0.19</v>
      </c>
      <c r="D190" s="287">
        <v>0.11</v>
      </c>
      <c r="E190" s="287">
        <v>0.13</v>
      </c>
      <c r="F190" s="288">
        <v>-0.11</v>
      </c>
      <c r="G190" s="289">
        <v>-0.25</v>
      </c>
      <c r="H190" s="287">
        <v>0.05</v>
      </c>
      <c r="I190" s="287">
        <v>7.0000000000000007E-2</v>
      </c>
      <c r="J190" s="290">
        <v>-0.17</v>
      </c>
      <c r="K190" s="286">
        <v>-0.12</v>
      </c>
      <c r="L190" s="287">
        <v>0.17</v>
      </c>
      <c r="M190" s="287">
        <v>0.19</v>
      </c>
      <c r="N190" s="288">
        <v>-0.05</v>
      </c>
      <c r="O190" s="286">
        <v>-0.44</v>
      </c>
      <c r="P190" s="287">
        <v>-0.17</v>
      </c>
      <c r="Q190" s="287">
        <v>-0.22</v>
      </c>
      <c r="R190" s="290">
        <v>-0.44</v>
      </c>
      <c r="S190" s="286">
        <v>-0.63</v>
      </c>
      <c r="T190" s="287">
        <v>-0.36</v>
      </c>
      <c r="U190" s="287">
        <v>-0.41</v>
      </c>
      <c r="V190" s="288">
        <v>-0.63</v>
      </c>
      <c r="W190" s="289">
        <v>-0.25</v>
      </c>
      <c r="X190" s="287">
        <v>0.03</v>
      </c>
      <c r="Y190" s="287">
        <v>-0.03</v>
      </c>
      <c r="Z190" s="288">
        <v>-0.25</v>
      </c>
      <c r="AA190" s="289">
        <v>-0.16</v>
      </c>
      <c r="AB190" s="287">
        <v>0.14000000000000001</v>
      </c>
      <c r="AC190" s="287">
        <v>0.17</v>
      </c>
      <c r="AD190" s="290">
        <v>-7.0000000000000007E-2</v>
      </c>
      <c r="AE190" s="286">
        <v>-0.22</v>
      </c>
      <c r="AF190" s="287">
        <v>0.08</v>
      </c>
      <c r="AG190" s="287">
        <v>0.11</v>
      </c>
      <c r="AH190" s="288">
        <v>-0.14000000000000001</v>
      </c>
      <c r="AI190" s="289">
        <v>-0.09</v>
      </c>
      <c r="AJ190" s="287">
        <v>0.21</v>
      </c>
      <c r="AK190" s="287">
        <v>0.24</v>
      </c>
      <c r="AL190" s="290">
        <v>-0.01</v>
      </c>
      <c r="AM190" s="286">
        <v>-0.51</v>
      </c>
      <c r="AN190" s="287">
        <v>-0.19</v>
      </c>
      <c r="AO190" s="287">
        <v>-0.25</v>
      </c>
      <c r="AP190" s="290">
        <v>-0.56999999999999995</v>
      </c>
      <c r="AQ190" s="286">
        <v>-0.64</v>
      </c>
      <c r="AR190" s="287">
        <v>-0.33</v>
      </c>
      <c r="AS190" s="287">
        <v>-0.39</v>
      </c>
      <c r="AT190" s="288">
        <v>-0.7</v>
      </c>
      <c r="AU190" s="289">
        <v>-0.37</v>
      </c>
      <c r="AV190" s="287">
        <v>-0.06</v>
      </c>
      <c r="AW190" s="287">
        <v>-0.12</v>
      </c>
      <c r="AX190" s="288">
        <v>-0.43</v>
      </c>
      <c r="AY190" s="286">
        <v>-0.1</v>
      </c>
      <c r="AZ190" s="287">
        <v>0.19</v>
      </c>
      <c r="BA190" s="287">
        <v>0.23</v>
      </c>
      <c r="BB190" s="288">
        <v>0.01</v>
      </c>
      <c r="BC190" s="289">
        <v>-0.17</v>
      </c>
      <c r="BD190" s="287">
        <v>0.12</v>
      </c>
      <c r="BE190" s="287">
        <v>0.16</v>
      </c>
      <c r="BF190" s="290">
        <v>-0.06</v>
      </c>
      <c r="BG190" s="286">
        <v>-0.03</v>
      </c>
      <c r="BH190" s="287">
        <v>0.26</v>
      </c>
      <c r="BI190" s="287">
        <v>0.3</v>
      </c>
      <c r="BJ190" s="291">
        <v>0.08</v>
      </c>
    </row>
    <row r="191" spans="1:62" x14ac:dyDescent="0.25">
      <c r="A191" s="284" t="s">
        <v>386</v>
      </c>
      <c r="B191" s="285" t="s">
        <v>387</v>
      </c>
      <c r="C191" s="286">
        <v>0.08</v>
      </c>
      <c r="D191" s="287">
        <v>0.17</v>
      </c>
      <c r="E191" s="287">
        <v>0.23</v>
      </c>
      <c r="F191" s="288">
        <v>-0.05</v>
      </c>
      <c r="G191" s="289">
        <v>0.02</v>
      </c>
      <c r="H191" s="287">
        <v>0.11</v>
      </c>
      <c r="I191" s="287">
        <v>0.18</v>
      </c>
      <c r="J191" s="290">
        <v>-0.1</v>
      </c>
      <c r="K191" s="286">
        <v>0.14000000000000001</v>
      </c>
      <c r="L191" s="287">
        <v>0.23</v>
      </c>
      <c r="M191" s="287">
        <v>0.28999999999999998</v>
      </c>
      <c r="N191" s="288">
        <v>0.01</v>
      </c>
      <c r="O191" s="286">
        <v>-0.67</v>
      </c>
      <c r="P191" s="287">
        <v>-0.62</v>
      </c>
      <c r="Q191" s="287">
        <v>-0.63</v>
      </c>
      <c r="R191" s="290">
        <v>-0.9</v>
      </c>
      <c r="S191" s="286">
        <v>-0.89</v>
      </c>
      <c r="T191" s="287">
        <v>-0.85</v>
      </c>
      <c r="U191" s="287">
        <v>-0.86</v>
      </c>
      <c r="V191" s="288">
        <v>-1.1299999999999999</v>
      </c>
      <c r="W191" s="289">
        <v>-0.44</v>
      </c>
      <c r="X191" s="287">
        <v>-0.4</v>
      </c>
      <c r="Y191" s="287">
        <v>-0.41</v>
      </c>
      <c r="Z191" s="288">
        <v>-0.68</v>
      </c>
      <c r="AA191" s="289">
        <v>0.13</v>
      </c>
      <c r="AB191" s="287">
        <v>0.22</v>
      </c>
      <c r="AC191" s="287">
        <v>0.28999999999999998</v>
      </c>
      <c r="AD191" s="290">
        <v>0.01</v>
      </c>
      <c r="AE191" s="286">
        <v>7.0000000000000007E-2</v>
      </c>
      <c r="AF191" s="287">
        <v>0.17</v>
      </c>
      <c r="AG191" s="287">
        <v>0.23</v>
      </c>
      <c r="AH191" s="288">
        <v>-0.05</v>
      </c>
      <c r="AI191" s="289">
        <v>0.19</v>
      </c>
      <c r="AJ191" s="287">
        <v>0.28000000000000003</v>
      </c>
      <c r="AK191" s="287">
        <v>0.35</v>
      </c>
      <c r="AL191" s="290">
        <v>7.0000000000000007E-2</v>
      </c>
      <c r="AM191" s="286">
        <v>-0.27</v>
      </c>
      <c r="AN191" s="287">
        <v>-0.28999999999999998</v>
      </c>
      <c r="AO191" s="287">
        <v>-0.34</v>
      </c>
      <c r="AP191" s="290">
        <v>-0.52</v>
      </c>
      <c r="AQ191" s="286">
        <v>-0.41</v>
      </c>
      <c r="AR191" s="287">
        <v>-0.43</v>
      </c>
      <c r="AS191" s="287">
        <v>-0.48</v>
      </c>
      <c r="AT191" s="288">
        <v>-0.66</v>
      </c>
      <c r="AU191" s="289">
        <v>-0.13</v>
      </c>
      <c r="AV191" s="287">
        <v>-0.15</v>
      </c>
      <c r="AW191" s="287">
        <v>-0.2</v>
      </c>
      <c r="AX191" s="288">
        <v>-0.38</v>
      </c>
      <c r="AY191" s="286">
        <v>0.15</v>
      </c>
      <c r="AZ191" s="287">
        <v>0.26</v>
      </c>
      <c r="BA191" s="287">
        <v>0.34</v>
      </c>
      <c r="BB191" s="288">
        <v>0.04</v>
      </c>
      <c r="BC191" s="289">
        <v>0.09</v>
      </c>
      <c r="BD191" s="287">
        <v>0.2</v>
      </c>
      <c r="BE191" s="287">
        <v>0.28000000000000003</v>
      </c>
      <c r="BF191" s="290">
        <v>-0.02</v>
      </c>
      <c r="BG191" s="286">
        <v>0.21</v>
      </c>
      <c r="BH191" s="287">
        <v>0.32</v>
      </c>
      <c r="BI191" s="287">
        <v>0.41</v>
      </c>
      <c r="BJ191" s="291">
        <v>0.1</v>
      </c>
    </row>
    <row r="192" spans="1:62" x14ac:dyDescent="0.25">
      <c r="A192" s="284" t="s">
        <v>388</v>
      </c>
      <c r="B192" s="285" t="s">
        <v>389</v>
      </c>
      <c r="C192" s="286">
        <v>0.05</v>
      </c>
      <c r="D192" s="287">
        <v>-0.01</v>
      </c>
      <c r="E192" s="287">
        <v>0.02</v>
      </c>
      <c r="F192" s="288">
        <v>0.14000000000000001</v>
      </c>
      <c r="G192" s="289">
        <v>-0.02</v>
      </c>
      <c r="H192" s="287">
        <v>-7.0000000000000007E-2</v>
      </c>
      <c r="I192" s="287">
        <v>-0.05</v>
      </c>
      <c r="J192" s="290">
        <v>7.0000000000000007E-2</v>
      </c>
      <c r="K192" s="286">
        <v>0.11</v>
      </c>
      <c r="L192" s="287">
        <v>0.06</v>
      </c>
      <c r="M192" s="287">
        <v>0.09</v>
      </c>
      <c r="N192" s="288">
        <v>0.2</v>
      </c>
      <c r="O192" s="286">
        <v>-0.28999999999999998</v>
      </c>
      <c r="P192" s="287">
        <v>-0.22</v>
      </c>
      <c r="Q192" s="287">
        <v>-0.38</v>
      </c>
      <c r="R192" s="290">
        <v>-0.12</v>
      </c>
      <c r="S192" s="286">
        <v>-0.45</v>
      </c>
      <c r="T192" s="287">
        <v>-0.38</v>
      </c>
      <c r="U192" s="287">
        <v>-0.54</v>
      </c>
      <c r="V192" s="288">
        <v>-0.28000000000000003</v>
      </c>
      <c r="W192" s="289">
        <v>-0.13</v>
      </c>
      <c r="X192" s="287">
        <v>-0.06</v>
      </c>
      <c r="Y192" s="287">
        <v>-0.22</v>
      </c>
      <c r="Z192" s="288">
        <v>0.04</v>
      </c>
      <c r="AA192" s="289">
        <v>0.12</v>
      </c>
      <c r="AB192" s="287">
        <v>0.04</v>
      </c>
      <c r="AC192" s="287">
        <v>0.11</v>
      </c>
      <c r="AD192" s="290">
        <v>0.19</v>
      </c>
      <c r="AE192" s="286">
        <v>0.05</v>
      </c>
      <c r="AF192" s="287">
        <v>-0.03</v>
      </c>
      <c r="AG192" s="287">
        <v>0.03</v>
      </c>
      <c r="AH192" s="288">
        <v>0.12</v>
      </c>
      <c r="AI192" s="289">
        <v>0.2</v>
      </c>
      <c r="AJ192" s="287">
        <v>0.12</v>
      </c>
      <c r="AK192" s="287">
        <v>0.18</v>
      </c>
      <c r="AL192" s="290">
        <v>0.27</v>
      </c>
      <c r="AM192" s="286">
        <v>-0.17</v>
      </c>
      <c r="AN192" s="287">
        <v>-0.22</v>
      </c>
      <c r="AO192" s="287">
        <v>-0.32</v>
      </c>
      <c r="AP192" s="290">
        <v>-0.04</v>
      </c>
      <c r="AQ192" s="286">
        <v>-0.28999999999999998</v>
      </c>
      <c r="AR192" s="287">
        <v>-0.34</v>
      </c>
      <c r="AS192" s="287">
        <v>-0.44</v>
      </c>
      <c r="AT192" s="288">
        <v>-0.16</v>
      </c>
      <c r="AU192" s="289">
        <v>-0.05</v>
      </c>
      <c r="AV192" s="287">
        <v>-0.1</v>
      </c>
      <c r="AW192" s="287">
        <v>-0.2</v>
      </c>
      <c r="AX192" s="288">
        <v>0.08</v>
      </c>
      <c r="AY192" s="286">
        <v>0.15</v>
      </c>
      <c r="AZ192" s="287">
        <v>0.1</v>
      </c>
      <c r="BA192" s="287">
        <v>0.18</v>
      </c>
      <c r="BB192" s="288">
        <v>0.22</v>
      </c>
      <c r="BC192" s="289">
        <v>7.0000000000000007E-2</v>
      </c>
      <c r="BD192" s="287">
        <v>0.02</v>
      </c>
      <c r="BE192" s="287">
        <v>0.1</v>
      </c>
      <c r="BF192" s="290">
        <v>0.14000000000000001</v>
      </c>
      <c r="BG192" s="286">
        <v>0.23</v>
      </c>
      <c r="BH192" s="287">
        <v>0.18</v>
      </c>
      <c r="BI192" s="287">
        <v>0.27</v>
      </c>
      <c r="BJ192" s="291">
        <v>0.31</v>
      </c>
    </row>
    <row r="193" spans="1:62" x14ac:dyDescent="0.25">
      <c r="A193" s="284" t="s">
        <v>390</v>
      </c>
      <c r="B193" s="285" t="s">
        <v>391</v>
      </c>
      <c r="C193" s="286">
        <v>-0.24</v>
      </c>
      <c r="D193" s="287">
        <v>-0.02</v>
      </c>
      <c r="E193" s="287">
        <v>-0.21</v>
      </c>
      <c r="F193" s="288">
        <v>0.05</v>
      </c>
      <c r="G193" s="289">
        <v>-0.3</v>
      </c>
      <c r="H193" s="287">
        <v>-0.08</v>
      </c>
      <c r="I193" s="287">
        <v>-0.27</v>
      </c>
      <c r="J193" s="290">
        <v>-0.01</v>
      </c>
      <c r="K193" s="286">
        <v>-0.18</v>
      </c>
      <c r="L193" s="287">
        <v>0.03</v>
      </c>
      <c r="M193" s="287">
        <v>-0.15</v>
      </c>
      <c r="N193" s="288">
        <v>0.11</v>
      </c>
      <c r="O193" s="286">
        <v>-0.81</v>
      </c>
      <c r="P193" s="287">
        <v>-0.57999999999999996</v>
      </c>
      <c r="Q193" s="287">
        <v>-0.86</v>
      </c>
      <c r="R193" s="290">
        <v>-0.8</v>
      </c>
      <c r="S193" s="286">
        <v>-0.99</v>
      </c>
      <c r="T193" s="287">
        <v>-0.75</v>
      </c>
      <c r="U193" s="287">
        <v>-1.03</v>
      </c>
      <c r="V193" s="288">
        <v>-0.97</v>
      </c>
      <c r="W193" s="289">
        <v>-0.64</v>
      </c>
      <c r="X193" s="287">
        <v>-0.41</v>
      </c>
      <c r="Y193" s="287">
        <v>-0.69</v>
      </c>
      <c r="Z193" s="288">
        <v>-0.63</v>
      </c>
      <c r="AA193" s="289">
        <v>-0.16</v>
      </c>
      <c r="AB193" s="287">
        <v>0.05</v>
      </c>
      <c r="AC193" s="287">
        <v>-0.13</v>
      </c>
      <c r="AD193" s="290">
        <v>0.16</v>
      </c>
      <c r="AE193" s="286">
        <v>-0.23</v>
      </c>
      <c r="AF193" s="287">
        <v>-0.01</v>
      </c>
      <c r="AG193" s="287">
        <v>-0.19</v>
      </c>
      <c r="AH193" s="288">
        <v>0.1</v>
      </c>
      <c r="AI193" s="289">
        <v>-0.1</v>
      </c>
      <c r="AJ193" s="287">
        <v>0.11</v>
      </c>
      <c r="AK193" s="287">
        <v>-7.0000000000000007E-2</v>
      </c>
      <c r="AL193" s="290">
        <v>0.23</v>
      </c>
      <c r="AM193" s="286">
        <v>-0.63</v>
      </c>
      <c r="AN193" s="287">
        <v>-0.41</v>
      </c>
      <c r="AO193" s="287">
        <v>-0.68</v>
      </c>
      <c r="AP193" s="290">
        <v>-0.52</v>
      </c>
      <c r="AQ193" s="286">
        <v>-0.74</v>
      </c>
      <c r="AR193" s="287">
        <v>-0.53</v>
      </c>
      <c r="AS193" s="287">
        <v>-0.8</v>
      </c>
      <c r="AT193" s="288">
        <v>-0.64</v>
      </c>
      <c r="AU193" s="289">
        <v>-0.51</v>
      </c>
      <c r="AV193" s="287">
        <v>-0.28999999999999998</v>
      </c>
      <c r="AW193" s="287">
        <v>-0.56000000000000005</v>
      </c>
      <c r="AX193" s="288">
        <v>-0.4</v>
      </c>
      <c r="AY193" s="286">
        <v>-0.12</v>
      </c>
      <c r="AZ193" s="287">
        <v>0.1</v>
      </c>
      <c r="BA193" s="287">
        <v>-0.06</v>
      </c>
      <c r="BB193" s="288">
        <v>0.23</v>
      </c>
      <c r="BC193" s="289">
        <v>-0.19</v>
      </c>
      <c r="BD193" s="287">
        <v>0.03</v>
      </c>
      <c r="BE193" s="287">
        <v>-0.13</v>
      </c>
      <c r="BF193" s="290">
        <v>0.17</v>
      </c>
      <c r="BG193" s="286">
        <v>-0.05</v>
      </c>
      <c r="BH193" s="287">
        <v>0.16</v>
      </c>
      <c r="BI193" s="287">
        <v>0</v>
      </c>
      <c r="BJ193" s="291">
        <v>0.3</v>
      </c>
    </row>
    <row r="194" spans="1:62" x14ac:dyDescent="0.25">
      <c r="A194" s="284" t="s">
        <v>392</v>
      </c>
      <c r="B194" s="285" t="s">
        <v>393</v>
      </c>
      <c r="C194" s="286">
        <v>-0.01</v>
      </c>
      <c r="D194" s="287">
        <v>0.02</v>
      </c>
      <c r="E194" s="287">
        <v>0.13</v>
      </c>
      <c r="F194" s="288">
        <v>-7.0000000000000007E-2</v>
      </c>
      <c r="G194" s="289">
        <v>-0.08</v>
      </c>
      <c r="H194" s="287">
        <v>-0.06</v>
      </c>
      <c r="I194" s="287">
        <v>0.06</v>
      </c>
      <c r="J194" s="290">
        <v>-0.14000000000000001</v>
      </c>
      <c r="K194" s="286">
        <v>7.0000000000000007E-2</v>
      </c>
      <c r="L194" s="287">
        <v>0.1</v>
      </c>
      <c r="M194" s="287">
        <v>0.21</v>
      </c>
      <c r="N194" s="288">
        <v>0.01</v>
      </c>
      <c r="O194" s="286">
        <v>-0.68</v>
      </c>
      <c r="P194" s="287">
        <v>-0.59</v>
      </c>
      <c r="Q194" s="287">
        <v>-0.6</v>
      </c>
      <c r="R194" s="290">
        <v>-0.83</v>
      </c>
      <c r="S194" s="286">
        <v>-0.94</v>
      </c>
      <c r="T194" s="287">
        <v>-0.85</v>
      </c>
      <c r="U194" s="287">
        <v>-0.86</v>
      </c>
      <c r="V194" s="288">
        <v>-1.0900000000000001</v>
      </c>
      <c r="W194" s="289">
        <v>-0.42</v>
      </c>
      <c r="X194" s="287">
        <v>-0.33</v>
      </c>
      <c r="Y194" s="287">
        <v>-0.34</v>
      </c>
      <c r="Z194" s="288">
        <v>-0.56999999999999995</v>
      </c>
      <c r="AA194" s="289">
        <v>0.06</v>
      </c>
      <c r="AB194" s="287">
        <v>0.08</v>
      </c>
      <c r="AC194" s="287">
        <v>0.21</v>
      </c>
      <c r="AD194" s="290">
        <v>0.01</v>
      </c>
      <c r="AE194" s="286">
        <v>-0.02</v>
      </c>
      <c r="AF194" s="287">
        <v>0</v>
      </c>
      <c r="AG194" s="287">
        <v>0.12</v>
      </c>
      <c r="AH194" s="288">
        <v>-7.0000000000000007E-2</v>
      </c>
      <c r="AI194" s="289">
        <v>0.14000000000000001</v>
      </c>
      <c r="AJ194" s="287">
        <v>0.16</v>
      </c>
      <c r="AK194" s="287">
        <v>0.28999999999999998</v>
      </c>
      <c r="AL194" s="290">
        <v>0.09</v>
      </c>
      <c r="AM194" s="286">
        <v>-0.4</v>
      </c>
      <c r="AN194" s="287">
        <v>-0.3</v>
      </c>
      <c r="AO194" s="287">
        <v>-0.35</v>
      </c>
      <c r="AP194" s="290">
        <v>-0.56999999999999995</v>
      </c>
      <c r="AQ194" s="286">
        <v>-0.56000000000000005</v>
      </c>
      <c r="AR194" s="287">
        <v>-0.46</v>
      </c>
      <c r="AS194" s="287">
        <v>-0.51</v>
      </c>
      <c r="AT194" s="288">
        <v>-0.73</v>
      </c>
      <c r="AU194" s="289">
        <v>-0.23</v>
      </c>
      <c r="AV194" s="287">
        <v>-0.14000000000000001</v>
      </c>
      <c r="AW194" s="287">
        <v>-0.19</v>
      </c>
      <c r="AX194" s="288">
        <v>-0.41</v>
      </c>
      <c r="AY194" s="286">
        <v>0.11</v>
      </c>
      <c r="AZ194" s="287">
        <v>0.12</v>
      </c>
      <c r="BA194" s="287">
        <v>0.28000000000000003</v>
      </c>
      <c r="BB194" s="288">
        <v>0.09</v>
      </c>
      <c r="BC194" s="289">
        <v>0.02</v>
      </c>
      <c r="BD194" s="287">
        <v>0.03</v>
      </c>
      <c r="BE194" s="287">
        <v>0.19</v>
      </c>
      <c r="BF194" s="290">
        <v>0</v>
      </c>
      <c r="BG194" s="286">
        <v>0.2</v>
      </c>
      <c r="BH194" s="287">
        <v>0.21</v>
      </c>
      <c r="BI194" s="287">
        <v>0.37</v>
      </c>
      <c r="BJ194" s="291">
        <v>0.17</v>
      </c>
    </row>
    <row r="195" spans="1:62" x14ac:dyDescent="0.25">
      <c r="A195" s="284" t="s">
        <v>396</v>
      </c>
      <c r="B195" s="285" t="s">
        <v>397</v>
      </c>
      <c r="C195" s="286">
        <v>7.0000000000000007E-2</v>
      </c>
      <c r="D195" s="287">
        <v>0.12</v>
      </c>
      <c r="E195" s="287">
        <v>0.08</v>
      </c>
      <c r="F195" s="288">
        <v>0.23</v>
      </c>
      <c r="G195" s="289">
        <v>0.01</v>
      </c>
      <c r="H195" s="287">
        <v>7.0000000000000007E-2</v>
      </c>
      <c r="I195" s="287">
        <v>0.02</v>
      </c>
      <c r="J195" s="290">
        <v>0.17</v>
      </c>
      <c r="K195" s="286">
        <v>0.13</v>
      </c>
      <c r="L195" s="287">
        <v>0.18</v>
      </c>
      <c r="M195" s="287">
        <v>0.14000000000000001</v>
      </c>
      <c r="N195" s="288">
        <v>0.28999999999999998</v>
      </c>
      <c r="O195" s="286">
        <v>-0.27</v>
      </c>
      <c r="P195" s="287">
        <v>-0.28000000000000003</v>
      </c>
      <c r="Q195" s="287">
        <v>-0.52</v>
      </c>
      <c r="R195" s="290">
        <v>-0.16</v>
      </c>
      <c r="S195" s="286">
        <v>-0.48</v>
      </c>
      <c r="T195" s="287">
        <v>-0.49</v>
      </c>
      <c r="U195" s="287">
        <v>-0.74</v>
      </c>
      <c r="V195" s="288">
        <v>-0.37</v>
      </c>
      <c r="W195" s="289">
        <v>-0.05</v>
      </c>
      <c r="X195" s="287">
        <v>-0.06</v>
      </c>
      <c r="Y195" s="287">
        <v>-0.31</v>
      </c>
      <c r="Z195" s="288">
        <v>0.06</v>
      </c>
      <c r="AA195" s="289">
        <v>0.09</v>
      </c>
      <c r="AB195" s="287">
        <v>0.16</v>
      </c>
      <c r="AC195" s="287">
        <v>0.13</v>
      </c>
      <c r="AD195" s="290">
        <v>0.26</v>
      </c>
      <c r="AE195" s="286">
        <v>0.03</v>
      </c>
      <c r="AF195" s="287">
        <v>0.1</v>
      </c>
      <c r="AG195" s="287">
        <v>7.0000000000000007E-2</v>
      </c>
      <c r="AH195" s="288">
        <v>0.2</v>
      </c>
      <c r="AI195" s="289">
        <v>0.16</v>
      </c>
      <c r="AJ195" s="287">
        <v>0.22</v>
      </c>
      <c r="AK195" s="287">
        <v>0.19</v>
      </c>
      <c r="AL195" s="290">
        <v>0.32</v>
      </c>
      <c r="AM195" s="286">
        <v>-0.23</v>
      </c>
      <c r="AN195" s="287">
        <v>-0.1</v>
      </c>
      <c r="AO195" s="287">
        <v>-0.41</v>
      </c>
      <c r="AP195" s="290">
        <v>-0.1</v>
      </c>
      <c r="AQ195" s="286">
        <v>-0.38</v>
      </c>
      <c r="AR195" s="287">
        <v>-0.25</v>
      </c>
      <c r="AS195" s="287">
        <v>-0.56000000000000005</v>
      </c>
      <c r="AT195" s="288">
        <v>-0.25</v>
      </c>
      <c r="AU195" s="289">
        <v>-0.09</v>
      </c>
      <c r="AV195" s="287">
        <v>0.04</v>
      </c>
      <c r="AW195" s="287">
        <v>-0.26</v>
      </c>
      <c r="AX195" s="288">
        <v>0.04</v>
      </c>
      <c r="AY195" s="286">
        <v>0.13</v>
      </c>
      <c r="AZ195" s="287">
        <v>0.17</v>
      </c>
      <c r="BA195" s="287">
        <v>0.17</v>
      </c>
      <c r="BB195" s="288">
        <v>0.28999999999999998</v>
      </c>
      <c r="BC195" s="289">
        <v>0.06</v>
      </c>
      <c r="BD195" s="287">
        <v>0.1</v>
      </c>
      <c r="BE195" s="287">
        <v>0.11</v>
      </c>
      <c r="BF195" s="290">
        <v>0.23</v>
      </c>
      <c r="BG195" s="286">
        <v>0.19</v>
      </c>
      <c r="BH195" s="287">
        <v>0.23</v>
      </c>
      <c r="BI195" s="287">
        <v>0.24</v>
      </c>
      <c r="BJ195" s="291">
        <v>0.36</v>
      </c>
    </row>
    <row r="196" spans="1:62" x14ac:dyDescent="0.25">
      <c r="A196" s="284" t="s">
        <v>398</v>
      </c>
      <c r="B196" s="285" t="s">
        <v>399</v>
      </c>
      <c r="C196" s="286">
        <v>-0.16</v>
      </c>
      <c r="D196" s="287">
        <v>-0.2</v>
      </c>
      <c r="E196" s="287">
        <v>-0.37</v>
      </c>
      <c r="F196" s="288">
        <v>-0.19</v>
      </c>
      <c r="G196" s="289">
        <v>-0.23</v>
      </c>
      <c r="H196" s="287">
        <v>-0.28000000000000003</v>
      </c>
      <c r="I196" s="287">
        <v>-0.45</v>
      </c>
      <c r="J196" s="290">
        <v>-0.27</v>
      </c>
      <c r="K196" s="286">
        <v>-0.08</v>
      </c>
      <c r="L196" s="287">
        <v>-0.12</v>
      </c>
      <c r="M196" s="287">
        <v>-0.3</v>
      </c>
      <c r="N196" s="288">
        <v>-0.11</v>
      </c>
      <c r="O196" s="286">
        <v>-0.65</v>
      </c>
      <c r="P196" s="287">
        <v>-0.56999999999999995</v>
      </c>
      <c r="Q196" s="287">
        <v>-1.1000000000000001</v>
      </c>
      <c r="R196" s="290">
        <v>-0.85</v>
      </c>
      <c r="S196" s="286">
        <v>-0.84</v>
      </c>
      <c r="T196" s="287">
        <v>-0.76</v>
      </c>
      <c r="U196" s="287">
        <v>-1.29</v>
      </c>
      <c r="V196" s="288">
        <v>-1.04</v>
      </c>
      <c r="W196" s="289">
        <v>-0.46</v>
      </c>
      <c r="X196" s="287">
        <v>-0.38</v>
      </c>
      <c r="Y196" s="287">
        <v>-0.91</v>
      </c>
      <c r="Z196" s="288">
        <v>-0.65</v>
      </c>
      <c r="AA196" s="289">
        <v>-0.06</v>
      </c>
      <c r="AB196" s="287">
        <v>-0.13</v>
      </c>
      <c r="AC196" s="287">
        <v>-0.23</v>
      </c>
      <c r="AD196" s="290">
        <v>-0.06</v>
      </c>
      <c r="AE196" s="286">
        <v>-0.14000000000000001</v>
      </c>
      <c r="AF196" s="287">
        <v>-0.21</v>
      </c>
      <c r="AG196" s="287">
        <v>-0.32</v>
      </c>
      <c r="AH196" s="288">
        <v>-0.15</v>
      </c>
      <c r="AI196" s="289">
        <v>0.02</v>
      </c>
      <c r="AJ196" s="287">
        <v>-0.04</v>
      </c>
      <c r="AK196" s="287">
        <v>-0.15</v>
      </c>
      <c r="AL196" s="290">
        <v>0.02</v>
      </c>
      <c r="AM196" s="286">
        <v>-0.59</v>
      </c>
      <c r="AN196" s="287">
        <v>-0.54</v>
      </c>
      <c r="AO196" s="287">
        <v>-0.95</v>
      </c>
      <c r="AP196" s="290">
        <v>-0.68</v>
      </c>
      <c r="AQ196" s="286">
        <v>-0.74</v>
      </c>
      <c r="AR196" s="287">
        <v>-0.68</v>
      </c>
      <c r="AS196" s="287">
        <v>-1.0900000000000001</v>
      </c>
      <c r="AT196" s="288">
        <v>-0.82</v>
      </c>
      <c r="AU196" s="289">
        <v>-0.45</v>
      </c>
      <c r="AV196" s="287">
        <v>-0.39</v>
      </c>
      <c r="AW196" s="287">
        <v>-0.8</v>
      </c>
      <c r="AX196" s="288">
        <v>-0.54</v>
      </c>
      <c r="AY196" s="286">
        <v>0.02</v>
      </c>
      <c r="AZ196" s="287">
        <v>-0.06</v>
      </c>
      <c r="BA196" s="287">
        <v>-0.14000000000000001</v>
      </c>
      <c r="BB196" s="288">
        <v>0.01</v>
      </c>
      <c r="BC196" s="289">
        <v>-7.0000000000000007E-2</v>
      </c>
      <c r="BD196" s="287">
        <v>-0.16</v>
      </c>
      <c r="BE196" s="287">
        <v>-0.23</v>
      </c>
      <c r="BF196" s="290">
        <v>-0.08</v>
      </c>
      <c r="BG196" s="286">
        <v>0.11</v>
      </c>
      <c r="BH196" s="287">
        <v>0.03</v>
      </c>
      <c r="BI196" s="287">
        <v>-0.05</v>
      </c>
      <c r="BJ196" s="291">
        <v>0.1</v>
      </c>
    </row>
    <row r="197" spans="1:62" x14ac:dyDescent="0.25">
      <c r="A197" s="284" t="s">
        <v>402</v>
      </c>
      <c r="B197" s="285" t="s">
        <v>403</v>
      </c>
      <c r="C197" s="286">
        <v>-0.19</v>
      </c>
      <c r="D197" s="287">
        <v>-0.11</v>
      </c>
      <c r="E197" s="287">
        <v>0.05</v>
      </c>
      <c r="F197" s="288">
        <v>-0.4</v>
      </c>
      <c r="G197" s="289">
        <v>-0.26</v>
      </c>
      <c r="H197" s="287">
        <v>-0.19</v>
      </c>
      <c r="I197" s="287">
        <v>-0.03</v>
      </c>
      <c r="J197" s="290">
        <v>-0.47</v>
      </c>
      <c r="K197" s="286">
        <v>-0.11</v>
      </c>
      <c r="L197" s="287">
        <v>-0.04</v>
      </c>
      <c r="M197" s="287">
        <v>0.12</v>
      </c>
      <c r="N197" s="288">
        <v>-0.32</v>
      </c>
      <c r="O197" s="286">
        <v>-0.64</v>
      </c>
      <c r="P197" s="287">
        <v>-0.63</v>
      </c>
      <c r="Q197" s="287">
        <v>-0.73</v>
      </c>
      <c r="R197" s="290">
        <v>-0.99</v>
      </c>
      <c r="S197" s="286">
        <v>-0.91</v>
      </c>
      <c r="T197" s="287">
        <v>-0.9</v>
      </c>
      <c r="U197" s="287">
        <v>-1</v>
      </c>
      <c r="V197" s="288">
        <v>-1.26</v>
      </c>
      <c r="W197" s="289">
        <v>-0.37</v>
      </c>
      <c r="X197" s="287">
        <v>-0.36</v>
      </c>
      <c r="Y197" s="287">
        <v>-0.46</v>
      </c>
      <c r="Z197" s="288">
        <v>-0.72</v>
      </c>
      <c r="AA197" s="289">
        <v>-0.15</v>
      </c>
      <c r="AB197" s="287">
        <v>-7.0000000000000007E-2</v>
      </c>
      <c r="AC197" s="287">
        <v>0.11</v>
      </c>
      <c r="AD197" s="290">
        <v>-0.35</v>
      </c>
      <c r="AE197" s="286">
        <v>-0.23</v>
      </c>
      <c r="AF197" s="287">
        <v>-0.15</v>
      </c>
      <c r="AG197" s="287">
        <v>0.03</v>
      </c>
      <c r="AH197" s="288">
        <v>-0.42</v>
      </c>
      <c r="AI197" s="289">
        <v>-7.0000000000000007E-2</v>
      </c>
      <c r="AJ197" s="287">
        <v>0.01</v>
      </c>
      <c r="AK197" s="287">
        <v>0.19</v>
      </c>
      <c r="AL197" s="290">
        <v>-0.27</v>
      </c>
      <c r="AM197" s="286">
        <v>-0.57999999999999996</v>
      </c>
      <c r="AN197" s="287">
        <v>-0.55000000000000004</v>
      </c>
      <c r="AO197" s="287">
        <v>-0.49</v>
      </c>
      <c r="AP197" s="290">
        <v>-0.94</v>
      </c>
      <c r="AQ197" s="286">
        <v>-0.75</v>
      </c>
      <c r="AR197" s="287">
        <v>-0.71</v>
      </c>
      <c r="AS197" s="287">
        <v>-0.65</v>
      </c>
      <c r="AT197" s="288">
        <v>-1.1000000000000001</v>
      </c>
      <c r="AU197" s="289">
        <v>-0.41</v>
      </c>
      <c r="AV197" s="287">
        <v>-0.38</v>
      </c>
      <c r="AW197" s="287">
        <v>-0.32</v>
      </c>
      <c r="AX197" s="288">
        <v>-0.77</v>
      </c>
      <c r="AY197" s="286">
        <v>-0.09</v>
      </c>
      <c r="AZ197" s="287">
        <v>-0.01</v>
      </c>
      <c r="BA197" s="287">
        <v>0.17</v>
      </c>
      <c r="BB197" s="288">
        <v>-0.26</v>
      </c>
      <c r="BC197" s="289">
        <v>-0.17</v>
      </c>
      <c r="BD197" s="287">
        <v>-0.09</v>
      </c>
      <c r="BE197" s="287">
        <v>0.09</v>
      </c>
      <c r="BF197" s="290">
        <v>-0.35</v>
      </c>
      <c r="BG197" s="286">
        <v>-0.01</v>
      </c>
      <c r="BH197" s="287">
        <v>7.0000000000000007E-2</v>
      </c>
      <c r="BI197" s="287">
        <v>0.26</v>
      </c>
      <c r="BJ197" s="291">
        <v>-0.18</v>
      </c>
    </row>
    <row r="198" spans="1:62" x14ac:dyDescent="0.25">
      <c r="A198" s="284" t="s">
        <v>404</v>
      </c>
      <c r="B198" s="285" t="s">
        <v>405</v>
      </c>
      <c r="C198" s="286">
        <v>-0.24</v>
      </c>
      <c r="D198" s="287">
        <v>-0.32</v>
      </c>
      <c r="E198" s="287">
        <v>-0.11</v>
      </c>
      <c r="F198" s="288">
        <v>-0.51</v>
      </c>
      <c r="G198" s="289">
        <v>-0.31</v>
      </c>
      <c r="H198" s="287">
        <v>-0.39</v>
      </c>
      <c r="I198" s="287">
        <v>-0.18</v>
      </c>
      <c r="J198" s="290">
        <v>-0.59</v>
      </c>
      <c r="K198" s="286">
        <v>-0.17</v>
      </c>
      <c r="L198" s="287">
        <v>-0.25</v>
      </c>
      <c r="M198" s="287">
        <v>-0.04</v>
      </c>
      <c r="N198" s="288">
        <v>-0.44</v>
      </c>
      <c r="O198" s="286">
        <v>-0.86</v>
      </c>
      <c r="P198" s="287">
        <v>-0.91</v>
      </c>
      <c r="Q198" s="287">
        <v>-0.75</v>
      </c>
      <c r="R198" s="290">
        <v>-1.42</v>
      </c>
      <c r="S198" s="286">
        <v>-1.0900000000000001</v>
      </c>
      <c r="T198" s="287">
        <v>-1.1399999999999999</v>
      </c>
      <c r="U198" s="287">
        <v>-0.99</v>
      </c>
      <c r="V198" s="288">
        <v>-1.66</v>
      </c>
      <c r="W198" s="289">
        <v>-0.63</v>
      </c>
      <c r="X198" s="287">
        <v>-0.67</v>
      </c>
      <c r="Y198" s="287">
        <v>-0.52</v>
      </c>
      <c r="Z198" s="288">
        <v>-1.19</v>
      </c>
      <c r="AA198" s="289">
        <v>-0.18</v>
      </c>
      <c r="AB198" s="287">
        <v>-0.26</v>
      </c>
      <c r="AC198" s="287">
        <v>-0.04</v>
      </c>
      <c r="AD198" s="290">
        <v>-0.42</v>
      </c>
      <c r="AE198" s="286">
        <v>-0.25</v>
      </c>
      <c r="AF198" s="287">
        <v>-0.33</v>
      </c>
      <c r="AG198" s="287">
        <v>-0.12</v>
      </c>
      <c r="AH198" s="288">
        <v>-0.5</v>
      </c>
      <c r="AI198" s="289">
        <v>-0.1</v>
      </c>
      <c r="AJ198" s="287">
        <v>-0.18</v>
      </c>
      <c r="AK198" s="287">
        <v>0.03</v>
      </c>
      <c r="AL198" s="290">
        <v>-0.34</v>
      </c>
      <c r="AM198" s="286">
        <v>-0.63</v>
      </c>
      <c r="AN198" s="287">
        <v>-0.75</v>
      </c>
      <c r="AO198" s="287">
        <v>-0.62</v>
      </c>
      <c r="AP198" s="290">
        <v>-1.2</v>
      </c>
      <c r="AQ198" s="286">
        <v>-0.79</v>
      </c>
      <c r="AR198" s="287">
        <v>-0.91</v>
      </c>
      <c r="AS198" s="287">
        <v>-0.78</v>
      </c>
      <c r="AT198" s="288">
        <v>-1.35</v>
      </c>
      <c r="AU198" s="289">
        <v>-0.48</v>
      </c>
      <c r="AV198" s="287">
        <v>-0.6</v>
      </c>
      <c r="AW198" s="287">
        <v>-0.47</v>
      </c>
      <c r="AX198" s="288">
        <v>-1.04</v>
      </c>
      <c r="AY198" s="286">
        <v>-0.14000000000000001</v>
      </c>
      <c r="AZ198" s="287">
        <v>-0.2</v>
      </c>
      <c r="BA198" s="287">
        <v>0.03</v>
      </c>
      <c r="BB198" s="288">
        <v>-0.33</v>
      </c>
      <c r="BC198" s="289">
        <v>-0.22</v>
      </c>
      <c r="BD198" s="287">
        <v>-0.28000000000000003</v>
      </c>
      <c r="BE198" s="287">
        <v>-0.06</v>
      </c>
      <c r="BF198" s="290">
        <v>-0.41</v>
      </c>
      <c r="BG198" s="286">
        <v>-0.06</v>
      </c>
      <c r="BH198" s="287">
        <v>-0.12</v>
      </c>
      <c r="BI198" s="287">
        <v>0.11</v>
      </c>
      <c r="BJ198" s="291">
        <v>-0.25</v>
      </c>
    </row>
    <row r="199" spans="1:62" x14ac:dyDescent="0.25">
      <c r="A199" s="284" t="s">
        <v>406</v>
      </c>
      <c r="B199" s="285" t="s">
        <v>407</v>
      </c>
      <c r="C199" s="286">
        <v>-0.25</v>
      </c>
      <c r="D199" s="287">
        <v>-0.19</v>
      </c>
      <c r="E199" s="287">
        <v>-7.0000000000000007E-2</v>
      </c>
      <c r="F199" s="288">
        <v>-0.41</v>
      </c>
      <c r="G199" s="289">
        <v>-0.31</v>
      </c>
      <c r="H199" s="287">
        <v>-0.25</v>
      </c>
      <c r="I199" s="287">
        <v>-0.14000000000000001</v>
      </c>
      <c r="J199" s="290">
        <v>-0.47</v>
      </c>
      <c r="K199" s="286">
        <v>-0.19</v>
      </c>
      <c r="L199" s="287">
        <v>-0.13</v>
      </c>
      <c r="M199" s="287">
        <v>-0.01</v>
      </c>
      <c r="N199" s="288">
        <v>-0.35</v>
      </c>
      <c r="O199" s="286">
        <v>-0.91</v>
      </c>
      <c r="P199" s="287">
        <v>-0.83</v>
      </c>
      <c r="Q199" s="287">
        <v>-0.92</v>
      </c>
      <c r="R199" s="290">
        <v>-1.38</v>
      </c>
      <c r="S199" s="286">
        <v>-1.1000000000000001</v>
      </c>
      <c r="T199" s="287">
        <v>-1.02</v>
      </c>
      <c r="U199" s="287">
        <v>-1.1100000000000001</v>
      </c>
      <c r="V199" s="288">
        <v>-1.57</v>
      </c>
      <c r="W199" s="289">
        <v>-0.72</v>
      </c>
      <c r="X199" s="287">
        <v>-0.64</v>
      </c>
      <c r="Y199" s="287">
        <v>-0.73</v>
      </c>
      <c r="Z199" s="288">
        <v>-1.19</v>
      </c>
      <c r="AA199" s="289">
        <v>-0.17</v>
      </c>
      <c r="AB199" s="287">
        <v>-0.11</v>
      </c>
      <c r="AC199" s="287">
        <v>0.03</v>
      </c>
      <c r="AD199" s="290">
        <v>-0.28999999999999998</v>
      </c>
      <c r="AE199" s="286">
        <v>-0.23</v>
      </c>
      <c r="AF199" s="287">
        <v>-0.18</v>
      </c>
      <c r="AG199" s="287">
        <v>-0.03</v>
      </c>
      <c r="AH199" s="288">
        <v>-0.36</v>
      </c>
      <c r="AI199" s="289">
        <v>-0.1</v>
      </c>
      <c r="AJ199" s="287">
        <v>-0.04</v>
      </c>
      <c r="AK199" s="287">
        <v>0.1</v>
      </c>
      <c r="AL199" s="290">
        <v>-0.22</v>
      </c>
      <c r="AM199" s="286">
        <v>-0.6</v>
      </c>
      <c r="AN199" s="287">
        <v>-0.64</v>
      </c>
      <c r="AO199" s="287">
        <v>-0.6</v>
      </c>
      <c r="AP199" s="290">
        <v>-1.04</v>
      </c>
      <c r="AQ199" s="286">
        <v>-0.73</v>
      </c>
      <c r="AR199" s="287">
        <v>-0.77</v>
      </c>
      <c r="AS199" s="287">
        <v>-0.74</v>
      </c>
      <c r="AT199" s="288">
        <v>-1.18</v>
      </c>
      <c r="AU199" s="289">
        <v>-0.46</v>
      </c>
      <c r="AV199" s="287">
        <v>-0.5</v>
      </c>
      <c r="AW199" s="287">
        <v>-0.46</v>
      </c>
      <c r="AX199" s="288">
        <v>-0.9</v>
      </c>
      <c r="AY199" s="286">
        <v>-0.15</v>
      </c>
      <c r="AZ199" s="287">
        <v>-7.0000000000000007E-2</v>
      </c>
      <c r="BA199" s="287">
        <v>7.0000000000000007E-2</v>
      </c>
      <c r="BB199" s="288">
        <v>-0.24</v>
      </c>
      <c r="BC199" s="289">
        <v>-0.23</v>
      </c>
      <c r="BD199" s="287">
        <v>-0.14000000000000001</v>
      </c>
      <c r="BE199" s="287">
        <v>0</v>
      </c>
      <c r="BF199" s="290">
        <v>-0.31</v>
      </c>
      <c r="BG199" s="286">
        <v>-0.08</v>
      </c>
      <c r="BH199" s="287">
        <v>0</v>
      </c>
      <c r="BI199" s="287">
        <v>0.14000000000000001</v>
      </c>
      <c r="BJ199" s="291">
        <v>-0.17</v>
      </c>
    </row>
    <row r="200" spans="1:62" x14ac:dyDescent="0.25">
      <c r="A200" s="284" t="s">
        <v>408</v>
      </c>
      <c r="B200" s="285" t="s">
        <v>409</v>
      </c>
      <c r="C200" s="286">
        <v>0</v>
      </c>
      <c r="D200" s="287">
        <v>0.16</v>
      </c>
      <c r="E200" s="287">
        <v>-0.06</v>
      </c>
      <c r="F200" s="288">
        <v>-0.15</v>
      </c>
      <c r="G200" s="289">
        <v>-0.05</v>
      </c>
      <c r="H200" s="287">
        <v>0.11</v>
      </c>
      <c r="I200" s="287">
        <v>-0.11</v>
      </c>
      <c r="J200" s="290">
        <v>-0.2</v>
      </c>
      <c r="K200" s="286">
        <v>0.05</v>
      </c>
      <c r="L200" s="287">
        <v>0.2</v>
      </c>
      <c r="M200" s="287">
        <v>-0.01</v>
      </c>
      <c r="N200" s="288">
        <v>-0.11</v>
      </c>
      <c r="O200" s="286">
        <v>-0.35</v>
      </c>
      <c r="P200" s="287">
        <v>-0.14000000000000001</v>
      </c>
      <c r="Q200" s="287">
        <v>-0.56999999999999995</v>
      </c>
      <c r="R200" s="290">
        <v>-0.67</v>
      </c>
      <c r="S200" s="286">
        <v>-0.48</v>
      </c>
      <c r="T200" s="287">
        <v>-0.27</v>
      </c>
      <c r="U200" s="287">
        <v>-0.69</v>
      </c>
      <c r="V200" s="288">
        <v>-0.79</v>
      </c>
      <c r="W200" s="289">
        <v>-0.22</v>
      </c>
      <c r="X200" s="287">
        <v>-0.02</v>
      </c>
      <c r="Y200" s="287">
        <v>-0.44</v>
      </c>
      <c r="Z200" s="288">
        <v>-0.54</v>
      </c>
      <c r="AA200" s="289">
        <v>7.0000000000000007E-2</v>
      </c>
      <c r="AB200" s="287">
        <v>0.21</v>
      </c>
      <c r="AC200" s="287">
        <v>0.03</v>
      </c>
      <c r="AD200" s="290">
        <v>-0.06</v>
      </c>
      <c r="AE200" s="286">
        <v>0.01</v>
      </c>
      <c r="AF200" s="287">
        <v>0.16</v>
      </c>
      <c r="AG200" s="287">
        <v>-0.02</v>
      </c>
      <c r="AH200" s="288">
        <v>-0.12</v>
      </c>
      <c r="AI200" s="289">
        <v>0.12</v>
      </c>
      <c r="AJ200" s="287">
        <v>0.26</v>
      </c>
      <c r="AK200" s="287">
        <v>0.09</v>
      </c>
      <c r="AL200" s="290">
        <v>-0.01</v>
      </c>
      <c r="AM200" s="286">
        <v>-0.26</v>
      </c>
      <c r="AN200" s="287">
        <v>-0.11</v>
      </c>
      <c r="AO200" s="287">
        <v>-0.48</v>
      </c>
      <c r="AP200" s="290">
        <v>-0.55000000000000004</v>
      </c>
      <c r="AQ200" s="286">
        <v>-0.35</v>
      </c>
      <c r="AR200" s="287">
        <v>-0.2</v>
      </c>
      <c r="AS200" s="287">
        <v>-0.56999999999999995</v>
      </c>
      <c r="AT200" s="288">
        <v>-0.64</v>
      </c>
      <c r="AU200" s="289">
        <v>-0.17</v>
      </c>
      <c r="AV200" s="287">
        <v>-0.02</v>
      </c>
      <c r="AW200" s="287">
        <v>-0.39</v>
      </c>
      <c r="AX200" s="288">
        <v>-0.46</v>
      </c>
      <c r="AY200" s="286">
        <v>0.12</v>
      </c>
      <c r="AZ200" s="287">
        <v>0.27</v>
      </c>
      <c r="BA200" s="287">
        <v>0.12</v>
      </c>
      <c r="BB200" s="288">
        <v>0.01</v>
      </c>
      <c r="BC200" s="289">
        <v>0.06</v>
      </c>
      <c r="BD200" s="287">
        <v>0.21</v>
      </c>
      <c r="BE200" s="287">
        <v>0.06</v>
      </c>
      <c r="BF200" s="290">
        <v>-0.05</v>
      </c>
      <c r="BG200" s="286">
        <v>0.17</v>
      </c>
      <c r="BH200" s="287">
        <v>0.32</v>
      </c>
      <c r="BI200" s="287">
        <v>0.18</v>
      </c>
      <c r="BJ200" s="291">
        <v>7.0000000000000007E-2</v>
      </c>
    </row>
    <row r="201" spans="1:62" x14ac:dyDescent="0.25">
      <c r="A201" s="284" t="s">
        <v>410</v>
      </c>
      <c r="B201" s="285" t="s">
        <v>411</v>
      </c>
      <c r="C201" s="286">
        <v>0.01</v>
      </c>
      <c r="D201" s="287">
        <v>-0.01</v>
      </c>
      <c r="E201" s="287">
        <v>0.01</v>
      </c>
      <c r="F201" s="288">
        <v>-0.22</v>
      </c>
      <c r="G201" s="289">
        <v>-0.05</v>
      </c>
      <c r="H201" s="287">
        <v>-7.0000000000000007E-2</v>
      </c>
      <c r="I201" s="287">
        <v>-0.04</v>
      </c>
      <c r="J201" s="290">
        <v>-0.28000000000000003</v>
      </c>
      <c r="K201" s="286">
        <v>0.06</v>
      </c>
      <c r="L201" s="287">
        <v>0.05</v>
      </c>
      <c r="M201" s="287">
        <v>7.0000000000000007E-2</v>
      </c>
      <c r="N201" s="288">
        <v>-0.17</v>
      </c>
      <c r="O201" s="286">
        <v>-0.45</v>
      </c>
      <c r="P201" s="287">
        <v>-0.3</v>
      </c>
      <c r="Q201" s="287">
        <v>-0.6</v>
      </c>
      <c r="R201" s="290">
        <v>-0.8</v>
      </c>
      <c r="S201" s="286">
        <v>-0.72</v>
      </c>
      <c r="T201" s="287">
        <v>-0.56999999999999995</v>
      </c>
      <c r="U201" s="287">
        <v>-0.87</v>
      </c>
      <c r="V201" s="288">
        <v>-1.07</v>
      </c>
      <c r="W201" s="289">
        <v>-0.18</v>
      </c>
      <c r="X201" s="287">
        <v>-0.02</v>
      </c>
      <c r="Y201" s="287">
        <v>-0.33</v>
      </c>
      <c r="Z201" s="288">
        <v>-0.52</v>
      </c>
      <c r="AA201" s="289">
        <v>0.03</v>
      </c>
      <c r="AB201" s="287">
        <v>0</v>
      </c>
      <c r="AC201" s="287">
        <v>0.04</v>
      </c>
      <c r="AD201" s="290">
        <v>-0.2</v>
      </c>
      <c r="AE201" s="286">
        <v>-0.03</v>
      </c>
      <c r="AF201" s="287">
        <v>-0.06</v>
      </c>
      <c r="AG201" s="287">
        <v>-0.02</v>
      </c>
      <c r="AH201" s="288">
        <v>-0.26</v>
      </c>
      <c r="AI201" s="289">
        <v>0.09</v>
      </c>
      <c r="AJ201" s="287">
        <v>0.06</v>
      </c>
      <c r="AK201" s="287">
        <v>0.1</v>
      </c>
      <c r="AL201" s="290">
        <v>-0.14000000000000001</v>
      </c>
      <c r="AM201" s="286">
        <v>-0.38</v>
      </c>
      <c r="AN201" s="287">
        <v>-0.28999999999999998</v>
      </c>
      <c r="AO201" s="287">
        <v>-0.45</v>
      </c>
      <c r="AP201" s="290">
        <v>-0.69</v>
      </c>
      <c r="AQ201" s="286">
        <v>-0.55000000000000004</v>
      </c>
      <c r="AR201" s="287">
        <v>-0.46</v>
      </c>
      <c r="AS201" s="287">
        <v>-0.62</v>
      </c>
      <c r="AT201" s="288">
        <v>-0.86</v>
      </c>
      <c r="AU201" s="289">
        <v>-0.21</v>
      </c>
      <c r="AV201" s="287">
        <v>-0.12</v>
      </c>
      <c r="AW201" s="287">
        <v>-0.28000000000000003</v>
      </c>
      <c r="AX201" s="288">
        <v>-0.52</v>
      </c>
      <c r="AY201" s="286">
        <v>0.06</v>
      </c>
      <c r="AZ201" s="287">
        <v>0.02</v>
      </c>
      <c r="BA201" s="287">
        <v>7.0000000000000007E-2</v>
      </c>
      <c r="BB201" s="288">
        <v>-0.16</v>
      </c>
      <c r="BC201" s="289">
        <v>0</v>
      </c>
      <c r="BD201" s="287">
        <v>-0.04</v>
      </c>
      <c r="BE201" s="287">
        <v>0.01</v>
      </c>
      <c r="BF201" s="290">
        <v>-0.23</v>
      </c>
      <c r="BG201" s="286">
        <v>0.12</v>
      </c>
      <c r="BH201" s="287">
        <v>0.08</v>
      </c>
      <c r="BI201" s="287">
        <v>0.14000000000000001</v>
      </c>
      <c r="BJ201" s="291">
        <v>-0.1</v>
      </c>
    </row>
    <row r="202" spans="1:62" x14ac:dyDescent="0.25">
      <c r="A202" s="284" t="s">
        <v>412</v>
      </c>
      <c r="B202" s="285" t="s">
        <v>413</v>
      </c>
      <c r="C202" s="286">
        <v>-0.17</v>
      </c>
      <c r="D202" s="287">
        <v>0</v>
      </c>
      <c r="E202" s="287">
        <v>0.01</v>
      </c>
      <c r="F202" s="288">
        <v>0.04</v>
      </c>
      <c r="G202" s="289">
        <v>-0.24</v>
      </c>
      <c r="H202" s="287">
        <v>-7.0000000000000007E-2</v>
      </c>
      <c r="I202" s="287">
        <v>-7.0000000000000007E-2</v>
      </c>
      <c r="J202" s="290">
        <v>-0.03</v>
      </c>
      <c r="K202" s="286">
        <v>-0.09</v>
      </c>
      <c r="L202" s="287">
        <v>0.08</v>
      </c>
      <c r="M202" s="287">
        <v>0.08</v>
      </c>
      <c r="N202" s="288">
        <v>0.12</v>
      </c>
      <c r="O202" s="286">
        <v>-0.51</v>
      </c>
      <c r="P202" s="287">
        <v>-0.38</v>
      </c>
      <c r="Q202" s="287">
        <v>-0.36</v>
      </c>
      <c r="R202" s="290">
        <v>-0.42</v>
      </c>
      <c r="S202" s="286">
        <v>-0.72</v>
      </c>
      <c r="T202" s="287">
        <v>-0.59</v>
      </c>
      <c r="U202" s="287">
        <v>-0.56999999999999995</v>
      </c>
      <c r="V202" s="288">
        <v>-0.63</v>
      </c>
      <c r="W202" s="289">
        <v>-0.3</v>
      </c>
      <c r="X202" s="287">
        <v>-0.17</v>
      </c>
      <c r="Y202" s="287">
        <v>-0.16</v>
      </c>
      <c r="Z202" s="288">
        <v>-0.21</v>
      </c>
      <c r="AA202" s="289">
        <v>-0.12</v>
      </c>
      <c r="AB202" s="287">
        <v>0.06</v>
      </c>
      <c r="AC202" s="287">
        <v>0.06</v>
      </c>
      <c r="AD202" s="290">
        <v>0.11</v>
      </c>
      <c r="AE202" s="286">
        <v>-0.2</v>
      </c>
      <c r="AF202" s="287">
        <v>-0.02</v>
      </c>
      <c r="AG202" s="287">
        <v>-0.02</v>
      </c>
      <c r="AH202" s="288">
        <v>0.03</v>
      </c>
      <c r="AI202" s="289">
        <v>-0.04</v>
      </c>
      <c r="AJ202" s="287">
        <v>0.14000000000000001</v>
      </c>
      <c r="AK202" s="287">
        <v>0.14000000000000001</v>
      </c>
      <c r="AL202" s="290">
        <v>0.19</v>
      </c>
      <c r="AM202" s="286">
        <v>-0.51</v>
      </c>
      <c r="AN202" s="287">
        <v>-0.36</v>
      </c>
      <c r="AO202" s="287">
        <v>-0.42</v>
      </c>
      <c r="AP202" s="290">
        <v>-0.38</v>
      </c>
      <c r="AQ202" s="286">
        <v>-0.67</v>
      </c>
      <c r="AR202" s="287">
        <v>-0.52</v>
      </c>
      <c r="AS202" s="287">
        <v>-0.57999999999999996</v>
      </c>
      <c r="AT202" s="288">
        <v>-0.54</v>
      </c>
      <c r="AU202" s="289">
        <v>-0.36</v>
      </c>
      <c r="AV202" s="287">
        <v>-0.2</v>
      </c>
      <c r="AW202" s="287">
        <v>-0.26</v>
      </c>
      <c r="AX202" s="288">
        <v>-0.23</v>
      </c>
      <c r="AY202" s="286">
        <v>-7.0000000000000007E-2</v>
      </c>
      <c r="AZ202" s="287">
        <v>0.11</v>
      </c>
      <c r="BA202" s="287">
        <v>0.13</v>
      </c>
      <c r="BB202" s="288">
        <v>0.17</v>
      </c>
      <c r="BC202" s="289">
        <v>-0.15</v>
      </c>
      <c r="BD202" s="287">
        <v>0.02</v>
      </c>
      <c r="BE202" s="287">
        <v>0.04</v>
      </c>
      <c r="BF202" s="290">
        <v>0.08</v>
      </c>
      <c r="BG202" s="286">
        <v>0.02</v>
      </c>
      <c r="BH202" s="287">
        <v>0.19</v>
      </c>
      <c r="BI202" s="287">
        <v>0.21</v>
      </c>
      <c r="BJ202" s="291">
        <v>0.25</v>
      </c>
    </row>
    <row r="203" spans="1:62" x14ac:dyDescent="0.25">
      <c r="A203" s="284" t="s">
        <v>414</v>
      </c>
      <c r="B203" s="285" t="s">
        <v>415</v>
      </c>
      <c r="C203" s="286">
        <v>7.0000000000000007E-2</v>
      </c>
      <c r="D203" s="287">
        <v>0.09</v>
      </c>
      <c r="E203" s="287">
        <v>0.35</v>
      </c>
      <c r="F203" s="288">
        <v>0.32</v>
      </c>
      <c r="G203" s="289">
        <v>0</v>
      </c>
      <c r="H203" s="287">
        <v>0.01</v>
      </c>
      <c r="I203" s="287">
        <v>0.27</v>
      </c>
      <c r="J203" s="290">
        <v>0.24</v>
      </c>
      <c r="K203" s="286">
        <v>0.15</v>
      </c>
      <c r="L203" s="287">
        <v>0.17</v>
      </c>
      <c r="M203" s="287">
        <v>0.43</v>
      </c>
      <c r="N203" s="288">
        <v>0.39</v>
      </c>
      <c r="O203" s="286">
        <v>-0.15</v>
      </c>
      <c r="P203" s="287">
        <v>-0.21</v>
      </c>
      <c r="Q203" s="287">
        <v>0.11</v>
      </c>
      <c r="R203" s="290">
        <v>0.21</v>
      </c>
      <c r="S203" s="286">
        <v>-0.52</v>
      </c>
      <c r="T203" s="287">
        <v>-0.56999999999999995</v>
      </c>
      <c r="U203" s="287">
        <v>-0.25</v>
      </c>
      <c r="V203" s="288">
        <v>-0.15</v>
      </c>
      <c r="W203" s="289">
        <v>0.21</v>
      </c>
      <c r="X203" s="287">
        <v>0.16</v>
      </c>
      <c r="Y203" s="287">
        <v>0.48</v>
      </c>
      <c r="Z203" s="288">
        <v>0.57999999999999996</v>
      </c>
      <c r="AA203" s="289">
        <v>0.08</v>
      </c>
      <c r="AB203" s="287">
        <v>0.1</v>
      </c>
      <c r="AC203" s="287">
        <v>0.36</v>
      </c>
      <c r="AD203" s="290">
        <v>0.32</v>
      </c>
      <c r="AE203" s="286">
        <v>0</v>
      </c>
      <c r="AF203" s="287">
        <v>0.02</v>
      </c>
      <c r="AG203" s="287">
        <v>0.28000000000000003</v>
      </c>
      <c r="AH203" s="288">
        <v>0.25</v>
      </c>
      <c r="AI203" s="289">
        <v>0.16</v>
      </c>
      <c r="AJ203" s="287">
        <v>0.18</v>
      </c>
      <c r="AK203" s="287">
        <v>0.44</v>
      </c>
      <c r="AL203" s="290">
        <v>0.4</v>
      </c>
      <c r="AM203" s="286">
        <v>-0.16</v>
      </c>
      <c r="AN203" s="287">
        <v>-0.32</v>
      </c>
      <c r="AO203" s="287">
        <v>-0.01</v>
      </c>
      <c r="AP203" s="290">
        <v>0.12</v>
      </c>
      <c r="AQ203" s="286">
        <v>-0.37</v>
      </c>
      <c r="AR203" s="287">
        <v>-0.54</v>
      </c>
      <c r="AS203" s="287">
        <v>-0.23</v>
      </c>
      <c r="AT203" s="288">
        <v>-0.1</v>
      </c>
      <c r="AU203" s="289">
        <v>0.06</v>
      </c>
      <c r="AV203" s="287">
        <v>-0.11</v>
      </c>
      <c r="AW203" s="287">
        <v>0.21</v>
      </c>
      <c r="AX203" s="288">
        <v>0.34</v>
      </c>
      <c r="AY203" s="286">
        <v>0.1</v>
      </c>
      <c r="AZ203" s="287">
        <v>0.15</v>
      </c>
      <c r="BA203" s="287">
        <v>0.4</v>
      </c>
      <c r="BB203" s="288">
        <v>0.35</v>
      </c>
      <c r="BC203" s="289">
        <v>0.02</v>
      </c>
      <c r="BD203" s="287">
        <v>7.0000000000000007E-2</v>
      </c>
      <c r="BE203" s="287">
        <v>0.32</v>
      </c>
      <c r="BF203" s="290">
        <v>0.27</v>
      </c>
      <c r="BG203" s="286">
        <v>0.19</v>
      </c>
      <c r="BH203" s="287">
        <v>0.23</v>
      </c>
      <c r="BI203" s="287">
        <v>0.48</v>
      </c>
      <c r="BJ203" s="291">
        <v>0.43</v>
      </c>
    </row>
    <row r="204" spans="1:62" x14ac:dyDescent="0.25">
      <c r="A204" s="284" t="s">
        <v>418</v>
      </c>
      <c r="B204" s="285" t="s">
        <v>419</v>
      </c>
      <c r="C204" s="286">
        <v>-0.3</v>
      </c>
      <c r="D204" s="287">
        <v>0.01</v>
      </c>
      <c r="E204" s="287">
        <v>0.06</v>
      </c>
      <c r="F204" s="288">
        <v>-0.27</v>
      </c>
      <c r="G204" s="289">
        <v>-0.37</v>
      </c>
      <c r="H204" s="287">
        <v>-7.0000000000000007E-2</v>
      </c>
      <c r="I204" s="287">
        <v>-0.01</v>
      </c>
      <c r="J204" s="290">
        <v>-0.34</v>
      </c>
      <c r="K204" s="286">
        <v>-0.23</v>
      </c>
      <c r="L204" s="287">
        <v>0.08</v>
      </c>
      <c r="M204" s="287">
        <v>0.13</v>
      </c>
      <c r="N204" s="288">
        <v>-0.2</v>
      </c>
      <c r="O204" s="286">
        <v>-0.71</v>
      </c>
      <c r="P204" s="287">
        <v>-0.35</v>
      </c>
      <c r="Q204" s="287">
        <v>-0.31</v>
      </c>
      <c r="R204" s="290">
        <v>-0.61</v>
      </c>
      <c r="S204" s="286">
        <v>-1.05</v>
      </c>
      <c r="T204" s="287">
        <v>-0.69</v>
      </c>
      <c r="U204" s="287">
        <v>-0.65</v>
      </c>
      <c r="V204" s="288">
        <v>-0.96</v>
      </c>
      <c r="W204" s="289">
        <v>-0.37</v>
      </c>
      <c r="X204" s="287">
        <v>-0.01</v>
      </c>
      <c r="Y204" s="287">
        <v>0.03</v>
      </c>
      <c r="Z204" s="288">
        <v>-0.27</v>
      </c>
      <c r="AA204" s="289">
        <v>-0.28000000000000003</v>
      </c>
      <c r="AB204" s="287">
        <v>0.02</v>
      </c>
      <c r="AC204" s="287">
        <v>0.08</v>
      </c>
      <c r="AD204" s="290">
        <v>-0.25</v>
      </c>
      <c r="AE204" s="286">
        <v>-0.36</v>
      </c>
      <c r="AF204" s="287">
        <v>-0.05</v>
      </c>
      <c r="AG204" s="287">
        <v>0</v>
      </c>
      <c r="AH204" s="288">
        <v>-0.33</v>
      </c>
      <c r="AI204" s="289">
        <v>-0.21</v>
      </c>
      <c r="AJ204" s="287">
        <v>0.09</v>
      </c>
      <c r="AK204" s="287">
        <v>0.15</v>
      </c>
      <c r="AL204" s="290">
        <v>-0.18</v>
      </c>
      <c r="AM204" s="286">
        <v>-0.67</v>
      </c>
      <c r="AN204" s="287">
        <v>-0.3</v>
      </c>
      <c r="AO204" s="287">
        <v>-0.48</v>
      </c>
      <c r="AP204" s="290">
        <v>-0.8</v>
      </c>
      <c r="AQ204" s="286">
        <v>-0.85</v>
      </c>
      <c r="AR204" s="287">
        <v>-0.49</v>
      </c>
      <c r="AS204" s="287">
        <v>-0.67</v>
      </c>
      <c r="AT204" s="288">
        <v>-0.98</v>
      </c>
      <c r="AU204" s="289">
        <v>-0.49</v>
      </c>
      <c r="AV204" s="287">
        <v>-0.12</v>
      </c>
      <c r="AW204" s="287">
        <v>-0.3</v>
      </c>
      <c r="AX204" s="288">
        <v>-0.62</v>
      </c>
      <c r="AY204" s="286">
        <v>-0.24</v>
      </c>
      <c r="AZ204" s="287">
        <v>0.06</v>
      </c>
      <c r="BA204" s="287">
        <v>0.16</v>
      </c>
      <c r="BB204" s="288">
        <v>-0.17</v>
      </c>
      <c r="BC204" s="289">
        <v>-0.31</v>
      </c>
      <c r="BD204" s="287">
        <v>-0.02</v>
      </c>
      <c r="BE204" s="287">
        <v>0.08</v>
      </c>
      <c r="BF204" s="290">
        <v>-0.25</v>
      </c>
      <c r="BG204" s="286">
        <v>-0.16</v>
      </c>
      <c r="BH204" s="287">
        <v>0.14000000000000001</v>
      </c>
      <c r="BI204" s="287">
        <v>0.23</v>
      </c>
      <c r="BJ204" s="291">
        <v>-0.1</v>
      </c>
    </row>
    <row r="205" spans="1:62" x14ac:dyDescent="0.25">
      <c r="A205" s="284" t="s">
        <v>420</v>
      </c>
      <c r="B205" s="285" t="s">
        <v>421</v>
      </c>
      <c r="C205" s="286">
        <v>0.11</v>
      </c>
      <c r="D205" s="287">
        <v>0.24</v>
      </c>
      <c r="E205" s="287">
        <v>0.37</v>
      </c>
      <c r="F205" s="288">
        <v>0.12</v>
      </c>
      <c r="G205" s="289">
        <v>0.06</v>
      </c>
      <c r="H205" s="287">
        <v>0.19</v>
      </c>
      <c r="I205" s="287">
        <v>0.32</v>
      </c>
      <c r="J205" s="290">
        <v>7.0000000000000007E-2</v>
      </c>
      <c r="K205" s="286">
        <v>0.16</v>
      </c>
      <c r="L205" s="287">
        <v>0.28999999999999998</v>
      </c>
      <c r="M205" s="287">
        <v>0.42</v>
      </c>
      <c r="N205" s="288">
        <v>0.17</v>
      </c>
      <c r="O205" s="286">
        <v>-0.41</v>
      </c>
      <c r="P205" s="287">
        <v>-0.23</v>
      </c>
      <c r="Q205" s="287">
        <v>-0.52</v>
      </c>
      <c r="R205" s="290">
        <v>-0.48</v>
      </c>
      <c r="S205" s="286">
        <v>-0.65</v>
      </c>
      <c r="T205" s="287">
        <v>-0.47</v>
      </c>
      <c r="U205" s="287">
        <v>-0.76</v>
      </c>
      <c r="V205" s="288">
        <v>-0.72</v>
      </c>
      <c r="W205" s="289">
        <v>-0.17</v>
      </c>
      <c r="X205" s="287">
        <v>0.02</v>
      </c>
      <c r="Y205" s="287">
        <v>-0.28000000000000003</v>
      </c>
      <c r="Z205" s="288">
        <v>-0.24</v>
      </c>
      <c r="AA205" s="289">
        <v>0.13</v>
      </c>
      <c r="AB205" s="287">
        <v>0.26</v>
      </c>
      <c r="AC205" s="287">
        <v>0.42</v>
      </c>
      <c r="AD205" s="290">
        <v>0.15</v>
      </c>
      <c r="AE205" s="286">
        <v>0.08</v>
      </c>
      <c r="AF205" s="287">
        <v>0.21</v>
      </c>
      <c r="AG205" s="287">
        <v>0.36</v>
      </c>
      <c r="AH205" s="288">
        <v>0.09</v>
      </c>
      <c r="AI205" s="289">
        <v>0.19</v>
      </c>
      <c r="AJ205" s="287">
        <v>0.32</v>
      </c>
      <c r="AK205" s="287">
        <v>0.47</v>
      </c>
      <c r="AL205" s="290">
        <v>0.2</v>
      </c>
      <c r="AM205" s="286">
        <v>-0.44</v>
      </c>
      <c r="AN205" s="287">
        <v>-0.28999999999999998</v>
      </c>
      <c r="AO205" s="287">
        <v>-0.45</v>
      </c>
      <c r="AP205" s="290">
        <v>-0.5</v>
      </c>
      <c r="AQ205" s="286">
        <v>-0.57999999999999996</v>
      </c>
      <c r="AR205" s="287">
        <v>-0.43</v>
      </c>
      <c r="AS205" s="287">
        <v>-0.59</v>
      </c>
      <c r="AT205" s="288">
        <v>-0.64</v>
      </c>
      <c r="AU205" s="289">
        <v>-0.3</v>
      </c>
      <c r="AV205" s="287">
        <v>-0.15</v>
      </c>
      <c r="AW205" s="287">
        <v>-0.31</v>
      </c>
      <c r="AX205" s="288">
        <v>-0.36</v>
      </c>
      <c r="AY205" s="286">
        <v>0.2</v>
      </c>
      <c r="AZ205" s="287">
        <v>0.33</v>
      </c>
      <c r="BA205" s="287">
        <v>0.51</v>
      </c>
      <c r="BB205" s="288">
        <v>0.22</v>
      </c>
      <c r="BC205" s="289">
        <v>0.14000000000000001</v>
      </c>
      <c r="BD205" s="287">
        <v>0.27</v>
      </c>
      <c r="BE205" s="287">
        <v>0.45</v>
      </c>
      <c r="BF205" s="290">
        <v>0.16</v>
      </c>
      <c r="BG205" s="286">
        <v>0.26</v>
      </c>
      <c r="BH205" s="287">
        <v>0.38</v>
      </c>
      <c r="BI205" s="287">
        <v>0.56999999999999995</v>
      </c>
      <c r="BJ205" s="291">
        <v>0.28000000000000003</v>
      </c>
    </row>
    <row r="206" spans="1:62" x14ac:dyDescent="0.25">
      <c r="A206" s="284" t="s">
        <v>422</v>
      </c>
      <c r="B206" s="285" t="s">
        <v>423</v>
      </c>
      <c r="C206" s="286">
        <v>0</v>
      </c>
      <c r="D206" s="287">
        <v>0.04</v>
      </c>
      <c r="E206" s="287">
        <v>0.21</v>
      </c>
      <c r="F206" s="288">
        <v>0.1</v>
      </c>
      <c r="G206" s="289">
        <v>-0.1</v>
      </c>
      <c r="H206" s="287">
        <v>-0.06</v>
      </c>
      <c r="I206" s="287">
        <v>0.11</v>
      </c>
      <c r="J206" s="290">
        <v>0</v>
      </c>
      <c r="K206" s="286">
        <v>0.1</v>
      </c>
      <c r="L206" s="287">
        <v>0.13</v>
      </c>
      <c r="M206" s="287">
        <v>0.3</v>
      </c>
      <c r="N206" s="288">
        <v>0.19</v>
      </c>
      <c r="O206" s="286">
        <v>-0.77</v>
      </c>
      <c r="P206" s="287">
        <v>-0.45</v>
      </c>
      <c r="Q206" s="287">
        <v>-0.6</v>
      </c>
      <c r="R206" s="290">
        <v>-0.73</v>
      </c>
      <c r="S206" s="286">
        <v>-1.1000000000000001</v>
      </c>
      <c r="T206" s="287">
        <v>-0.78</v>
      </c>
      <c r="U206" s="287">
        <v>-0.93</v>
      </c>
      <c r="V206" s="288">
        <v>-1.06</v>
      </c>
      <c r="W206" s="289">
        <v>-0.44</v>
      </c>
      <c r="X206" s="287">
        <v>-0.12</v>
      </c>
      <c r="Y206" s="287">
        <v>-0.27</v>
      </c>
      <c r="Z206" s="288">
        <v>-0.41</v>
      </c>
      <c r="AA206" s="289">
        <v>7.0000000000000007E-2</v>
      </c>
      <c r="AB206" s="287">
        <v>0.08</v>
      </c>
      <c r="AC206" s="287">
        <v>0.28000000000000003</v>
      </c>
      <c r="AD206" s="290">
        <v>0.18</v>
      </c>
      <c r="AE206" s="286">
        <v>-0.03</v>
      </c>
      <c r="AF206" s="287">
        <v>-0.02</v>
      </c>
      <c r="AG206" s="287">
        <v>0.18</v>
      </c>
      <c r="AH206" s="288">
        <v>0.08</v>
      </c>
      <c r="AI206" s="289">
        <v>0.17</v>
      </c>
      <c r="AJ206" s="287">
        <v>0.18</v>
      </c>
      <c r="AK206" s="287">
        <v>0.38</v>
      </c>
      <c r="AL206" s="290">
        <v>0.28000000000000003</v>
      </c>
      <c r="AM206" s="286">
        <v>-0.45</v>
      </c>
      <c r="AN206" s="287">
        <v>-0.34</v>
      </c>
      <c r="AO206" s="287">
        <v>-0.5</v>
      </c>
      <c r="AP206" s="290">
        <v>-0.54</v>
      </c>
      <c r="AQ206" s="286">
        <v>-0.67</v>
      </c>
      <c r="AR206" s="287">
        <v>-0.56999999999999995</v>
      </c>
      <c r="AS206" s="287">
        <v>-0.72</v>
      </c>
      <c r="AT206" s="288">
        <v>-0.77</v>
      </c>
      <c r="AU206" s="289">
        <v>-0.22</v>
      </c>
      <c r="AV206" s="287">
        <v>-0.12</v>
      </c>
      <c r="AW206" s="287">
        <v>-0.27</v>
      </c>
      <c r="AX206" s="288">
        <v>-0.32</v>
      </c>
      <c r="AY206" s="286">
        <v>0.1</v>
      </c>
      <c r="AZ206" s="287">
        <v>0.12</v>
      </c>
      <c r="BA206" s="287">
        <v>0.36</v>
      </c>
      <c r="BB206" s="288">
        <v>0.24</v>
      </c>
      <c r="BC206" s="289">
        <v>-0.01</v>
      </c>
      <c r="BD206" s="287">
        <v>0.02</v>
      </c>
      <c r="BE206" s="287">
        <v>0.26</v>
      </c>
      <c r="BF206" s="290">
        <v>0.14000000000000001</v>
      </c>
      <c r="BG206" s="286">
        <v>0.21</v>
      </c>
      <c r="BH206" s="287">
        <v>0.23</v>
      </c>
      <c r="BI206" s="287">
        <v>0.47</v>
      </c>
      <c r="BJ206" s="291">
        <v>0.35</v>
      </c>
    </row>
    <row r="207" spans="1:62" x14ac:dyDescent="0.25">
      <c r="A207" s="284" t="s">
        <v>424</v>
      </c>
      <c r="B207" s="285" t="s">
        <v>425</v>
      </c>
      <c r="C207" s="286">
        <v>0.15</v>
      </c>
      <c r="D207" s="287">
        <v>0.09</v>
      </c>
      <c r="E207" s="287">
        <v>0.11</v>
      </c>
      <c r="F207" s="288">
        <v>0.11</v>
      </c>
      <c r="G207" s="289">
        <v>0.06</v>
      </c>
      <c r="H207" s="287">
        <v>-0.01</v>
      </c>
      <c r="I207" s="287">
        <v>0.02</v>
      </c>
      <c r="J207" s="290">
        <v>0.02</v>
      </c>
      <c r="K207" s="286">
        <v>0.25</v>
      </c>
      <c r="L207" s="287">
        <v>0.18</v>
      </c>
      <c r="M207" s="287">
        <v>0.21</v>
      </c>
      <c r="N207" s="288">
        <v>0.21</v>
      </c>
      <c r="O207" s="286">
        <v>0.14000000000000001</v>
      </c>
      <c r="P207" s="287">
        <v>-0.66</v>
      </c>
      <c r="Q207" s="287">
        <v>-0.37</v>
      </c>
      <c r="R207" s="290">
        <v>-0.32</v>
      </c>
      <c r="S207" s="286">
        <v>-0.3</v>
      </c>
      <c r="T207" s="287">
        <v>-1.0900000000000001</v>
      </c>
      <c r="U207" s="287">
        <v>-0.81</v>
      </c>
      <c r="V207" s="288">
        <v>-0.75</v>
      </c>
      <c r="W207" s="289">
        <v>0.56999999999999995</v>
      </c>
      <c r="X207" s="287">
        <v>-0.22</v>
      </c>
      <c r="Y207" s="287">
        <v>0.06</v>
      </c>
      <c r="Z207" s="288">
        <v>0.11</v>
      </c>
      <c r="AA207" s="289">
        <v>0.15</v>
      </c>
      <c r="AB207" s="287">
        <v>0.13</v>
      </c>
      <c r="AC207" s="287">
        <v>0.14000000000000001</v>
      </c>
      <c r="AD207" s="290">
        <v>0.14000000000000001</v>
      </c>
      <c r="AE207" s="286">
        <v>0.06</v>
      </c>
      <c r="AF207" s="287">
        <v>0.03</v>
      </c>
      <c r="AG207" s="287">
        <v>0.04</v>
      </c>
      <c r="AH207" s="288">
        <v>0.04</v>
      </c>
      <c r="AI207" s="289">
        <v>0.25</v>
      </c>
      <c r="AJ207" s="287">
        <v>0.22</v>
      </c>
      <c r="AK207" s="287">
        <v>0.24</v>
      </c>
      <c r="AL207" s="290">
        <v>0.24</v>
      </c>
      <c r="AM207" s="286">
        <v>-0.04</v>
      </c>
      <c r="AN207" s="287">
        <v>-0.42</v>
      </c>
      <c r="AO207" s="287">
        <v>-0.54</v>
      </c>
      <c r="AP207" s="290">
        <v>-0.16</v>
      </c>
      <c r="AQ207" s="286">
        <v>-0.28000000000000003</v>
      </c>
      <c r="AR207" s="287">
        <v>-0.67</v>
      </c>
      <c r="AS207" s="287">
        <v>-0.78</v>
      </c>
      <c r="AT207" s="288">
        <v>-0.41</v>
      </c>
      <c r="AU207" s="289">
        <v>0.2</v>
      </c>
      <c r="AV207" s="287">
        <v>-0.18</v>
      </c>
      <c r="AW207" s="287">
        <v>-0.3</v>
      </c>
      <c r="AX207" s="288">
        <v>0.08</v>
      </c>
      <c r="AY207" s="286">
        <v>0.19</v>
      </c>
      <c r="AZ207" s="287">
        <v>0.18</v>
      </c>
      <c r="BA207" s="287">
        <v>0.23</v>
      </c>
      <c r="BB207" s="288">
        <v>0.17</v>
      </c>
      <c r="BC207" s="289">
        <v>0.08</v>
      </c>
      <c r="BD207" s="287">
        <v>0.08</v>
      </c>
      <c r="BE207" s="287">
        <v>0.13</v>
      </c>
      <c r="BF207" s="290">
        <v>0.06</v>
      </c>
      <c r="BG207" s="286">
        <v>0.28999999999999998</v>
      </c>
      <c r="BH207" s="287">
        <v>0.28999999999999998</v>
      </c>
      <c r="BI207" s="287">
        <v>0.34</v>
      </c>
      <c r="BJ207" s="291">
        <v>0.27</v>
      </c>
    </row>
    <row r="208" spans="1:62" x14ac:dyDescent="0.25">
      <c r="A208" s="284" t="s">
        <v>428</v>
      </c>
      <c r="B208" s="285" t="s">
        <v>429</v>
      </c>
      <c r="C208" s="286">
        <v>-0.18</v>
      </c>
      <c r="D208" s="287">
        <v>0.15</v>
      </c>
      <c r="E208" s="287">
        <v>0</v>
      </c>
      <c r="F208" s="288">
        <v>-0.14000000000000001</v>
      </c>
      <c r="G208" s="289">
        <v>-0.25</v>
      </c>
      <c r="H208" s="287">
        <v>7.0000000000000007E-2</v>
      </c>
      <c r="I208" s="287">
        <v>-7.0000000000000007E-2</v>
      </c>
      <c r="J208" s="290">
        <v>-0.21</v>
      </c>
      <c r="K208" s="286">
        <v>-0.11</v>
      </c>
      <c r="L208" s="287">
        <v>0.22</v>
      </c>
      <c r="M208" s="287">
        <v>7.0000000000000007E-2</v>
      </c>
      <c r="N208" s="288">
        <v>-7.0000000000000007E-2</v>
      </c>
      <c r="O208" s="286">
        <v>-0.52</v>
      </c>
      <c r="P208" s="287">
        <v>-0.19</v>
      </c>
      <c r="Q208" s="287">
        <v>-0.46</v>
      </c>
      <c r="R208" s="290">
        <v>-0.74</v>
      </c>
      <c r="S208" s="286">
        <v>-0.82</v>
      </c>
      <c r="T208" s="287">
        <v>-0.49</v>
      </c>
      <c r="U208" s="287">
        <v>-0.75</v>
      </c>
      <c r="V208" s="288">
        <v>-1.04</v>
      </c>
      <c r="W208" s="289">
        <v>-0.23</v>
      </c>
      <c r="X208" s="287">
        <v>0.1</v>
      </c>
      <c r="Y208" s="287">
        <v>-0.17</v>
      </c>
      <c r="Z208" s="288">
        <v>-0.45</v>
      </c>
      <c r="AA208" s="289">
        <v>-0.16</v>
      </c>
      <c r="AB208" s="287">
        <v>0.17</v>
      </c>
      <c r="AC208" s="287">
        <v>0.03</v>
      </c>
      <c r="AD208" s="290">
        <v>-0.1</v>
      </c>
      <c r="AE208" s="286">
        <v>-0.23</v>
      </c>
      <c r="AF208" s="287">
        <v>0.09</v>
      </c>
      <c r="AG208" s="287">
        <v>-0.04</v>
      </c>
      <c r="AH208" s="288">
        <v>-0.18</v>
      </c>
      <c r="AI208" s="289">
        <v>-0.09</v>
      </c>
      <c r="AJ208" s="287">
        <v>0.24</v>
      </c>
      <c r="AK208" s="287">
        <v>0.11</v>
      </c>
      <c r="AL208" s="290">
        <v>-0.03</v>
      </c>
      <c r="AM208" s="286">
        <v>-0.62</v>
      </c>
      <c r="AN208" s="287">
        <v>-0.15</v>
      </c>
      <c r="AO208" s="287">
        <v>-0.5</v>
      </c>
      <c r="AP208" s="290">
        <v>-0.66</v>
      </c>
      <c r="AQ208" s="286">
        <v>-0.8</v>
      </c>
      <c r="AR208" s="287">
        <v>-0.33</v>
      </c>
      <c r="AS208" s="287">
        <v>-0.68</v>
      </c>
      <c r="AT208" s="288">
        <v>-0.84</v>
      </c>
      <c r="AU208" s="289">
        <v>-0.44</v>
      </c>
      <c r="AV208" s="287">
        <v>0.03</v>
      </c>
      <c r="AW208" s="287">
        <v>-0.32</v>
      </c>
      <c r="AX208" s="288">
        <v>-0.48</v>
      </c>
      <c r="AY208" s="286">
        <v>-0.09</v>
      </c>
      <c r="AZ208" s="287">
        <v>0.21</v>
      </c>
      <c r="BA208" s="287">
        <v>0.1</v>
      </c>
      <c r="BB208" s="288">
        <v>-0.04</v>
      </c>
      <c r="BC208" s="289">
        <v>-0.17</v>
      </c>
      <c r="BD208" s="287">
        <v>0.13</v>
      </c>
      <c r="BE208" s="287">
        <v>0.02</v>
      </c>
      <c r="BF208" s="290">
        <v>-0.12</v>
      </c>
      <c r="BG208" s="286">
        <v>-0.01</v>
      </c>
      <c r="BH208" s="287">
        <v>0.28000000000000003</v>
      </c>
      <c r="BI208" s="287">
        <v>0.18</v>
      </c>
      <c r="BJ208" s="291">
        <v>0.04</v>
      </c>
    </row>
    <row r="209" spans="1:62" x14ac:dyDescent="0.25">
      <c r="A209" s="284" t="s">
        <v>430</v>
      </c>
      <c r="B209" s="285" t="s">
        <v>431</v>
      </c>
      <c r="C209" s="286">
        <v>-0.28999999999999998</v>
      </c>
      <c r="D209" s="287">
        <v>-0.11</v>
      </c>
      <c r="E209" s="287">
        <v>-0.01</v>
      </c>
      <c r="F209" s="288">
        <v>0</v>
      </c>
      <c r="G209" s="289">
        <v>-0.35</v>
      </c>
      <c r="H209" s="287">
        <v>-0.17</v>
      </c>
      <c r="I209" s="287">
        <v>-7.0000000000000007E-2</v>
      </c>
      <c r="J209" s="290">
        <v>-0.05</v>
      </c>
      <c r="K209" s="286">
        <v>-0.23</v>
      </c>
      <c r="L209" s="287">
        <v>-0.05</v>
      </c>
      <c r="M209" s="287">
        <v>0.05</v>
      </c>
      <c r="N209" s="288">
        <v>0.06</v>
      </c>
      <c r="O209" s="286">
        <v>-0.88</v>
      </c>
      <c r="P209" s="287">
        <v>-0.57999999999999996</v>
      </c>
      <c r="Q209" s="287">
        <v>-0.6</v>
      </c>
      <c r="R209" s="290">
        <v>-0.71</v>
      </c>
      <c r="S209" s="286">
        <v>-1.04</v>
      </c>
      <c r="T209" s="287">
        <v>-0.73</v>
      </c>
      <c r="U209" s="287">
        <v>-0.76</v>
      </c>
      <c r="V209" s="288">
        <v>-0.86</v>
      </c>
      <c r="W209" s="289">
        <v>-0.73</v>
      </c>
      <c r="X209" s="287">
        <v>-0.42</v>
      </c>
      <c r="Y209" s="287">
        <v>-0.45</v>
      </c>
      <c r="Z209" s="288">
        <v>-0.56000000000000005</v>
      </c>
      <c r="AA209" s="289">
        <v>-0.18</v>
      </c>
      <c r="AB209" s="287">
        <v>-0.03</v>
      </c>
      <c r="AC209" s="287">
        <v>0.1</v>
      </c>
      <c r="AD209" s="290">
        <v>0.13</v>
      </c>
      <c r="AE209" s="286">
        <v>-0.25</v>
      </c>
      <c r="AF209" s="287">
        <v>-0.09</v>
      </c>
      <c r="AG209" s="287">
        <v>0.04</v>
      </c>
      <c r="AH209" s="288">
        <v>7.0000000000000007E-2</v>
      </c>
      <c r="AI209" s="289">
        <v>-0.12</v>
      </c>
      <c r="AJ209" s="287">
        <v>0.04</v>
      </c>
      <c r="AK209" s="287">
        <v>0.17</v>
      </c>
      <c r="AL209" s="290">
        <v>0.2</v>
      </c>
      <c r="AM209" s="286">
        <v>-0.63</v>
      </c>
      <c r="AN209" s="287">
        <v>-0.41</v>
      </c>
      <c r="AO209" s="287">
        <v>-0.41</v>
      </c>
      <c r="AP209" s="290">
        <v>-0.44</v>
      </c>
      <c r="AQ209" s="286">
        <v>-0.74</v>
      </c>
      <c r="AR209" s="287">
        <v>-0.52</v>
      </c>
      <c r="AS209" s="287">
        <v>-0.52</v>
      </c>
      <c r="AT209" s="288">
        <v>-0.55000000000000004</v>
      </c>
      <c r="AU209" s="289">
        <v>-0.52</v>
      </c>
      <c r="AV209" s="287">
        <v>-0.31</v>
      </c>
      <c r="AW209" s="287">
        <v>-0.3</v>
      </c>
      <c r="AX209" s="288">
        <v>-0.34</v>
      </c>
      <c r="AY209" s="286">
        <v>-0.14000000000000001</v>
      </c>
      <c r="AZ209" s="287">
        <v>0.02</v>
      </c>
      <c r="BA209" s="287">
        <v>0.17</v>
      </c>
      <c r="BB209" s="288">
        <v>0.2</v>
      </c>
      <c r="BC209" s="289">
        <v>-0.21</v>
      </c>
      <c r="BD209" s="287">
        <v>-0.05</v>
      </c>
      <c r="BE209" s="287">
        <v>0.09</v>
      </c>
      <c r="BF209" s="290">
        <v>0.13</v>
      </c>
      <c r="BG209" s="286">
        <v>-7.0000000000000007E-2</v>
      </c>
      <c r="BH209" s="287">
        <v>0.09</v>
      </c>
      <c r="BI209" s="287">
        <v>0.24</v>
      </c>
      <c r="BJ209" s="291">
        <v>0.27</v>
      </c>
    </row>
    <row r="210" spans="1:62" x14ac:dyDescent="0.25">
      <c r="A210" s="284" t="s">
        <v>434</v>
      </c>
      <c r="B210" s="285" t="s">
        <v>435</v>
      </c>
      <c r="C210" s="286">
        <v>-0.08</v>
      </c>
      <c r="D210" s="287">
        <v>0.19</v>
      </c>
      <c r="E210" s="287">
        <v>0.11</v>
      </c>
      <c r="F210" s="288">
        <v>0.39</v>
      </c>
      <c r="G210" s="289">
        <v>-0.14000000000000001</v>
      </c>
      <c r="H210" s="287">
        <v>0.12</v>
      </c>
      <c r="I210" s="287">
        <v>0.05</v>
      </c>
      <c r="J210" s="290">
        <v>0.33</v>
      </c>
      <c r="K210" s="286">
        <v>-0.01</v>
      </c>
      <c r="L210" s="287">
        <v>0.25</v>
      </c>
      <c r="M210" s="287">
        <v>0.17</v>
      </c>
      <c r="N210" s="288">
        <v>0.46</v>
      </c>
      <c r="O210" s="286">
        <v>-0.22</v>
      </c>
      <c r="P210" s="287">
        <v>0.03</v>
      </c>
      <c r="Q210" s="287">
        <v>-0.13</v>
      </c>
      <c r="R210" s="290">
        <v>0.21</v>
      </c>
      <c r="S210" s="286">
        <v>-0.41</v>
      </c>
      <c r="T210" s="287">
        <v>-0.15</v>
      </c>
      <c r="U210" s="287">
        <v>-0.31</v>
      </c>
      <c r="V210" s="288">
        <v>0.03</v>
      </c>
      <c r="W210" s="289">
        <v>-0.04</v>
      </c>
      <c r="X210" s="287">
        <v>0.21</v>
      </c>
      <c r="Y210" s="287">
        <v>0.05</v>
      </c>
      <c r="Z210" s="288">
        <v>0.39</v>
      </c>
      <c r="AA210" s="289">
        <v>-0.06</v>
      </c>
      <c r="AB210" s="287">
        <v>0.21</v>
      </c>
      <c r="AC210" s="287">
        <v>0.14000000000000001</v>
      </c>
      <c r="AD210" s="290">
        <v>0.42</v>
      </c>
      <c r="AE210" s="286">
        <v>-0.12</v>
      </c>
      <c r="AF210" s="287">
        <v>0.14000000000000001</v>
      </c>
      <c r="AG210" s="287">
        <v>0.08</v>
      </c>
      <c r="AH210" s="288">
        <v>0.35</v>
      </c>
      <c r="AI210" s="289">
        <v>0.01</v>
      </c>
      <c r="AJ210" s="287">
        <v>0.28000000000000003</v>
      </c>
      <c r="AK210" s="287">
        <v>0.21</v>
      </c>
      <c r="AL210" s="290">
        <v>0.49</v>
      </c>
      <c r="AM210" s="286">
        <v>-0.2</v>
      </c>
      <c r="AN210" s="287">
        <v>0.03</v>
      </c>
      <c r="AO210" s="287">
        <v>-0.2</v>
      </c>
      <c r="AP210" s="290">
        <v>0.26</v>
      </c>
      <c r="AQ210" s="286">
        <v>-0.32</v>
      </c>
      <c r="AR210" s="287">
        <v>-0.1</v>
      </c>
      <c r="AS210" s="287">
        <v>-0.33</v>
      </c>
      <c r="AT210" s="288">
        <v>0.13</v>
      </c>
      <c r="AU210" s="289">
        <v>-7.0000000000000007E-2</v>
      </c>
      <c r="AV210" s="287">
        <v>0.16</v>
      </c>
      <c r="AW210" s="287">
        <v>-7.0000000000000007E-2</v>
      </c>
      <c r="AX210" s="288">
        <v>0.39</v>
      </c>
      <c r="AY210" s="286">
        <v>-0.04</v>
      </c>
      <c r="AZ210" s="287">
        <v>0.24</v>
      </c>
      <c r="BA210" s="287">
        <v>0.21</v>
      </c>
      <c r="BB210" s="288">
        <v>0.43</v>
      </c>
      <c r="BC210" s="289">
        <v>-0.11</v>
      </c>
      <c r="BD210" s="287">
        <v>0.16</v>
      </c>
      <c r="BE210" s="287">
        <v>0.14000000000000001</v>
      </c>
      <c r="BF210" s="290">
        <v>0.36</v>
      </c>
      <c r="BG210" s="286">
        <v>0.03</v>
      </c>
      <c r="BH210" s="287">
        <v>0.31</v>
      </c>
      <c r="BI210" s="287">
        <v>0.28000000000000003</v>
      </c>
      <c r="BJ210" s="291">
        <v>0.51</v>
      </c>
    </row>
    <row r="211" spans="1:62" x14ac:dyDescent="0.25">
      <c r="A211" s="284" t="s">
        <v>436</v>
      </c>
      <c r="B211" s="285" t="s">
        <v>437</v>
      </c>
      <c r="C211" s="286">
        <v>-0.16</v>
      </c>
      <c r="D211" s="287">
        <v>0.01</v>
      </c>
      <c r="E211" s="287">
        <v>-7.0000000000000007E-2</v>
      </c>
      <c r="F211" s="288">
        <v>-0.18</v>
      </c>
      <c r="G211" s="289">
        <v>-0.23</v>
      </c>
      <c r="H211" s="287">
        <v>-0.06</v>
      </c>
      <c r="I211" s="287">
        <v>-0.14000000000000001</v>
      </c>
      <c r="J211" s="290">
        <v>-0.25</v>
      </c>
      <c r="K211" s="286">
        <v>-0.09</v>
      </c>
      <c r="L211" s="287">
        <v>0.08</v>
      </c>
      <c r="M211" s="287">
        <v>0</v>
      </c>
      <c r="N211" s="288">
        <v>-0.11</v>
      </c>
      <c r="O211" s="286">
        <v>-0.5</v>
      </c>
      <c r="P211" s="287">
        <v>-0.3</v>
      </c>
      <c r="Q211" s="287">
        <v>-0.87</v>
      </c>
      <c r="R211" s="290">
        <v>-0.64</v>
      </c>
      <c r="S211" s="286">
        <v>-0.73</v>
      </c>
      <c r="T211" s="287">
        <v>-0.53</v>
      </c>
      <c r="U211" s="287">
        <v>-1.0900000000000001</v>
      </c>
      <c r="V211" s="288">
        <v>-0.87</v>
      </c>
      <c r="W211" s="289">
        <v>-0.28000000000000003</v>
      </c>
      <c r="X211" s="287">
        <v>-0.08</v>
      </c>
      <c r="Y211" s="287">
        <v>-0.64</v>
      </c>
      <c r="Z211" s="288">
        <v>-0.42</v>
      </c>
      <c r="AA211" s="289">
        <v>-0.13</v>
      </c>
      <c r="AB211" s="287">
        <v>0.04</v>
      </c>
      <c r="AC211" s="287">
        <v>0.01</v>
      </c>
      <c r="AD211" s="290">
        <v>-0.14000000000000001</v>
      </c>
      <c r="AE211" s="286">
        <v>-0.2</v>
      </c>
      <c r="AF211" s="287">
        <v>-0.03</v>
      </c>
      <c r="AG211" s="287">
        <v>-0.06</v>
      </c>
      <c r="AH211" s="288">
        <v>-0.21</v>
      </c>
      <c r="AI211" s="289">
        <v>-0.05</v>
      </c>
      <c r="AJ211" s="287">
        <v>0.12</v>
      </c>
      <c r="AK211" s="287">
        <v>0.08</v>
      </c>
      <c r="AL211" s="290">
        <v>-0.06</v>
      </c>
      <c r="AM211" s="286">
        <v>-0.43</v>
      </c>
      <c r="AN211" s="287">
        <v>-0.35</v>
      </c>
      <c r="AO211" s="287">
        <v>-0.74</v>
      </c>
      <c r="AP211" s="290">
        <v>-0.54</v>
      </c>
      <c r="AQ211" s="286">
        <v>-0.57999999999999996</v>
      </c>
      <c r="AR211" s="287">
        <v>-0.5</v>
      </c>
      <c r="AS211" s="287">
        <v>-0.89</v>
      </c>
      <c r="AT211" s="288">
        <v>-0.69</v>
      </c>
      <c r="AU211" s="289">
        <v>-0.27</v>
      </c>
      <c r="AV211" s="287">
        <v>-0.19</v>
      </c>
      <c r="AW211" s="287">
        <v>-0.57999999999999996</v>
      </c>
      <c r="AX211" s="288">
        <v>-0.39</v>
      </c>
      <c r="AY211" s="286">
        <v>-0.09</v>
      </c>
      <c r="AZ211" s="287">
        <v>0.1</v>
      </c>
      <c r="BA211" s="287">
        <v>0.09</v>
      </c>
      <c r="BB211" s="288">
        <v>-0.09</v>
      </c>
      <c r="BC211" s="289">
        <v>-0.17</v>
      </c>
      <c r="BD211" s="287">
        <v>0.02</v>
      </c>
      <c r="BE211" s="287">
        <v>0.02</v>
      </c>
      <c r="BF211" s="290">
        <v>-0.17</v>
      </c>
      <c r="BG211" s="286">
        <v>-0.02</v>
      </c>
      <c r="BH211" s="287">
        <v>0.18</v>
      </c>
      <c r="BI211" s="287">
        <v>0.17</v>
      </c>
      <c r="BJ211" s="291">
        <v>-0.02</v>
      </c>
    </row>
    <row r="212" spans="1:62" x14ac:dyDescent="0.25">
      <c r="A212" s="284" t="s">
        <v>438</v>
      </c>
      <c r="B212" s="285" t="s">
        <v>439</v>
      </c>
      <c r="C212" s="286">
        <v>-0.21</v>
      </c>
      <c r="D212" s="287">
        <v>-0.1</v>
      </c>
      <c r="E212" s="287">
        <v>-0.15</v>
      </c>
      <c r="F212" s="288">
        <v>-0.02</v>
      </c>
      <c r="G212" s="289">
        <v>-0.27</v>
      </c>
      <c r="H212" s="287">
        <v>-0.15</v>
      </c>
      <c r="I212" s="287">
        <v>-0.21</v>
      </c>
      <c r="J212" s="290">
        <v>-0.08</v>
      </c>
      <c r="K212" s="286">
        <v>-0.15</v>
      </c>
      <c r="L212" s="287">
        <v>-0.04</v>
      </c>
      <c r="M212" s="287">
        <v>-0.09</v>
      </c>
      <c r="N212" s="288">
        <v>0.04</v>
      </c>
      <c r="O212" s="286">
        <v>-0.52</v>
      </c>
      <c r="P212" s="287">
        <v>-0.53</v>
      </c>
      <c r="Q212" s="287">
        <v>-0.73</v>
      </c>
      <c r="R212" s="290">
        <v>-0.24</v>
      </c>
      <c r="S212" s="286">
        <v>-0.7</v>
      </c>
      <c r="T212" s="287">
        <v>-0.71</v>
      </c>
      <c r="U212" s="287">
        <v>-0.91</v>
      </c>
      <c r="V212" s="288">
        <v>-0.42</v>
      </c>
      <c r="W212" s="289">
        <v>-0.34</v>
      </c>
      <c r="X212" s="287">
        <v>-0.35</v>
      </c>
      <c r="Y212" s="287">
        <v>-0.55000000000000004</v>
      </c>
      <c r="Z212" s="288">
        <v>-0.06</v>
      </c>
      <c r="AA212" s="289">
        <v>-0.17</v>
      </c>
      <c r="AB212" s="287">
        <v>-0.04</v>
      </c>
      <c r="AC212" s="287">
        <v>-0.08</v>
      </c>
      <c r="AD212" s="290">
        <v>0</v>
      </c>
      <c r="AE212" s="286">
        <v>-0.24</v>
      </c>
      <c r="AF212" s="287">
        <v>-0.1</v>
      </c>
      <c r="AG212" s="287">
        <v>-0.14000000000000001</v>
      </c>
      <c r="AH212" s="288">
        <v>-0.06</v>
      </c>
      <c r="AI212" s="289">
        <v>-0.11</v>
      </c>
      <c r="AJ212" s="287">
        <v>0.02</v>
      </c>
      <c r="AK212" s="287">
        <v>-0.02</v>
      </c>
      <c r="AL212" s="290">
        <v>7.0000000000000007E-2</v>
      </c>
      <c r="AM212" s="286">
        <v>-0.43</v>
      </c>
      <c r="AN212" s="287">
        <v>-0.42</v>
      </c>
      <c r="AO212" s="287">
        <v>-0.67</v>
      </c>
      <c r="AP212" s="290">
        <v>-0.18</v>
      </c>
      <c r="AQ212" s="286">
        <v>-0.55000000000000004</v>
      </c>
      <c r="AR212" s="287">
        <v>-0.54</v>
      </c>
      <c r="AS212" s="287">
        <v>-0.79</v>
      </c>
      <c r="AT212" s="288">
        <v>-0.3</v>
      </c>
      <c r="AU212" s="289">
        <v>-0.31</v>
      </c>
      <c r="AV212" s="287">
        <v>-0.3</v>
      </c>
      <c r="AW212" s="287">
        <v>-0.55000000000000004</v>
      </c>
      <c r="AX212" s="288">
        <v>-0.06</v>
      </c>
      <c r="AY212" s="286">
        <v>-0.14000000000000001</v>
      </c>
      <c r="AZ212" s="287">
        <v>0.01</v>
      </c>
      <c r="BA212" s="287">
        <v>0.01</v>
      </c>
      <c r="BB212" s="288">
        <v>0.03</v>
      </c>
      <c r="BC212" s="289">
        <v>-0.21</v>
      </c>
      <c r="BD212" s="287">
        <v>-0.06</v>
      </c>
      <c r="BE212" s="287">
        <v>-0.06</v>
      </c>
      <c r="BF212" s="290">
        <v>-0.04</v>
      </c>
      <c r="BG212" s="286">
        <v>-7.0000000000000007E-2</v>
      </c>
      <c r="BH212" s="287">
        <v>7.0000000000000007E-2</v>
      </c>
      <c r="BI212" s="287">
        <v>0.08</v>
      </c>
      <c r="BJ212" s="291">
        <v>0.09</v>
      </c>
    </row>
    <row r="213" spans="1:62" x14ac:dyDescent="0.25">
      <c r="A213" s="284" t="s">
        <v>440</v>
      </c>
      <c r="B213" s="285" t="s">
        <v>441</v>
      </c>
      <c r="C213" s="286">
        <v>-0.15</v>
      </c>
      <c r="D213" s="287">
        <v>-0.11</v>
      </c>
      <c r="E213" s="287">
        <v>-0.22</v>
      </c>
      <c r="F213" s="288">
        <v>-0.17</v>
      </c>
      <c r="G213" s="289">
        <v>-0.21</v>
      </c>
      <c r="H213" s="287">
        <v>-0.17</v>
      </c>
      <c r="I213" s="287">
        <v>-0.28000000000000003</v>
      </c>
      <c r="J213" s="290">
        <v>-0.23</v>
      </c>
      <c r="K213" s="286">
        <v>-0.09</v>
      </c>
      <c r="L213" s="287">
        <v>-0.05</v>
      </c>
      <c r="M213" s="287">
        <v>-0.16</v>
      </c>
      <c r="N213" s="288">
        <v>-0.11</v>
      </c>
      <c r="O213" s="286">
        <v>-0.43</v>
      </c>
      <c r="P213" s="287">
        <v>-0.5</v>
      </c>
      <c r="Q213" s="287">
        <v>-0.53</v>
      </c>
      <c r="R213" s="290">
        <v>-0.48</v>
      </c>
      <c r="S213" s="286">
        <v>-0.56999999999999995</v>
      </c>
      <c r="T213" s="287">
        <v>-0.65</v>
      </c>
      <c r="U213" s="287">
        <v>-0.67</v>
      </c>
      <c r="V213" s="288">
        <v>-0.63</v>
      </c>
      <c r="W213" s="289">
        <v>-0.28000000000000003</v>
      </c>
      <c r="X213" s="287">
        <v>-0.36</v>
      </c>
      <c r="Y213" s="287">
        <v>-0.38</v>
      </c>
      <c r="Z213" s="288">
        <v>-0.34</v>
      </c>
      <c r="AA213" s="289">
        <v>-0.09</v>
      </c>
      <c r="AB213" s="287">
        <v>-0.03</v>
      </c>
      <c r="AC213" s="287">
        <v>-0.16</v>
      </c>
      <c r="AD213" s="290">
        <v>-0.11</v>
      </c>
      <c r="AE213" s="286">
        <v>-0.15</v>
      </c>
      <c r="AF213" s="287">
        <v>-0.09</v>
      </c>
      <c r="AG213" s="287">
        <v>-0.22</v>
      </c>
      <c r="AH213" s="288">
        <v>-0.17</v>
      </c>
      <c r="AI213" s="289">
        <v>-0.02</v>
      </c>
      <c r="AJ213" s="287">
        <v>0.04</v>
      </c>
      <c r="AK213" s="287">
        <v>-0.09</v>
      </c>
      <c r="AL213" s="290">
        <v>-0.04</v>
      </c>
      <c r="AM213" s="286">
        <v>-0.41</v>
      </c>
      <c r="AN213" s="287">
        <v>-0.5</v>
      </c>
      <c r="AO213" s="287">
        <v>-0.61</v>
      </c>
      <c r="AP213" s="290">
        <v>-0.5</v>
      </c>
      <c r="AQ213" s="286">
        <v>-0.52</v>
      </c>
      <c r="AR213" s="287">
        <v>-0.61</v>
      </c>
      <c r="AS213" s="287">
        <v>-0.71</v>
      </c>
      <c r="AT213" s="288">
        <v>-0.6</v>
      </c>
      <c r="AU213" s="289">
        <v>-0.3</v>
      </c>
      <c r="AV213" s="287">
        <v>-0.4</v>
      </c>
      <c r="AW213" s="287">
        <v>-0.5</v>
      </c>
      <c r="AX213" s="288">
        <v>-0.39</v>
      </c>
      <c r="AY213" s="286">
        <v>-0.02</v>
      </c>
      <c r="AZ213" s="287">
        <v>0.08</v>
      </c>
      <c r="BA213" s="287">
        <v>-0.03</v>
      </c>
      <c r="BB213" s="288">
        <v>-0.01</v>
      </c>
      <c r="BC213" s="289">
        <v>-0.09</v>
      </c>
      <c r="BD213" s="287">
        <v>0.01</v>
      </c>
      <c r="BE213" s="287">
        <v>-0.11</v>
      </c>
      <c r="BF213" s="290">
        <v>-0.09</v>
      </c>
      <c r="BG213" s="286">
        <v>0.06</v>
      </c>
      <c r="BH213" s="287">
        <v>0.15</v>
      </c>
      <c r="BI213" s="287">
        <v>0.04</v>
      </c>
      <c r="BJ213" s="291">
        <v>0.06</v>
      </c>
    </row>
    <row r="214" spans="1:62" x14ac:dyDescent="0.25">
      <c r="A214" s="284" t="s">
        <v>442</v>
      </c>
      <c r="B214" s="285" t="s">
        <v>443</v>
      </c>
      <c r="C214" s="286">
        <v>-0.15</v>
      </c>
      <c r="D214" s="287">
        <v>-0.17</v>
      </c>
      <c r="E214" s="287">
        <v>-0.19</v>
      </c>
      <c r="F214" s="288">
        <v>0.23</v>
      </c>
      <c r="G214" s="289">
        <v>-0.22</v>
      </c>
      <c r="H214" s="287">
        <v>-0.23</v>
      </c>
      <c r="I214" s="287">
        <v>-0.26</v>
      </c>
      <c r="J214" s="290">
        <v>0.16</v>
      </c>
      <c r="K214" s="286">
        <v>-0.08</v>
      </c>
      <c r="L214" s="287">
        <v>-0.1</v>
      </c>
      <c r="M214" s="287">
        <v>-0.12</v>
      </c>
      <c r="N214" s="288">
        <v>0.3</v>
      </c>
      <c r="O214" s="286">
        <v>-0.59</v>
      </c>
      <c r="P214" s="287">
        <v>-0.36</v>
      </c>
      <c r="Q214" s="287">
        <v>-0.69</v>
      </c>
      <c r="R214" s="290">
        <v>0.01</v>
      </c>
      <c r="S214" s="286">
        <v>-0.79</v>
      </c>
      <c r="T214" s="287">
        <v>-0.56000000000000005</v>
      </c>
      <c r="U214" s="287">
        <v>-0.9</v>
      </c>
      <c r="V214" s="288">
        <v>-0.2</v>
      </c>
      <c r="W214" s="289">
        <v>-0.38</v>
      </c>
      <c r="X214" s="287">
        <v>-0.15</v>
      </c>
      <c r="Y214" s="287">
        <v>-0.49</v>
      </c>
      <c r="Z214" s="288">
        <v>0.21</v>
      </c>
      <c r="AA214" s="289">
        <v>-0.09</v>
      </c>
      <c r="AB214" s="287">
        <v>-0.14000000000000001</v>
      </c>
      <c r="AC214" s="287">
        <v>-0.12</v>
      </c>
      <c r="AD214" s="290">
        <v>0.26</v>
      </c>
      <c r="AE214" s="286">
        <v>-0.16</v>
      </c>
      <c r="AF214" s="287">
        <v>-0.21</v>
      </c>
      <c r="AG214" s="287">
        <v>-0.2</v>
      </c>
      <c r="AH214" s="288">
        <v>0.18</v>
      </c>
      <c r="AI214" s="289">
        <v>-0.01</v>
      </c>
      <c r="AJ214" s="287">
        <v>-7.0000000000000007E-2</v>
      </c>
      <c r="AK214" s="287">
        <v>-0.05</v>
      </c>
      <c r="AL214" s="290">
        <v>0.33</v>
      </c>
      <c r="AM214" s="286">
        <v>-0.49</v>
      </c>
      <c r="AN214" s="287">
        <v>-0.33</v>
      </c>
      <c r="AO214" s="287">
        <v>-0.59</v>
      </c>
      <c r="AP214" s="290">
        <v>7.0000000000000007E-2</v>
      </c>
      <c r="AQ214" s="286">
        <v>-0.63</v>
      </c>
      <c r="AR214" s="287">
        <v>-0.47</v>
      </c>
      <c r="AS214" s="287">
        <v>-0.73</v>
      </c>
      <c r="AT214" s="288">
        <v>-7.0000000000000007E-2</v>
      </c>
      <c r="AU214" s="289">
        <v>-0.35</v>
      </c>
      <c r="AV214" s="287">
        <v>-0.19</v>
      </c>
      <c r="AW214" s="287">
        <v>-0.45</v>
      </c>
      <c r="AX214" s="288">
        <v>0.21</v>
      </c>
      <c r="AY214" s="286">
        <v>-0.03</v>
      </c>
      <c r="AZ214" s="287">
        <v>-0.11</v>
      </c>
      <c r="BA214" s="287">
        <v>-0.06</v>
      </c>
      <c r="BB214" s="288">
        <v>0.28000000000000003</v>
      </c>
      <c r="BC214" s="289">
        <v>-0.11</v>
      </c>
      <c r="BD214" s="287">
        <v>-0.19</v>
      </c>
      <c r="BE214" s="287">
        <v>-0.14000000000000001</v>
      </c>
      <c r="BF214" s="290">
        <v>0.2</v>
      </c>
      <c r="BG214" s="286">
        <v>0.05</v>
      </c>
      <c r="BH214" s="287">
        <v>-0.03</v>
      </c>
      <c r="BI214" s="287">
        <v>0.02</v>
      </c>
      <c r="BJ214" s="291">
        <v>0.36</v>
      </c>
    </row>
    <row r="215" spans="1:62" x14ac:dyDescent="0.25">
      <c r="A215" s="284" t="s">
        <v>444</v>
      </c>
      <c r="B215" s="285" t="s">
        <v>445</v>
      </c>
      <c r="C215" s="286">
        <v>-0.03</v>
      </c>
      <c r="D215" s="287">
        <v>0.01</v>
      </c>
      <c r="E215" s="287">
        <v>0.06</v>
      </c>
      <c r="F215" s="288">
        <v>0.04</v>
      </c>
      <c r="G215" s="289">
        <v>-0.09</v>
      </c>
      <c r="H215" s="287">
        <v>-0.04</v>
      </c>
      <c r="I215" s="287">
        <v>0.01</v>
      </c>
      <c r="J215" s="290">
        <v>-0.02</v>
      </c>
      <c r="K215" s="286">
        <v>0.02</v>
      </c>
      <c r="L215" s="287">
        <v>7.0000000000000007E-2</v>
      </c>
      <c r="M215" s="287">
        <v>0.12</v>
      </c>
      <c r="N215" s="288">
        <v>0.09</v>
      </c>
      <c r="O215" s="286">
        <v>-0.47</v>
      </c>
      <c r="P215" s="287">
        <v>-0.62</v>
      </c>
      <c r="Q215" s="287">
        <v>-0.8</v>
      </c>
      <c r="R215" s="290">
        <v>-0.36</v>
      </c>
      <c r="S215" s="286">
        <v>-0.66</v>
      </c>
      <c r="T215" s="287">
        <v>-0.82</v>
      </c>
      <c r="U215" s="287">
        <v>-1</v>
      </c>
      <c r="V215" s="288">
        <v>-0.56000000000000005</v>
      </c>
      <c r="W215" s="289">
        <v>-0.27</v>
      </c>
      <c r="X215" s="287">
        <v>-0.42</v>
      </c>
      <c r="Y215" s="287">
        <v>-0.6</v>
      </c>
      <c r="Z215" s="288">
        <v>-0.16</v>
      </c>
      <c r="AA215" s="289">
        <v>0.01</v>
      </c>
      <c r="AB215" s="287">
        <v>7.0000000000000007E-2</v>
      </c>
      <c r="AC215" s="287">
        <v>0.13</v>
      </c>
      <c r="AD215" s="290">
        <v>7.0000000000000007E-2</v>
      </c>
      <c r="AE215" s="286">
        <v>-0.05</v>
      </c>
      <c r="AF215" s="287">
        <v>0.01</v>
      </c>
      <c r="AG215" s="287">
        <v>0.08</v>
      </c>
      <c r="AH215" s="288">
        <v>0.01</v>
      </c>
      <c r="AI215" s="289">
        <v>0.06</v>
      </c>
      <c r="AJ215" s="287">
        <v>0.12</v>
      </c>
      <c r="AK215" s="287">
        <v>0.19</v>
      </c>
      <c r="AL215" s="290">
        <v>0.13</v>
      </c>
      <c r="AM215" s="286">
        <v>-0.44</v>
      </c>
      <c r="AN215" s="287">
        <v>-0.52</v>
      </c>
      <c r="AO215" s="287">
        <v>-0.67</v>
      </c>
      <c r="AP215" s="290">
        <v>-0.28999999999999998</v>
      </c>
      <c r="AQ215" s="286">
        <v>-0.57999999999999996</v>
      </c>
      <c r="AR215" s="287">
        <v>-0.65</v>
      </c>
      <c r="AS215" s="287">
        <v>-0.81</v>
      </c>
      <c r="AT215" s="288">
        <v>-0.42</v>
      </c>
      <c r="AU215" s="289">
        <v>-0.31</v>
      </c>
      <c r="AV215" s="287">
        <v>-0.39</v>
      </c>
      <c r="AW215" s="287">
        <v>-0.54</v>
      </c>
      <c r="AX215" s="288">
        <v>-0.15</v>
      </c>
      <c r="AY215" s="286">
        <v>0.05</v>
      </c>
      <c r="AZ215" s="287">
        <v>0.12</v>
      </c>
      <c r="BA215" s="287">
        <v>0.21</v>
      </c>
      <c r="BB215" s="288">
        <v>0.1</v>
      </c>
      <c r="BC215" s="289">
        <v>-0.01</v>
      </c>
      <c r="BD215" s="287">
        <v>0.06</v>
      </c>
      <c r="BE215" s="287">
        <v>0.15</v>
      </c>
      <c r="BF215" s="290">
        <v>0.04</v>
      </c>
      <c r="BG215" s="286">
        <v>0.11</v>
      </c>
      <c r="BH215" s="287">
        <v>0.18</v>
      </c>
      <c r="BI215" s="287">
        <v>0.27</v>
      </c>
      <c r="BJ215" s="291">
        <v>0.16</v>
      </c>
    </row>
    <row r="216" spans="1:62" x14ac:dyDescent="0.25">
      <c r="A216" s="284" t="s">
        <v>446</v>
      </c>
      <c r="B216" s="285" t="s">
        <v>447</v>
      </c>
      <c r="C216" s="286">
        <v>0.06</v>
      </c>
      <c r="D216" s="287">
        <v>0</v>
      </c>
      <c r="E216" s="287">
        <v>-0.08</v>
      </c>
      <c r="F216" s="288">
        <v>-0.12</v>
      </c>
      <c r="G216" s="289">
        <v>0</v>
      </c>
      <c r="H216" s="287">
        <v>-0.06</v>
      </c>
      <c r="I216" s="287">
        <v>-0.14000000000000001</v>
      </c>
      <c r="J216" s="290">
        <v>-0.18</v>
      </c>
      <c r="K216" s="286">
        <v>0.12</v>
      </c>
      <c r="L216" s="287">
        <v>0.06</v>
      </c>
      <c r="M216" s="287">
        <v>-0.02</v>
      </c>
      <c r="N216" s="288">
        <v>-0.06</v>
      </c>
      <c r="O216" s="286">
        <v>-0.3</v>
      </c>
      <c r="P216" s="287">
        <v>-0.25</v>
      </c>
      <c r="Q216" s="287">
        <v>-0.54</v>
      </c>
      <c r="R216" s="290">
        <v>-0.59</v>
      </c>
      <c r="S216" s="286">
        <v>-0.52</v>
      </c>
      <c r="T216" s="287">
        <v>-0.47</v>
      </c>
      <c r="U216" s="287">
        <v>-0.76</v>
      </c>
      <c r="V216" s="288">
        <v>-0.81</v>
      </c>
      <c r="W216" s="289">
        <v>-0.08</v>
      </c>
      <c r="X216" s="287">
        <v>-0.03</v>
      </c>
      <c r="Y216" s="287">
        <v>-0.32</v>
      </c>
      <c r="Z216" s="288">
        <v>-0.37</v>
      </c>
      <c r="AA216" s="289">
        <v>0.09</v>
      </c>
      <c r="AB216" s="287">
        <v>0.02</v>
      </c>
      <c r="AC216" s="287">
        <v>-0.04</v>
      </c>
      <c r="AD216" s="290">
        <v>-0.08</v>
      </c>
      <c r="AE216" s="286">
        <v>0.03</v>
      </c>
      <c r="AF216" s="287">
        <v>-0.04</v>
      </c>
      <c r="AG216" s="287">
        <v>-0.11</v>
      </c>
      <c r="AH216" s="288">
        <v>-0.14000000000000001</v>
      </c>
      <c r="AI216" s="289">
        <v>0.15</v>
      </c>
      <c r="AJ216" s="287">
        <v>0.09</v>
      </c>
      <c r="AK216" s="287">
        <v>0.02</v>
      </c>
      <c r="AL216" s="290">
        <v>-0.01</v>
      </c>
      <c r="AM216" s="286">
        <v>-0.16</v>
      </c>
      <c r="AN216" s="287">
        <v>-0.28999999999999998</v>
      </c>
      <c r="AO216" s="287">
        <v>-0.55000000000000004</v>
      </c>
      <c r="AP216" s="290">
        <v>-0.46</v>
      </c>
      <c r="AQ216" s="286">
        <v>-0.3</v>
      </c>
      <c r="AR216" s="287">
        <v>-0.43</v>
      </c>
      <c r="AS216" s="287">
        <v>-0.69</v>
      </c>
      <c r="AT216" s="288">
        <v>-0.6</v>
      </c>
      <c r="AU216" s="289">
        <v>-0.02</v>
      </c>
      <c r="AV216" s="287">
        <v>-0.16</v>
      </c>
      <c r="AW216" s="287">
        <v>-0.41</v>
      </c>
      <c r="AX216" s="288">
        <v>-0.32</v>
      </c>
      <c r="AY216" s="286">
        <v>0.11</v>
      </c>
      <c r="AZ216" s="287">
        <v>7.0000000000000007E-2</v>
      </c>
      <c r="BA216" s="287">
        <v>0.03</v>
      </c>
      <c r="BB216" s="288">
        <v>-0.03</v>
      </c>
      <c r="BC216" s="289">
        <v>0.04</v>
      </c>
      <c r="BD216" s="287">
        <v>0.01</v>
      </c>
      <c r="BE216" s="287">
        <v>-0.04</v>
      </c>
      <c r="BF216" s="290">
        <v>-0.1</v>
      </c>
      <c r="BG216" s="286">
        <v>0.18</v>
      </c>
      <c r="BH216" s="287">
        <v>0.14000000000000001</v>
      </c>
      <c r="BI216" s="287">
        <v>0.1</v>
      </c>
      <c r="BJ216" s="291">
        <v>0.03</v>
      </c>
    </row>
    <row r="217" spans="1:62" x14ac:dyDescent="0.25">
      <c r="A217" s="284" t="s">
        <v>450</v>
      </c>
      <c r="B217" s="285" t="s">
        <v>451</v>
      </c>
      <c r="C217" s="286">
        <v>0.01</v>
      </c>
      <c r="D217" s="287">
        <v>0.15</v>
      </c>
      <c r="E217" s="287">
        <v>0.2</v>
      </c>
      <c r="F217" s="288">
        <v>-0.08</v>
      </c>
      <c r="G217" s="289">
        <v>-0.06</v>
      </c>
      <c r="H217" s="287">
        <v>0.08</v>
      </c>
      <c r="I217" s="287">
        <v>0.12</v>
      </c>
      <c r="J217" s="290">
        <v>-0.15</v>
      </c>
      <c r="K217" s="286">
        <v>0.09</v>
      </c>
      <c r="L217" s="287">
        <v>0.23</v>
      </c>
      <c r="M217" s="287">
        <v>0.27</v>
      </c>
      <c r="N217" s="288">
        <v>0</v>
      </c>
      <c r="O217" s="286">
        <v>-0.34</v>
      </c>
      <c r="P217" s="287">
        <v>-0.28999999999999998</v>
      </c>
      <c r="Q217" s="287">
        <v>-0.31</v>
      </c>
      <c r="R217" s="290">
        <v>-0.34</v>
      </c>
      <c r="S217" s="286">
        <v>-0.52</v>
      </c>
      <c r="T217" s="287">
        <v>-0.46</v>
      </c>
      <c r="U217" s="287">
        <v>-0.49</v>
      </c>
      <c r="V217" s="288">
        <v>-0.51</v>
      </c>
      <c r="W217" s="289">
        <v>-0.17</v>
      </c>
      <c r="X217" s="287">
        <v>-0.11</v>
      </c>
      <c r="Y217" s="287">
        <v>-0.14000000000000001</v>
      </c>
      <c r="Z217" s="288">
        <v>-0.16</v>
      </c>
      <c r="AA217" s="289">
        <v>0.08</v>
      </c>
      <c r="AB217" s="287">
        <v>0.24</v>
      </c>
      <c r="AC217" s="287">
        <v>0.3</v>
      </c>
      <c r="AD217" s="290">
        <v>-0.03</v>
      </c>
      <c r="AE217" s="286">
        <v>0.01</v>
      </c>
      <c r="AF217" s="287">
        <v>0.16</v>
      </c>
      <c r="AG217" s="287">
        <v>0.22</v>
      </c>
      <c r="AH217" s="288">
        <v>-0.1</v>
      </c>
      <c r="AI217" s="289">
        <v>0.16</v>
      </c>
      <c r="AJ217" s="287">
        <v>0.32</v>
      </c>
      <c r="AK217" s="287">
        <v>0.37</v>
      </c>
      <c r="AL217" s="290">
        <v>0.05</v>
      </c>
      <c r="AM217" s="286">
        <v>-0.28000000000000003</v>
      </c>
      <c r="AN217" s="287">
        <v>-0.23</v>
      </c>
      <c r="AO217" s="287">
        <v>-0.26</v>
      </c>
      <c r="AP217" s="290">
        <v>-0.48</v>
      </c>
      <c r="AQ217" s="286">
        <v>-0.41</v>
      </c>
      <c r="AR217" s="287">
        <v>-0.36</v>
      </c>
      <c r="AS217" s="287">
        <v>-0.38</v>
      </c>
      <c r="AT217" s="288">
        <v>-0.61</v>
      </c>
      <c r="AU217" s="289">
        <v>-0.16</v>
      </c>
      <c r="AV217" s="287">
        <v>-0.11</v>
      </c>
      <c r="AW217" s="287">
        <v>-0.13</v>
      </c>
      <c r="AX217" s="288">
        <v>-0.36</v>
      </c>
      <c r="AY217" s="286">
        <v>0.16</v>
      </c>
      <c r="AZ217" s="287">
        <v>0.34</v>
      </c>
      <c r="BA217" s="287">
        <v>0.41</v>
      </c>
      <c r="BB217" s="288">
        <v>0.12</v>
      </c>
      <c r="BC217" s="289">
        <v>7.0000000000000007E-2</v>
      </c>
      <c r="BD217" s="287">
        <v>0.25</v>
      </c>
      <c r="BE217" s="287">
        <v>0.33</v>
      </c>
      <c r="BF217" s="290">
        <v>0.03</v>
      </c>
      <c r="BG217" s="286">
        <v>0.24</v>
      </c>
      <c r="BH217" s="287">
        <v>0.43</v>
      </c>
      <c r="BI217" s="287">
        <v>0.5</v>
      </c>
      <c r="BJ217" s="291">
        <v>0.21</v>
      </c>
    </row>
    <row r="218" spans="1:62" x14ac:dyDescent="0.25">
      <c r="A218" s="284" t="s">
        <v>452</v>
      </c>
      <c r="B218" s="285" t="s">
        <v>453</v>
      </c>
      <c r="C218" s="286">
        <v>0.22</v>
      </c>
      <c r="D218" s="287">
        <v>0.13</v>
      </c>
      <c r="E218" s="287">
        <v>0.26</v>
      </c>
      <c r="F218" s="288">
        <v>-0.15</v>
      </c>
      <c r="G218" s="289">
        <v>0.16</v>
      </c>
      <c r="H218" s="287">
        <v>7.0000000000000007E-2</v>
      </c>
      <c r="I218" s="287">
        <v>0.2</v>
      </c>
      <c r="J218" s="290">
        <v>-0.2</v>
      </c>
      <c r="K218" s="286">
        <v>0.27</v>
      </c>
      <c r="L218" s="287">
        <v>0.18</v>
      </c>
      <c r="M218" s="287">
        <v>0.31</v>
      </c>
      <c r="N218" s="288">
        <v>-0.09</v>
      </c>
      <c r="O218" s="286">
        <v>-0.3</v>
      </c>
      <c r="P218" s="287">
        <v>-0.26</v>
      </c>
      <c r="Q218" s="287">
        <v>-0.48</v>
      </c>
      <c r="R218" s="290">
        <v>-1.05</v>
      </c>
      <c r="S218" s="286">
        <v>-0.51</v>
      </c>
      <c r="T218" s="287">
        <v>-0.46</v>
      </c>
      <c r="U218" s="287">
        <v>-0.69</v>
      </c>
      <c r="V218" s="288">
        <v>-1.26</v>
      </c>
      <c r="W218" s="289">
        <v>-0.1</v>
      </c>
      <c r="X218" s="287">
        <v>-0.05</v>
      </c>
      <c r="Y218" s="287">
        <v>-0.28000000000000003</v>
      </c>
      <c r="Z218" s="288">
        <v>-0.85</v>
      </c>
      <c r="AA218" s="289">
        <v>0.26</v>
      </c>
      <c r="AB218" s="287">
        <v>0.16</v>
      </c>
      <c r="AC218" s="287">
        <v>0.31</v>
      </c>
      <c r="AD218" s="290">
        <v>-0.08</v>
      </c>
      <c r="AE218" s="286">
        <v>0.2</v>
      </c>
      <c r="AF218" s="287">
        <v>0.1</v>
      </c>
      <c r="AG218" s="287">
        <v>0.26</v>
      </c>
      <c r="AH218" s="288">
        <v>-0.14000000000000001</v>
      </c>
      <c r="AI218" s="289">
        <v>0.31</v>
      </c>
      <c r="AJ218" s="287">
        <v>0.21</v>
      </c>
      <c r="AK218" s="287">
        <v>0.37</v>
      </c>
      <c r="AL218" s="290">
        <v>-0.03</v>
      </c>
      <c r="AM218" s="286">
        <v>-0.23</v>
      </c>
      <c r="AN218" s="287">
        <v>-0.32</v>
      </c>
      <c r="AO218" s="287">
        <v>-0.39</v>
      </c>
      <c r="AP218" s="290">
        <v>-0.83</v>
      </c>
      <c r="AQ218" s="286">
        <v>-0.37</v>
      </c>
      <c r="AR218" s="287">
        <v>-0.46</v>
      </c>
      <c r="AS218" s="287">
        <v>-0.53</v>
      </c>
      <c r="AT218" s="288">
        <v>-0.97</v>
      </c>
      <c r="AU218" s="289">
        <v>-0.08</v>
      </c>
      <c r="AV218" s="287">
        <v>-0.18</v>
      </c>
      <c r="AW218" s="287">
        <v>-0.25</v>
      </c>
      <c r="AX218" s="288">
        <v>-0.69</v>
      </c>
      <c r="AY218" s="286">
        <v>0.28999999999999998</v>
      </c>
      <c r="AZ218" s="287">
        <v>0.2</v>
      </c>
      <c r="BA218" s="287">
        <v>0.37</v>
      </c>
      <c r="BB218" s="288">
        <v>-0.03</v>
      </c>
      <c r="BC218" s="289">
        <v>0.23</v>
      </c>
      <c r="BD218" s="287">
        <v>0.14000000000000001</v>
      </c>
      <c r="BE218" s="287">
        <v>0.31</v>
      </c>
      <c r="BF218" s="290">
        <v>-0.09</v>
      </c>
      <c r="BG218" s="286">
        <v>0.35</v>
      </c>
      <c r="BH218" s="287">
        <v>0.26</v>
      </c>
      <c r="BI218" s="287">
        <v>0.42</v>
      </c>
      <c r="BJ218" s="291">
        <v>0.02</v>
      </c>
    </row>
    <row r="219" spans="1:62" x14ac:dyDescent="0.25">
      <c r="A219" s="284" t="s">
        <v>454</v>
      </c>
      <c r="B219" s="285" t="s">
        <v>455</v>
      </c>
      <c r="C219" s="286">
        <v>0.03</v>
      </c>
      <c r="D219" s="287">
        <v>0.04</v>
      </c>
      <c r="E219" s="287">
        <v>-7.0000000000000007E-2</v>
      </c>
      <c r="F219" s="288">
        <v>-0.17</v>
      </c>
      <c r="G219" s="289">
        <v>-0.04</v>
      </c>
      <c r="H219" s="287">
        <v>-0.03</v>
      </c>
      <c r="I219" s="287">
        <v>-0.14000000000000001</v>
      </c>
      <c r="J219" s="290">
        <v>-0.23</v>
      </c>
      <c r="K219" s="286">
        <v>0.09</v>
      </c>
      <c r="L219" s="287">
        <v>0.1</v>
      </c>
      <c r="M219" s="287">
        <v>-0.01</v>
      </c>
      <c r="N219" s="288">
        <v>-0.11</v>
      </c>
      <c r="O219" s="286">
        <v>-0.39</v>
      </c>
      <c r="P219" s="287">
        <v>-0.34</v>
      </c>
      <c r="Q219" s="287">
        <v>-0.68</v>
      </c>
      <c r="R219" s="290">
        <v>-0.77</v>
      </c>
      <c r="S219" s="286">
        <v>-0.69</v>
      </c>
      <c r="T219" s="287">
        <v>-0.64</v>
      </c>
      <c r="U219" s="287">
        <v>-0.98</v>
      </c>
      <c r="V219" s="288">
        <v>-1.06</v>
      </c>
      <c r="W219" s="289">
        <v>-0.09</v>
      </c>
      <c r="X219" s="287">
        <v>-0.05</v>
      </c>
      <c r="Y219" s="287">
        <v>-0.38</v>
      </c>
      <c r="Z219" s="288">
        <v>-0.47</v>
      </c>
      <c r="AA219" s="289">
        <v>0.05</v>
      </c>
      <c r="AB219" s="287">
        <v>0.06</v>
      </c>
      <c r="AC219" s="287">
        <v>-0.05</v>
      </c>
      <c r="AD219" s="290">
        <v>-0.14000000000000001</v>
      </c>
      <c r="AE219" s="286">
        <v>-0.02</v>
      </c>
      <c r="AF219" s="287">
        <v>-0.01</v>
      </c>
      <c r="AG219" s="287">
        <v>-0.11</v>
      </c>
      <c r="AH219" s="288">
        <v>-0.21</v>
      </c>
      <c r="AI219" s="289">
        <v>0.11</v>
      </c>
      <c r="AJ219" s="287">
        <v>0.12</v>
      </c>
      <c r="AK219" s="287">
        <v>0.02</v>
      </c>
      <c r="AL219" s="290">
        <v>-7.0000000000000007E-2</v>
      </c>
      <c r="AM219" s="286">
        <v>-0.34</v>
      </c>
      <c r="AN219" s="287">
        <v>-0.38</v>
      </c>
      <c r="AO219" s="287">
        <v>-0.66</v>
      </c>
      <c r="AP219" s="290">
        <v>-0.78</v>
      </c>
      <c r="AQ219" s="286">
        <v>-0.5</v>
      </c>
      <c r="AR219" s="287">
        <v>-0.54</v>
      </c>
      <c r="AS219" s="287">
        <v>-0.82</v>
      </c>
      <c r="AT219" s="288">
        <v>-0.94</v>
      </c>
      <c r="AU219" s="289">
        <v>-0.18</v>
      </c>
      <c r="AV219" s="287">
        <v>-0.22</v>
      </c>
      <c r="AW219" s="287">
        <v>-0.5</v>
      </c>
      <c r="AX219" s="288">
        <v>-0.62</v>
      </c>
      <c r="AY219" s="286">
        <v>0.1</v>
      </c>
      <c r="AZ219" s="287">
        <v>0.12</v>
      </c>
      <c r="BA219" s="287">
        <v>0.03</v>
      </c>
      <c r="BB219" s="288">
        <v>-0.05</v>
      </c>
      <c r="BC219" s="289">
        <v>0.03</v>
      </c>
      <c r="BD219" s="287">
        <v>0.05</v>
      </c>
      <c r="BE219" s="287">
        <v>-0.04</v>
      </c>
      <c r="BF219" s="290">
        <v>-0.12</v>
      </c>
      <c r="BG219" s="286">
        <v>0.17</v>
      </c>
      <c r="BH219" s="287">
        <v>0.19</v>
      </c>
      <c r="BI219" s="287">
        <v>0.1</v>
      </c>
      <c r="BJ219" s="291">
        <v>0.02</v>
      </c>
    </row>
    <row r="220" spans="1:62" x14ac:dyDescent="0.25">
      <c r="A220" s="284" t="s">
        <v>456</v>
      </c>
      <c r="B220" s="285" t="s">
        <v>457</v>
      </c>
      <c r="C220" s="286">
        <v>-0.09</v>
      </c>
      <c r="D220" s="287">
        <v>0.09</v>
      </c>
      <c r="E220" s="287">
        <v>0.09</v>
      </c>
      <c r="F220" s="288">
        <v>-0.18</v>
      </c>
      <c r="G220" s="289">
        <v>-0.15</v>
      </c>
      <c r="H220" s="287">
        <v>0.03</v>
      </c>
      <c r="I220" s="287">
        <v>0.02</v>
      </c>
      <c r="J220" s="290">
        <v>-0.25</v>
      </c>
      <c r="K220" s="286">
        <v>-0.03</v>
      </c>
      <c r="L220" s="287">
        <v>0.15</v>
      </c>
      <c r="M220" s="287">
        <v>0.15</v>
      </c>
      <c r="N220" s="288">
        <v>-0.12</v>
      </c>
      <c r="O220" s="286">
        <v>-0.43</v>
      </c>
      <c r="P220" s="287">
        <v>-0.15</v>
      </c>
      <c r="Q220" s="287">
        <v>-0.22</v>
      </c>
      <c r="R220" s="290">
        <v>-0.64</v>
      </c>
      <c r="S220" s="286">
        <v>-0.72</v>
      </c>
      <c r="T220" s="287">
        <v>-0.44</v>
      </c>
      <c r="U220" s="287">
        <v>-0.5</v>
      </c>
      <c r="V220" s="288">
        <v>-0.92</v>
      </c>
      <c r="W220" s="289">
        <v>-0.14000000000000001</v>
      </c>
      <c r="X220" s="287">
        <v>0.14000000000000001</v>
      </c>
      <c r="Y220" s="287">
        <v>7.0000000000000007E-2</v>
      </c>
      <c r="Z220" s="288">
        <v>-0.35</v>
      </c>
      <c r="AA220" s="289">
        <v>-7.0000000000000007E-2</v>
      </c>
      <c r="AB220" s="287">
        <v>0.1</v>
      </c>
      <c r="AC220" s="287">
        <v>0.1</v>
      </c>
      <c r="AD220" s="290">
        <v>-0.16</v>
      </c>
      <c r="AE220" s="286">
        <v>-0.14000000000000001</v>
      </c>
      <c r="AF220" s="287">
        <v>0.04</v>
      </c>
      <c r="AG220" s="287">
        <v>0.04</v>
      </c>
      <c r="AH220" s="288">
        <v>-0.22</v>
      </c>
      <c r="AI220" s="289">
        <v>-0.01</v>
      </c>
      <c r="AJ220" s="287">
        <v>0.17</v>
      </c>
      <c r="AK220" s="287">
        <v>0.16</v>
      </c>
      <c r="AL220" s="290">
        <v>-0.1</v>
      </c>
      <c r="AM220" s="286">
        <v>-0.5</v>
      </c>
      <c r="AN220" s="287">
        <v>-0.23</v>
      </c>
      <c r="AO220" s="287">
        <v>-0.53</v>
      </c>
      <c r="AP220" s="290">
        <v>-0.74</v>
      </c>
      <c r="AQ220" s="286">
        <v>-0.67</v>
      </c>
      <c r="AR220" s="287">
        <v>-0.4</v>
      </c>
      <c r="AS220" s="287">
        <v>-0.7</v>
      </c>
      <c r="AT220" s="288">
        <v>-0.91</v>
      </c>
      <c r="AU220" s="289">
        <v>-0.33</v>
      </c>
      <c r="AV220" s="287">
        <v>-0.06</v>
      </c>
      <c r="AW220" s="287">
        <v>-0.36</v>
      </c>
      <c r="AX220" s="288">
        <v>-0.56999999999999995</v>
      </c>
      <c r="AY220" s="286">
        <v>-0.03</v>
      </c>
      <c r="AZ220" s="287">
        <v>0.14000000000000001</v>
      </c>
      <c r="BA220" s="287">
        <v>0.18</v>
      </c>
      <c r="BB220" s="288">
        <v>-0.1</v>
      </c>
      <c r="BC220" s="289">
        <v>-0.09</v>
      </c>
      <c r="BD220" s="287">
        <v>7.0000000000000007E-2</v>
      </c>
      <c r="BE220" s="287">
        <v>0.11</v>
      </c>
      <c r="BF220" s="290">
        <v>-0.16</v>
      </c>
      <c r="BG220" s="286">
        <v>0.04</v>
      </c>
      <c r="BH220" s="287">
        <v>0.21</v>
      </c>
      <c r="BI220" s="287">
        <v>0.25</v>
      </c>
      <c r="BJ220" s="291">
        <v>-0.03</v>
      </c>
    </row>
    <row r="221" spans="1:62" x14ac:dyDescent="0.25">
      <c r="A221" s="284" t="s">
        <v>458</v>
      </c>
      <c r="B221" s="285" t="s">
        <v>459</v>
      </c>
      <c r="C221" s="286">
        <v>-7.0000000000000007E-2</v>
      </c>
      <c r="D221" s="287">
        <v>0.04</v>
      </c>
      <c r="E221" s="287">
        <v>-0.04</v>
      </c>
      <c r="F221" s="288">
        <v>0.17</v>
      </c>
      <c r="G221" s="289">
        <v>-0.14000000000000001</v>
      </c>
      <c r="H221" s="287">
        <v>-0.03</v>
      </c>
      <c r="I221" s="287">
        <v>-0.1</v>
      </c>
      <c r="J221" s="290">
        <v>0.1</v>
      </c>
      <c r="K221" s="286">
        <v>-0.01</v>
      </c>
      <c r="L221" s="287">
        <v>0.11</v>
      </c>
      <c r="M221" s="287">
        <v>0.03</v>
      </c>
      <c r="N221" s="288">
        <v>0.24</v>
      </c>
      <c r="O221" s="286">
        <v>-0.71</v>
      </c>
      <c r="P221" s="287">
        <v>-0.43</v>
      </c>
      <c r="Q221" s="287">
        <v>-0.53</v>
      </c>
      <c r="R221" s="290">
        <v>-0.67</v>
      </c>
      <c r="S221" s="286">
        <v>-0.93</v>
      </c>
      <c r="T221" s="287">
        <v>-0.64</v>
      </c>
      <c r="U221" s="287">
        <v>-0.75</v>
      </c>
      <c r="V221" s="288">
        <v>-0.89</v>
      </c>
      <c r="W221" s="289">
        <v>-0.49</v>
      </c>
      <c r="X221" s="287">
        <v>-0.21</v>
      </c>
      <c r="Y221" s="287">
        <v>-0.31</v>
      </c>
      <c r="Z221" s="288">
        <v>-0.45</v>
      </c>
      <c r="AA221" s="289">
        <v>0</v>
      </c>
      <c r="AB221" s="287">
        <v>0.09</v>
      </c>
      <c r="AC221" s="287">
        <v>0.02</v>
      </c>
      <c r="AD221" s="290">
        <v>0.26</v>
      </c>
      <c r="AE221" s="286">
        <v>-0.08</v>
      </c>
      <c r="AF221" s="287">
        <v>0.02</v>
      </c>
      <c r="AG221" s="287">
        <v>-0.05</v>
      </c>
      <c r="AH221" s="288">
        <v>0.19</v>
      </c>
      <c r="AI221" s="289">
        <v>7.0000000000000007E-2</v>
      </c>
      <c r="AJ221" s="287">
        <v>0.17</v>
      </c>
      <c r="AK221" s="287">
        <v>0.09</v>
      </c>
      <c r="AL221" s="290">
        <v>0.33</v>
      </c>
      <c r="AM221" s="286">
        <v>-0.52</v>
      </c>
      <c r="AN221" s="287">
        <v>-0.32</v>
      </c>
      <c r="AO221" s="287">
        <v>-0.39</v>
      </c>
      <c r="AP221" s="290">
        <v>-0.43</v>
      </c>
      <c r="AQ221" s="286">
        <v>-0.67</v>
      </c>
      <c r="AR221" s="287">
        <v>-0.47</v>
      </c>
      <c r="AS221" s="287">
        <v>-0.53</v>
      </c>
      <c r="AT221" s="288">
        <v>-0.57999999999999996</v>
      </c>
      <c r="AU221" s="289">
        <v>-0.37</v>
      </c>
      <c r="AV221" s="287">
        <v>-0.17</v>
      </c>
      <c r="AW221" s="287">
        <v>-0.24</v>
      </c>
      <c r="AX221" s="288">
        <v>-0.28000000000000003</v>
      </c>
      <c r="AY221" s="286">
        <v>0.05</v>
      </c>
      <c r="AZ221" s="287">
        <v>0.14000000000000001</v>
      </c>
      <c r="BA221" s="287">
        <v>0.06</v>
      </c>
      <c r="BB221" s="288">
        <v>0.33</v>
      </c>
      <c r="BC221" s="289">
        <v>-0.03</v>
      </c>
      <c r="BD221" s="287">
        <v>0.06</v>
      </c>
      <c r="BE221" s="287">
        <v>-0.02</v>
      </c>
      <c r="BF221" s="290">
        <v>0.25</v>
      </c>
      <c r="BG221" s="286">
        <v>0.12</v>
      </c>
      <c r="BH221" s="287">
        <v>0.22</v>
      </c>
      <c r="BI221" s="287">
        <v>0.14000000000000001</v>
      </c>
      <c r="BJ221" s="291">
        <v>0.41</v>
      </c>
    </row>
    <row r="222" spans="1:62" x14ac:dyDescent="0.25">
      <c r="A222" s="284" t="s">
        <v>462</v>
      </c>
      <c r="B222" s="285" t="s">
        <v>463</v>
      </c>
      <c r="C222" s="286">
        <v>-0.09</v>
      </c>
      <c r="D222" s="287">
        <v>-0.13</v>
      </c>
      <c r="E222" s="287">
        <v>0</v>
      </c>
      <c r="F222" s="288">
        <v>-0.01</v>
      </c>
      <c r="G222" s="289">
        <v>-0.15</v>
      </c>
      <c r="H222" s="287">
        <v>-0.19</v>
      </c>
      <c r="I222" s="287">
        <v>-0.06</v>
      </c>
      <c r="J222" s="290">
        <v>-7.0000000000000007E-2</v>
      </c>
      <c r="K222" s="286">
        <v>-0.03</v>
      </c>
      <c r="L222" s="287">
        <v>-7.0000000000000007E-2</v>
      </c>
      <c r="M222" s="287">
        <v>0.06</v>
      </c>
      <c r="N222" s="288">
        <v>0.05</v>
      </c>
      <c r="O222" s="286">
        <v>-0.6</v>
      </c>
      <c r="P222" s="287">
        <v>-0.37</v>
      </c>
      <c r="Q222" s="287">
        <v>-0.34</v>
      </c>
      <c r="R222" s="290">
        <v>-0.5</v>
      </c>
      <c r="S222" s="286">
        <v>-0.79</v>
      </c>
      <c r="T222" s="287">
        <v>-0.56000000000000005</v>
      </c>
      <c r="U222" s="287">
        <v>-0.54</v>
      </c>
      <c r="V222" s="288">
        <v>-0.69</v>
      </c>
      <c r="W222" s="289">
        <v>-0.41</v>
      </c>
      <c r="X222" s="287">
        <v>-0.18</v>
      </c>
      <c r="Y222" s="287">
        <v>-0.15</v>
      </c>
      <c r="Z222" s="288">
        <v>-0.3</v>
      </c>
      <c r="AA222" s="289">
        <v>-0.04</v>
      </c>
      <c r="AB222" s="287">
        <v>-0.1</v>
      </c>
      <c r="AC222" s="287">
        <v>0.03</v>
      </c>
      <c r="AD222" s="290">
        <v>0.04</v>
      </c>
      <c r="AE222" s="286">
        <v>-0.1</v>
      </c>
      <c r="AF222" s="287">
        <v>-0.17</v>
      </c>
      <c r="AG222" s="287">
        <v>-0.03</v>
      </c>
      <c r="AH222" s="288">
        <v>-0.02</v>
      </c>
      <c r="AI222" s="289">
        <v>0.03</v>
      </c>
      <c r="AJ222" s="287">
        <v>-0.04</v>
      </c>
      <c r="AK222" s="287">
        <v>0.1</v>
      </c>
      <c r="AL222" s="290">
        <v>0.1</v>
      </c>
      <c r="AM222" s="286">
        <v>-0.42</v>
      </c>
      <c r="AN222" s="287">
        <v>-0.34</v>
      </c>
      <c r="AO222" s="287">
        <v>-0.28999999999999998</v>
      </c>
      <c r="AP222" s="290">
        <v>-0.38</v>
      </c>
      <c r="AQ222" s="286">
        <v>-0.54</v>
      </c>
      <c r="AR222" s="287">
        <v>-0.46</v>
      </c>
      <c r="AS222" s="287">
        <v>-0.41</v>
      </c>
      <c r="AT222" s="288">
        <v>-0.5</v>
      </c>
      <c r="AU222" s="289">
        <v>-0.28999999999999998</v>
      </c>
      <c r="AV222" s="287">
        <v>-0.22</v>
      </c>
      <c r="AW222" s="287">
        <v>-0.16</v>
      </c>
      <c r="AX222" s="288">
        <v>-0.26</v>
      </c>
      <c r="AY222" s="286">
        <v>0.01</v>
      </c>
      <c r="AZ222" s="287">
        <v>-0.06</v>
      </c>
      <c r="BA222" s="287">
        <v>0.09</v>
      </c>
      <c r="BB222" s="288">
        <v>0.1</v>
      </c>
      <c r="BC222" s="289">
        <v>-0.06</v>
      </c>
      <c r="BD222" s="287">
        <v>-0.13</v>
      </c>
      <c r="BE222" s="287">
        <v>0.02</v>
      </c>
      <c r="BF222" s="290">
        <v>0.03</v>
      </c>
      <c r="BG222" s="286">
        <v>0.08</v>
      </c>
      <c r="BH222" s="287">
        <v>0.01</v>
      </c>
      <c r="BI222" s="287">
        <v>0.16</v>
      </c>
      <c r="BJ222" s="291">
        <v>0.17</v>
      </c>
    </row>
    <row r="223" spans="1:62" x14ac:dyDescent="0.25">
      <c r="A223" s="284" t="s">
        <v>464</v>
      </c>
      <c r="B223" s="285" t="s">
        <v>465</v>
      </c>
      <c r="C223" s="286">
        <v>-0.02</v>
      </c>
      <c r="D223" s="287">
        <v>0.02</v>
      </c>
      <c r="E223" s="287">
        <v>0.06</v>
      </c>
      <c r="F223" s="288">
        <v>-0.14000000000000001</v>
      </c>
      <c r="G223" s="289">
        <v>-0.08</v>
      </c>
      <c r="H223" s="287">
        <v>-0.03</v>
      </c>
      <c r="I223" s="287">
        <v>0</v>
      </c>
      <c r="J223" s="290">
        <v>-0.19</v>
      </c>
      <c r="K223" s="286">
        <v>0.03</v>
      </c>
      <c r="L223" s="287">
        <v>7.0000000000000007E-2</v>
      </c>
      <c r="M223" s="287">
        <v>0.11</v>
      </c>
      <c r="N223" s="288">
        <v>-0.08</v>
      </c>
      <c r="O223" s="286">
        <v>-0.52</v>
      </c>
      <c r="P223" s="287">
        <v>-0.34</v>
      </c>
      <c r="Q223" s="287">
        <v>-0.48</v>
      </c>
      <c r="R223" s="290">
        <v>-0.75</v>
      </c>
      <c r="S223" s="286">
        <v>-0.71</v>
      </c>
      <c r="T223" s="287">
        <v>-0.53</v>
      </c>
      <c r="U223" s="287">
        <v>-0.67</v>
      </c>
      <c r="V223" s="288">
        <v>-0.94</v>
      </c>
      <c r="W223" s="289">
        <v>-0.33</v>
      </c>
      <c r="X223" s="287">
        <v>-0.15</v>
      </c>
      <c r="Y223" s="287">
        <v>-0.28999999999999998</v>
      </c>
      <c r="Z223" s="288">
        <v>-0.56000000000000005</v>
      </c>
      <c r="AA223" s="289">
        <v>0.02</v>
      </c>
      <c r="AB223" s="287">
        <v>0.05</v>
      </c>
      <c r="AC223" s="287">
        <v>0.1</v>
      </c>
      <c r="AD223" s="290">
        <v>-0.08</v>
      </c>
      <c r="AE223" s="286">
        <v>-0.04</v>
      </c>
      <c r="AF223" s="287">
        <v>0</v>
      </c>
      <c r="AG223" s="287">
        <v>0.05</v>
      </c>
      <c r="AH223" s="288">
        <v>-0.14000000000000001</v>
      </c>
      <c r="AI223" s="289">
        <v>7.0000000000000007E-2</v>
      </c>
      <c r="AJ223" s="287">
        <v>0.11</v>
      </c>
      <c r="AK223" s="287">
        <v>0.16</v>
      </c>
      <c r="AL223" s="290">
        <v>-0.03</v>
      </c>
      <c r="AM223" s="286">
        <v>-0.34</v>
      </c>
      <c r="AN223" s="287">
        <v>-0.28999999999999998</v>
      </c>
      <c r="AO223" s="287">
        <v>-0.3</v>
      </c>
      <c r="AP223" s="290">
        <v>-0.6</v>
      </c>
      <c r="AQ223" s="286">
        <v>-0.46</v>
      </c>
      <c r="AR223" s="287">
        <v>-0.41</v>
      </c>
      <c r="AS223" s="287">
        <v>-0.42</v>
      </c>
      <c r="AT223" s="288">
        <v>-0.73</v>
      </c>
      <c r="AU223" s="289">
        <v>-0.21</v>
      </c>
      <c r="AV223" s="287">
        <v>-0.17</v>
      </c>
      <c r="AW223" s="287">
        <v>-0.17</v>
      </c>
      <c r="AX223" s="288">
        <v>-0.48</v>
      </c>
      <c r="AY223" s="286">
        <v>0.05</v>
      </c>
      <c r="AZ223" s="287">
        <v>0.09</v>
      </c>
      <c r="BA223" s="287">
        <v>0.14000000000000001</v>
      </c>
      <c r="BB223" s="288">
        <v>-0.03</v>
      </c>
      <c r="BC223" s="289">
        <v>-0.01</v>
      </c>
      <c r="BD223" s="287">
        <v>0.03</v>
      </c>
      <c r="BE223" s="287">
        <v>0.08</v>
      </c>
      <c r="BF223" s="290">
        <v>-0.09</v>
      </c>
      <c r="BG223" s="286">
        <v>0.11</v>
      </c>
      <c r="BH223" s="287">
        <v>0.15</v>
      </c>
      <c r="BI223" s="287">
        <v>0.19</v>
      </c>
      <c r="BJ223" s="291">
        <v>0.03</v>
      </c>
    </row>
    <row r="224" spans="1:62" x14ac:dyDescent="0.25">
      <c r="A224" s="284" t="s">
        <v>466</v>
      </c>
      <c r="B224" s="285" t="s">
        <v>467</v>
      </c>
      <c r="C224" s="286">
        <v>0.22</v>
      </c>
      <c r="D224" s="287">
        <v>0.13</v>
      </c>
      <c r="E224" s="287">
        <v>0.23</v>
      </c>
      <c r="F224" s="288">
        <v>0.08</v>
      </c>
      <c r="G224" s="289">
        <v>0.16</v>
      </c>
      <c r="H224" s="287">
        <v>7.0000000000000007E-2</v>
      </c>
      <c r="I224" s="287">
        <v>0.17</v>
      </c>
      <c r="J224" s="290">
        <v>0.02</v>
      </c>
      <c r="K224" s="286">
        <v>0.28000000000000003</v>
      </c>
      <c r="L224" s="287">
        <v>0.2</v>
      </c>
      <c r="M224" s="287">
        <v>0.28999999999999998</v>
      </c>
      <c r="N224" s="288">
        <v>0.14000000000000001</v>
      </c>
      <c r="O224" s="286">
        <v>-0.48</v>
      </c>
      <c r="P224" s="287">
        <v>-0.5</v>
      </c>
      <c r="Q224" s="287">
        <v>-0.5</v>
      </c>
      <c r="R224" s="290">
        <v>-0.63</v>
      </c>
      <c r="S224" s="286">
        <v>-0.7</v>
      </c>
      <c r="T224" s="287">
        <v>-0.72</v>
      </c>
      <c r="U224" s="287">
        <v>-0.72</v>
      </c>
      <c r="V224" s="288">
        <v>-0.85</v>
      </c>
      <c r="W224" s="289">
        <v>-0.25</v>
      </c>
      <c r="X224" s="287">
        <v>-0.27</v>
      </c>
      <c r="Y224" s="287">
        <v>-0.28000000000000003</v>
      </c>
      <c r="Z224" s="288">
        <v>-0.41</v>
      </c>
      <c r="AA224" s="289">
        <v>0.28000000000000003</v>
      </c>
      <c r="AB224" s="287">
        <v>0.19</v>
      </c>
      <c r="AC224" s="287">
        <v>0.28999999999999998</v>
      </c>
      <c r="AD224" s="290">
        <v>0.14000000000000001</v>
      </c>
      <c r="AE224" s="286">
        <v>0.22</v>
      </c>
      <c r="AF224" s="287">
        <v>0.12</v>
      </c>
      <c r="AG224" s="287">
        <v>0.23</v>
      </c>
      <c r="AH224" s="288">
        <v>0.08</v>
      </c>
      <c r="AI224" s="289">
        <v>0.35</v>
      </c>
      <c r="AJ224" s="287">
        <v>0.25</v>
      </c>
      <c r="AK224" s="287">
        <v>0.36</v>
      </c>
      <c r="AL224" s="290">
        <v>0.21</v>
      </c>
      <c r="AM224" s="286">
        <v>-0.15</v>
      </c>
      <c r="AN224" s="287">
        <v>-0.26</v>
      </c>
      <c r="AO224" s="287">
        <v>-0.28000000000000003</v>
      </c>
      <c r="AP224" s="290">
        <v>-0.45</v>
      </c>
      <c r="AQ224" s="286">
        <v>-0.28999999999999998</v>
      </c>
      <c r="AR224" s="287">
        <v>-0.4</v>
      </c>
      <c r="AS224" s="287">
        <v>-0.42</v>
      </c>
      <c r="AT224" s="288">
        <v>-0.59</v>
      </c>
      <c r="AU224" s="289">
        <v>-0.01</v>
      </c>
      <c r="AV224" s="287">
        <v>-0.13</v>
      </c>
      <c r="AW224" s="287">
        <v>-0.14000000000000001</v>
      </c>
      <c r="AX224" s="288">
        <v>-0.31</v>
      </c>
      <c r="AY224" s="286">
        <v>0.32</v>
      </c>
      <c r="AZ224" s="287">
        <v>0.24</v>
      </c>
      <c r="BA224" s="287">
        <v>0.36</v>
      </c>
      <c r="BB224" s="288">
        <v>0.22</v>
      </c>
      <c r="BC224" s="289">
        <v>0.25</v>
      </c>
      <c r="BD224" s="287">
        <v>0.16</v>
      </c>
      <c r="BE224" s="287">
        <v>0.28999999999999998</v>
      </c>
      <c r="BF224" s="290">
        <v>0.15</v>
      </c>
      <c r="BG224" s="286">
        <v>0.39</v>
      </c>
      <c r="BH224" s="287">
        <v>0.31</v>
      </c>
      <c r="BI224" s="287">
        <v>0.43</v>
      </c>
      <c r="BJ224" s="291">
        <v>0.28999999999999998</v>
      </c>
    </row>
    <row r="225" spans="1:62" x14ac:dyDescent="0.25">
      <c r="A225" s="284" t="s">
        <v>470</v>
      </c>
      <c r="B225" s="285" t="s">
        <v>471</v>
      </c>
      <c r="C225" s="286">
        <v>-0.33</v>
      </c>
      <c r="D225" s="287">
        <v>-0.47</v>
      </c>
      <c r="E225" s="287">
        <v>-0.36</v>
      </c>
      <c r="F225" s="288">
        <v>0.22</v>
      </c>
      <c r="G225" s="289">
        <v>-0.39</v>
      </c>
      <c r="H225" s="287">
        <v>-0.54</v>
      </c>
      <c r="I225" s="287">
        <v>-0.42</v>
      </c>
      <c r="J225" s="290">
        <v>0.16</v>
      </c>
      <c r="K225" s="286">
        <v>-0.26</v>
      </c>
      <c r="L225" s="287">
        <v>-0.41</v>
      </c>
      <c r="M225" s="287">
        <v>-0.28999999999999998</v>
      </c>
      <c r="N225" s="288">
        <v>0.28999999999999998</v>
      </c>
      <c r="O225" s="286">
        <v>-0.55000000000000004</v>
      </c>
      <c r="P225" s="287">
        <v>-0.74</v>
      </c>
      <c r="Q225" s="287">
        <v>-0.76</v>
      </c>
      <c r="R225" s="290">
        <v>7.0000000000000007E-2</v>
      </c>
      <c r="S225" s="286">
        <v>-0.74</v>
      </c>
      <c r="T225" s="287">
        <v>-0.94</v>
      </c>
      <c r="U225" s="287">
        <v>-0.95</v>
      </c>
      <c r="V225" s="288">
        <v>-0.12</v>
      </c>
      <c r="W225" s="289">
        <v>-0.35</v>
      </c>
      <c r="X225" s="287">
        <v>-0.54</v>
      </c>
      <c r="Y225" s="287">
        <v>-0.56000000000000005</v>
      </c>
      <c r="Z225" s="288">
        <v>0.27</v>
      </c>
      <c r="AA225" s="289">
        <v>-0.3</v>
      </c>
      <c r="AB225" s="287">
        <v>-0.44</v>
      </c>
      <c r="AC225" s="287">
        <v>-0.3</v>
      </c>
      <c r="AD225" s="290">
        <v>0.24</v>
      </c>
      <c r="AE225" s="286">
        <v>-0.37</v>
      </c>
      <c r="AF225" s="287">
        <v>-0.51</v>
      </c>
      <c r="AG225" s="287">
        <v>-0.38</v>
      </c>
      <c r="AH225" s="288">
        <v>0.17</v>
      </c>
      <c r="AI225" s="289">
        <v>-0.23</v>
      </c>
      <c r="AJ225" s="287">
        <v>-0.37</v>
      </c>
      <c r="AK225" s="287">
        <v>-0.23</v>
      </c>
      <c r="AL225" s="290">
        <v>0.31</v>
      </c>
      <c r="AM225" s="286">
        <v>-0.53</v>
      </c>
      <c r="AN225" s="287">
        <v>-0.76</v>
      </c>
      <c r="AO225" s="287">
        <v>-0.73</v>
      </c>
      <c r="AP225" s="290">
        <v>-0.03</v>
      </c>
      <c r="AQ225" s="286">
        <v>-0.65</v>
      </c>
      <c r="AR225" s="287">
        <v>-0.89</v>
      </c>
      <c r="AS225" s="287">
        <v>-0.86</v>
      </c>
      <c r="AT225" s="288">
        <v>-0.16</v>
      </c>
      <c r="AU225" s="289">
        <v>-0.4</v>
      </c>
      <c r="AV225" s="287">
        <v>-0.64</v>
      </c>
      <c r="AW225" s="287">
        <v>-0.61</v>
      </c>
      <c r="AX225" s="288">
        <v>0.09</v>
      </c>
      <c r="AY225" s="286">
        <v>-0.25</v>
      </c>
      <c r="AZ225" s="287">
        <v>-0.36</v>
      </c>
      <c r="BA225" s="287">
        <v>-0.21</v>
      </c>
      <c r="BB225" s="288">
        <v>0.33</v>
      </c>
      <c r="BC225" s="289">
        <v>-0.33</v>
      </c>
      <c r="BD225" s="287">
        <v>-0.44</v>
      </c>
      <c r="BE225" s="287">
        <v>-0.28999999999999998</v>
      </c>
      <c r="BF225" s="290">
        <v>0.25</v>
      </c>
      <c r="BG225" s="286">
        <v>-0.17</v>
      </c>
      <c r="BH225" s="287">
        <v>-0.28000000000000003</v>
      </c>
      <c r="BI225" s="287">
        <v>-0.13</v>
      </c>
      <c r="BJ225" s="291">
        <v>0.4</v>
      </c>
    </row>
    <row r="226" spans="1:62" x14ac:dyDescent="0.25">
      <c r="A226" s="284" t="s">
        <v>474</v>
      </c>
      <c r="B226" s="285" t="s">
        <v>475</v>
      </c>
      <c r="C226" s="286">
        <v>-0.13</v>
      </c>
      <c r="D226" s="287">
        <v>7.0000000000000007E-2</v>
      </c>
      <c r="E226" s="287">
        <v>0.15</v>
      </c>
      <c r="F226" s="288">
        <v>-0.06</v>
      </c>
      <c r="G226" s="289">
        <v>-0.18</v>
      </c>
      <c r="H226" s="287">
        <v>0.01</v>
      </c>
      <c r="I226" s="287">
        <v>0.1</v>
      </c>
      <c r="J226" s="290">
        <v>-0.11</v>
      </c>
      <c r="K226" s="286">
        <v>-7.0000000000000007E-2</v>
      </c>
      <c r="L226" s="287">
        <v>0.12</v>
      </c>
      <c r="M226" s="287">
        <v>0.21</v>
      </c>
      <c r="N226" s="288">
        <v>0</v>
      </c>
      <c r="O226" s="286">
        <v>-0.65</v>
      </c>
      <c r="P226" s="287">
        <v>-0.33</v>
      </c>
      <c r="Q226" s="287">
        <v>-0.38</v>
      </c>
      <c r="R226" s="290">
        <v>-0.68</v>
      </c>
      <c r="S226" s="286">
        <v>-0.84</v>
      </c>
      <c r="T226" s="287">
        <v>-0.52</v>
      </c>
      <c r="U226" s="287">
        <v>-0.56999999999999995</v>
      </c>
      <c r="V226" s="288">
        <v>-0.87</v>
      </c>
      <c r="W226" s="289">
        <v>-0.46</v>
      </c>
      <c r="X226" s="287">
        <v>-0.14000000000000001</v>
      </c>
      <c r="Y226" s="287">
        <v>-0.19</v>
      </c>
      <c r="Z226" s="288">
        <v>-0.49</v>
      </c>
      <c r="AA226" s="289">
        <v>-0.08</v>
      </c>
      <c r="AB226" s="287">
        <v>0.11</v>
      </c>
      <c r="AC226" s="287">
        <v>0.2</v>
      </c>
      <c r="AD226" s="290">
        <v>0</v>
      </c>
      <c r="AE226" s="286">
        <v>-0.14000000000000001</v>
      </c>
      <c r="AF226" s="287">
        <v>0.05</v>
      </c>
      <c r="AG226" s="287">
        <v>0.14000000000000001</v>
      </c>
      <c r="AH226" s="288">
        <v>-0.06</v>
      </c>
      <c r="AI226" s="289">
        <v>-0.02</v>
      </c>
      <c r="AJ226" s="287">
        <v>0.16</v>
      </c>
      <c r="AK226" s="287">
        <v>0.25</v>
      </c>
      <c r="AL226" s="290">
        <v>0.05</v>
      </c>
      <c r="AM226" s="286">
        <v>-0.45</v>
      </c>
      <c r="AN226" s="287">
        <v>-0.22</v>
      </c>
      <c r="AO226" s="287">
        <v>-0.24</v>
      </c>
      <c r="AP226" s="290">
        <v>-0.5</v>
      </c>
      <c r="AQ226" s="286">
        <v>-0.56999999999999995</v>
      </c>
      <c r="AR226" s="287">
        <v>-0.34</v>
      </c>
      <c r="AS226" s="287">
        <v>-0.36</v>
      </c>
      <c r="AT226" s="288">
        <v>-0.62</v>
      </c>
      <c r="AU226" s="289">
        <v>-0.33</v>
      </c>
      <c r="AV226" s="287">
        <v>-0.1</v>
      </c>
      <c r="AW226" s="287">
        <v>-0.12</v>
      </c>
      <c r="AX226" s="288">
        <v>-0.38</v>
      </c>
      <c r="AY226" s="286">
        <v>-0.04</v>
      </c>
      <c r="AZ226" s="287">
        <v>0.15</v>
      </c>
      <c r="BA226" s="287">
        <v>0.25</v>
      </c>
      <c r="BB226" s="288">
        <v>0.06</v>
      </c>
      <c r="BC226" s="289">
        <v>-0.11</v>
      </c>
      <c r="BD226" s="287">
        <v>0.08</v>
      </c>
      <c r="BE226" s="287">
        <v>0.19</v>
      </c>
      <c r="BF226" s="290">
        <v>0</v>
      </c>
      <c r="BG226" s="286">
        <v>0.02</v>
      </c>
      <c r="BH226" s="287">
        <v>0.21</v>
      </c>
      <c r="BI226" s="287">
        <v>0.31</v>
      </c>
      <c r="BJ226" s="291">
        <v>0.12</v>
      </c>
    </row>
    <row r="227" spans="1:62" x14ac:dyDescent="0.25">
      <c r="A227" s="284" t="s">
        <v>476</v>
      </c>
      <c r="B227" s="285" t="s">
        <v>477</v>
      </c>
      <c r="C227" s="286">
        <v>-0.09</v>
      </c>
      <c r="D227" s="287">
        <v>0.01</v>
      </c>
      <c r="E227" s="287">
        <v>0.03</v>
      </c>
      <c r="F227" s="288">
        <v>-0.18</v>
      </c>
      <c r="G227" s="289">
        <v>-0.15</v>
      </c>
      <c r="H227" s="287">
        <v>-0.05</v>
      </c>
      <c r="I227" s="287">
        <v>-0.03</v>
      </c>
      <c r="J227" s="290">
        <v>-0.24</v>
      </c>
      <c r="K227" s="286">
        <v>-0.03</v>
      </c>
      <c r="L227" s="287">
        <v>0.08</v>
      </c>
      <c r="M227" s="287">
        <v>0.09</v>
      </c>
      <c r="N227" s="288">
        <v>-0.11</v>
      </c>
      <c r="O227" s="286">
        <v>-0.61</v>
      </c>
      <c r="P227" s="287">
        <v>-0.45</v>
      </c>
      <c r="Q227" s="287">
        <v>-0.52</v>
      </c>
      <c r="R227" s="290">
        <v>-0.79</v>
      </c>
      <c r="S227" s="286">
        <v>-0.84</v>
      </c>
      <c r="T227" s="287">
        <v>-0.68</v>
      </c>
      <c r="U227" s="287">
        <v>-0.75</v>
      </c>
      <c r="V227" s="288">
        <v>-1.02</v>
      </c>
      <c r="W227" s="289">
        <v>-0.38</v>
      </c>
      <c r="X227" s="287">
        <v>-0.22</v>
      </c>
      <c r="Y227" s="287">
        <v>-0.3</v>
      </c>
      <c r="Z227" s="288">
        <v>-0.56000000000000005</v>
      </c>
      <c r="AA227" s="289">
        <v>-0.04</v>
      </c>
      <c r="AB227" s="287">
        <v>0.05</v>
      </c>
      <c r="AC227" s="287">
        <v>0.08</v>
      </c>
      <c r="AD227" s="290">
        <v>-0.13</v>
      </c>
      <c r="AE227" s="286">
        <v>-0.11</v>
      </c>
      <c r="AF227" s="287">
        <v>-0.01</v>
      </c>
      <c r="AG227" s="287">
        <v>0.01</v>
      </c>
      <c r="AH227" s="288">
        <v>-0.19</v>
      </c>
      <c r="AI227" s="289">
        <v>0.02</v>
      </c>
      <c r="AJ227" s="287">
        <v>0.12</v>
      </c>
      <c r="AK227" s="287">
        <v>0.14000000000000001</v>
      </c>
      <c r="AL227" s="290">
        <v>-0.06</v>
      </c>
      <c r="AM227" s="286">
        <v>-0.53</v>
      </c>
      <c r="AN227" s="287">
        <v>-0.37</v>
      </c>
      <c r="AO227" s="287">
        <v>-0.5</v>
      </c>
      <c r="AP227" s="290">
        <v>-0.7</v>
      </c>
      <c r="AQ227" s="286">
        <v>-0.67</v>
      </c>
      <c r="AR227" s="287">
        <v>-0.51</v>
      </c>
      <c r="AS227" s="287">
        <v>-0.64</v>
      </c>
      <c r="AT227" s="288">
        <v>-0.84</v>
      </c>
      <c r="AU227" s="289">
        <v>-0.39</v>
      </c>
      <c r="AV227" s="287">
        <v>-0.23</v>
      </c>
      <c r="AW227" s="287">
        <v>-0.36</v>
      </c>
      <c r="AX227" s="288">
        <v>-0.56000000000000005</v>
      </c>
      <c r="AY227" s="286">
        <v>0.03</v>
      </c>
      <c r="AZ227" s="287">
        <v>0.12</v>
      </c>
      <c r="BA227" s="287">
        <v>0.17</v>
      </c>
      <c r="BB227" s="288">
        <v>-0.04</v>
      </c>
      <c r="BC227" s="289">
        <v>-0.05</v>
      </c>
      <c r="BD227" s="287">
        <v>0.04</v>
      </c>
      <c r="BE227" s="287">
        <v>0.1</v>
      </c>
      <c r="BF227" s="290">
        <v>-0.11</v>
      </c>
      <c r="BG227" s="286">
        <v>0.1</v>
      </c>
      <c r="BH227" s="287">
        <v>0.19</v>
      </c>
      <c r="BI227" s="287">
        <v>0.24</v>
      </c>
      <c r="BJ227" s="291">
        <v>0.03</v>
      </c>
    </row>
    <row r="228" spans="1:62" x14ac:dyDescent="0.25">
      <c r="A228" s="284" t="s">
        <v>478</v>
      </c>
      <c r="B228" s="285" t="s">
        <v>479</v>
      </c>
      <c r="C228" s="286">
        <v>-0.13</v>
      </c>
      <c r="D228" s="287">
        <v>-0.28999999999999998</v>
      </c>
      <c r="E228" s="287">
        <v>-0.26</v>
      </c>
      <c r="F228" s="288">
        <v>-0.44</v>
      </c>
      <c r="G228" s="289">
        <v>-0.19</v>
      </c>
      <c r="H228" s="287">
        <v>-0.35</v>
      </c>
      <c r="I228" s="287">
        <v>-0.31</v>
      </c>
      <c r="J228" s="290">
        <v>-0.5</v>
      </c>
      <c r="K228" s="286">
        <v>-7.0000000000000007E-2</v>
      </c>
      <c r="L228" s="287">
        <v>-0.23</v>
      </c>
      <c r="M228" s="287">
        <v>-0.2</v>
      </c>
      <c r="N228" s="288">
        <v>-0.38</v>
      </c>
      <c r="O228" s="286">
        <v>-0.42</v>
      </c>
      <c r="P228" s="287">
        <v>-0.59</v>
      </c>
      <c r="Q228" s="287">
        <v>-0.49</v>
      </c>
      <c r="R228" s="290">
        <v>-0.88</v>
      </c>
      <c r="S228" s="286">
        <v>-0.59</v>
      </c>
      <c r="T228" s="287">
        <v>-0.75</v>
      </c>
      <c r="U228" s="287">
        <v>-0.65</v>
      </c>
      <c r="V228" s="288">
        <v>-1.04</v>
      </c>
      <c r="W228" s="289">
        <v>-0.26</v>
      </c>
      <c r="X228" s="287">
        <v>-0.43</v>
      </c>
      <c r="Y228" s="287">
        <v>-0.33</v>
      </c>
      <c r="Z228" s="288">
        <v>-0.71</v>
      </c>
      <c r="AA228" s="289">
        <v>-0.09</v>
      </c>
      <c r="AB228" s="287">
        <v>-0.25</v>
      </c>
      <c r="AC228" s="287">
        <v>-0.22</v>
      </c>
      <c r="AD228" s="290">
        <v>-0.37</v>
      </c>
      <c r="AE228" s="286">
        <v>-0.15</v>
      </c>
      <c r="AF228" s="287">
        <v>-0.31</v>
      </c>
      <c r="AG228" s="287">
        <v>-0.28000000000000003</v>
      </c>
      <c r="AH228" s="288">
        <v>-0.44</v>
      </c>
      <c r="AI228" s="289">
        <v>-0.02</v>
      </c>
      <c r="AJ228" s="287">
        <v>-0.18</v>
      </c>
      <c r="AK228" s="287">
        <v>-0.16</v>
      </c>
      <c r="AL228" s="290">
        <v>-0.31</v>
      </c>
      <c r="AM228" s="286">
        <v>-0.48</v>
      </c>
      <c r="AN228" s="287">
        <v>-0.64</v>
      </c>
      <c r="AO228" s="287">
        <v>-0.56999999999999995</v>
      </c>
      <c r="AP228" s="290">
        <v>-0.93</v>
      </c>
      <c r="AQ228" s="286">
        <v>-0.59</v>
      </c>
      <c r="AR228" s="287">
        <v>-0.75</v>
      </c>
      <c r="AS228" s="287">
        <v>-0.68</v>
      </c>
      <c r="AT228" s="288">
        <v>-1.04</v>
      </c>
      <c r="AU228" s="289">
        <v>-0.36</v>
      </c>
      <c r="AV228" s="287">
        <v>-0.53</v>
      </c>
      <c r="AW228" s="287">
        <v>-0.45</v>
      </c>
      <c r="AX228" s="288">
        <v>-0.82</v>
      </c>
      <c r="AY228" s="286">
        <v>0</v>
      </c>
      <c r="AZ228" s="287">
        <v>-0.16</v>
      </c>
      <c r="BA228" s="287">
        <v>-0.14000000000000001</v>
      </c>
      <c r="BB228" s="288">
        <v>-0.26</v>
      </c>
      <c r="BC228" s="289">
        <v>-7.0000000000000007E-2</v>
      </c>
      <c r="BD228" s="287">
        <v>-0.23</v>
      </c>
      <c r="BE228" s="287">
        <v>-0.21</v>
      </c>
      <c r="BF228" s="290">
        <v>-0.33</v>
      </c>
      <c r="BG228" s="286">
        <v>7.0000000000000007E-2</v>
      </c>
      <c r="BH228" s="287">
        <v>-0.09</v>
      </c>
      <c r="BI228" s="287">
        <v>-7.0000000000000007E-2</v>
      </c>
      <c r="BJ228" s="291">
        <v>-0.19</v>
      </c>
    </row>
    <row r="229" spans="1:62" x14ac:dyDescent="0.25">
      <c r="A229" s="284" t="s">
        <v>480</v>
      </c>
      <c r="B229" s="285" t="s">
        <v>481</v>
      </c>
      <c r="C229" s="286">
        <v>-0.05</v>
      </c>
      <c r="D229" s="287">
        <v>-0.11</v>
      </c>
      <c r="E229" s="287">
        <v>0.02</v>
      </c>
      <c r="F229" s="288">
        <v>-0.15</v>
      </c>
      <c r="G229" s="289">
        <v>-0.12</v>
      </c>
      <c r="H229" s="287">
        <v>-0.18</v>
      </c>
      <c r="I229" s="287">
        <v>-0.04</v>
      </c>
      <c r="J229" s="290">
        <v>-0.21</v>
      </c>
      <c r="K229" s="286">
        <v>0.01</v>
      </c>
      <c r="L229" s="287">
        <v>-0.05</v>
      </c>
      <c r="M229" s="287">
        <v>0.08</v>
      </c>
      <c r="N229" s="288">
        <v>-0.08</v>
      </c>
      <c r="O229" s="286">
        <v>-0.51</v>
      </c>
      <c r="P229" s="287">
        <v>-0.44</v>
      </c>
      <c r="Q229" s="287">
        <v>-0.5</v>
      </c>
      <c r="R229" s="290">
        <v>-0.49</v>
      </c>
      <c r="S229" s="286">
        <v>-0.74</v>
      </c>
      <c r="T229" s="287">
        <v>-0.66</v>
      </c>
      <c r="U229" s="287">
        <v>-0.73</v>
      </c>
      <c r="V229" s="288">
        <v>-0.71</v>
      </c>
      <c r="W229" s="289">
        <v>-0.28999999999999998</v>
      </c>
      <c r="X229" s="287">
        <v>-0.21</v>
      </c>
      <c r="Y229" s="287">
        <v>-0.28000000000000003</v>
      </c>
      <c r="Z229" s="288">
        <v>-0.26</v>
      </c>
      <c r="AA229" s="289">
        <v>-0.01</v>
      </c>
      <c r="AB229" s="287">
        <v>-0.09</v>
      </c>
      <c r="AC229" s="287">
        <v>0.06</v>
      </c>
      <c r="AD229" s="290">
        <v>-0.12</v>
      </c>
      <c r="AE229" s="286">
        <v>-0.08</v>
      </c>
      <c r="AF229" s="287">
        <v>-0.15</v>
      </c>
      <c r="AG229" s="287">
        <v>0</v>
      </c>
      <c r="AH229" s="288">
        <v>-0.18</v>
      </c>
      <c r="AI229" s="289">
        <v>0.05</v>
      </c>
      <c r="AJ229" s="287">
        <v>-0.02</v>
      </c>
      <c r="AK229" s="287">
        <v>0.13</v>
      </c>
      <c r="AL229" s="290">
        <v>-0.05</v>
      </c>
      <c r="AM229" s="286">
        <v>-0.56000000000000005</v>
      </c>
      <c r="AN229" s="287">
        <v>-0.56000000000000005</v>
      </c>
      <c r="AO229" s="287">
        <v>-0.54</v>
      </c>
      <c r="AP229" s="290">
        <v>-0.63</v>
      </c>
      <c r="AQ229" s="286">
        <v>-0.71</v>
      </c>
      <c r="AR229" s="287">
        <v>-0.7</v>
      </c>
      <c r="AS229" s="287">
        <v>-0.69</v>
      </c>
      <c r="AT229" s="288">
        <v>-0.77</v>
      </c>
      <c r="AU229" s="289">
        <v>-0.42</v>
      </c>
      <c r="AV229" s="287">
        <v>-0.41</v>
      </c>
      <c r="AW229" s="287">
        <v>-0.4</v>
      </c>
      <c r="AX229" s="288">
        <v>-0.48</v>
      </c>
      <c r="AY229" s="286">
        <v>0.06</v>
      </c>
      <c r="AZ229" s="287">
        <v>-0.01</v>
      </c>
      <c r="BA229" s="287">
        <v>0.15</v>
      </c>
      <c r="BB229" s="288">
        <v>-0.04</v>
      </c>
      <c r="BC229" s="289">
        <v>-0.01</v>
      </c>
      <c r="BD229" s="287">
        <v>-0.08</v>
      </c>
      <c r="BE229" s="287">
        <v>0.08</v>
      </c>
      <c r="BF229" s="290">
        <v>-0.11</v>
      </c>
      <c r="BG229" s="286">
        <v>0.13</v>
      </c>
      <c r="BH229" s="287">
        <v>0.06</v>
      </c>
      <c r="BI229" s="287">
        <v>0.22</v>
      </c>
      <c r="BJ229" s="291">
        <v>0.03</v>
      </c>
    </row>
    <row r="230" spans="1:62" x14ac:dyDescent="0.25">
      <c r="A230" s="284" t="s">
        <v>482</v>
      </c>
      <c r="B230" s="285" t="s">
        <v>483</v>
      </c>
      <c r="C230" s="286">
        <v>-7.0000000000000007E-2</v>
      </c>
      <c r="D230" s="287">
        <v>-0.19</v>
      </c>
      <c r="E230" s="287">
        <v>-0.05</v>
      </c>
      <c r="F230" s="288">
        <v>-0.15</v>
      </c>
      <c r="G230" s="289">
        <v>-0.14000000000000001</v>
      </c>
      <c r="H230" s="287">
        <v>-0.26</v>
      </c>
      <c r="I230" s="287">
        <v>-0.12</v>
      </c>
      <c r="J230" s="290">
        <v>-0.22</v>
      </c>
      <c r="K230" s="286">
        <v>0</v>
      </c>
      <c r="L230" s="287">
        <v>-0.13</v>
      </c>
      <c r="M230" s="287">
        <v>0.01</v>
      </c>
      <c r="N230" s="288">
        <v>-0.09</v>
      </c>
      <c r="O230" s="286">
        <v>-0.43</v>
      </c>
      <c r="P230" s="287">
        <v>-0.41</v>
      </c>
      <c r="Q230" s="287">
        <v>-0.47</v>
      </c>
      <c r="R230" s="290">
        <v>-0.75</v>
      </c>
      <c r="S230" s="286">
        <v>-0.69</v>
      </c>
      <c r="T230" s="287">
        <v>-0.68</v>
      </c>
      <c r="U230" s="287">
        <v>-0.73</v>
      </c>
      <c r="V230" s="288">
        <v>-1.02</v>
      </c>
      <c r="W230" s="289">
        <v>-0.17</v>
      </c>
      <c r="X230" s="287">
        <v>-0.15</v>
      </c>
      <c r="Y230" s="287">
        <v>-0.21</v>
      </c>
      <c r="Z230" s="288">
        <v>-0.49</v>
      </c>
      <c r="AA230" s="289">
        <v>-0.05</v>
      </c>
      <c r="AB230" s="287">
        <v>-0.18</v>
      </c>
      <c r="AC230" s="287">
        <v>-0.02</v>
      </c>
      <c r="AD230" s="290">
        <v>-0.11</v>
      </c>
      <c r="AE230" s="286">
        <v>-0.11</v>
      </c>
      <c r="AF230" s="287">
        <v>-0.25</v>
      </c>
      <c r="AG230" s="287">
        <v>-0.09</v>
      </c>
      <c r="AH230" s="288">
        <v>-0.18</v>
      </c>
      <c r="AI230" s="289">
        <v>0.02</v>
      </c>
      <c r="AJ230" s="287">
        <v>-0.11</v>
      </c>
      <c r="AK230" s="287">
        <v>0.05</v>
      </c>
      <c r="AL230" s="290">
        <v>-0.04</v>
      </c>
      <c r="AM230" s="286">
        <v>-0.32</v>
      </c>
      <c r="AN230" s="287">
        <v>-0.47</v>
      </c>
      <c r="AO230" s="287">
        <v>-0.45</v>
      </c>
      <c r="AP230" s="290">
        <v>-0.63</v>
      </c>
      <c r="AQ230" s="286">
        <v>-0.47</v>
      </c>
      <c r="AR230" s="287">
        <v>-0.62</v>
      </c>
      <c r="AS230" s="287">
        <v>-0.6</v>
      </c>
      <c r="AT230" s="288">
        <v>-0.78</v>
      </c>
      <c r="AU230" s="289">
        <v>-0.16</v>
      </c>
      <c r="AV230" s="287">
        <v>-0.31</v>
      </c>
      <c r="AW230" s="287">
        <v>-0.28999999999999998</v>
      </c>
      <c r="AX230" s="288">
        <v>-0.47</v>
      </c>
      <c r="AY230" s="286">
        <v>-0.01</v>
      </c>
      <c r="AZ230" s="287">
        <v>-0.13</v>
      </c>
      <c r="BA230" s="287">
        <v>0.04</v>
      </c>
      <c r="BB230" s="288">
        <v>-0.04</v>
      </c>
      <c r="BC230" s="289">
        <v>-0.09</v>
      </c>
      <c r="BD230" s="287">
        <v>-0.2</v>
      </c>
      <c r="BE230" s="287">
        <v>-0.03</v>
      </c>
      <c r="BF230" s="290">
        <v>-0.11</v>
      </c>
      <c r="BG230" s="286">
        <v>0.06</v>
      </c>
      <c r="BH230" s="287">
        <v>-0.05</v>
      </c>
      <c r="BI230" s="287">
        <v>0.12</v>
      </c>
      <c r="BJ230" s="291">
        <v>0.03</v>
      </c>
    </row>
    <row r="231" spans="1:62" x14ac:dyDescent="0.25">
      <c r="A231" s="284" t="s">
        <v>484</v>
      </c>
      <c r="B231" s="285" t="s">
        <v>485</v>
      </c>
      <c r="C231" s="286">
        <v>-0.01</v>
      </c>
      <c r="D231" s="287">
        <v>-0.04</v>
      </c>
      <c r="E231" s="287">
        <v>0.02</v>
      </c>
      <c r="F231" s="288">
        <v>0.12</v>
      </c>
      <c r="G231" s="289">
        <v>-7.0000000000000007E-2</v>
      </c>
      <c r="H231" s="287">
        <v>-0.1</v>
      </c>
      <c r="I231" s="287">
        <v>-0.04</v>
      </c>
      <c r="J231" s="290">
        <v>0.06</v>
      </c>
      <c r="K231" s="286">
        <v>0.05</v>
      </c>
      <c r="L231" s="287">
        <v>0.02</v>
      </c>
      <c r="M231" s="287">
        <v>0.08</v>
      </c>
      <c r="N231" s="288">
        <v>0.18</v>
      </c>
      <c r="O231" s="286">
        <v>-0.51</v>
      </c>
      <c r="P231" s="287">
        <v>-0.61</v>
      </c>
      <c r="Q231" s="287">
        <v>-0.67</v>
      </c>
      <c r="R231" s="290">
        <v>-0.52</v>
      </c>
      <c r="S231" s="286">
        <v>-0.74</v>
      </c>
      <c r="T231" s="287">
        <v>-0.83</v>
      </c>
      <c r="U231" s="287">
        <v>-0.89</v>
      </c>
      <c r="V231" s="288">
        <v>-0.74</v>
      </c>
      <c r="W231" s="289">
        <v>-0.28999999999999998</v>
      </c>
      <c r="X231" s="287">
        <v>-0.38</v>
      </c>
      <c r="Y231" s="287">
        <v>-0.45</v>
      </c>
      <c r="Z231" s="288">
        <v>-0.3</v>
      </c>
      <c r="AA231" s="289">
        <v>0.03</v>
      </c>
      <c r="AB231" s="287">
        <v>0.01</v>
      </c>
      <c r="AC231" s="287">
        <v>0.08</v>
      </c>
      <c r="AD231" s="290">
        <v>0.17</v>
      </c>
      <c r="AE231" s="286">
        <v>-0.03</v>
      </c>
      <c r="AF231" s="287">
        <v>-0.05</v>
      </c>
      <c r="AG231" s="287">
        <v>0.02</v>
      </c>
      <c r="AH231" s="288">
        <v>0.11</v>
      </c>
      <c r="AI231" s="289">
        <v>0.1</v>
      </c>
      <c r="AJ231" s="287">
        <v>7.0000000000000007E-2</v>
      </c>
      <c r="AK231" s="287">
        <v>0.14000000000000001</v>
      </c>
      <c r="AL231" s="290">
        <v>0.23</v>
      </c>
      <c r="AM231" s="286">
        <v>-0.35</v>
      </c>
      <c r="AN231" s="287">
        <v>-0.53</v>
      </c>
      <c r="AO231" s="287">
        <v>-0.61</v>
      </c>
      <c r="AP231" s="290">
        <v>-0.4</v>
      </c>
      <c r="AQ231" s="286">
        <v>-0.5</v>
      </c>
      <c r="AR231" s="287">
        <v>-0.68</v>
      </c>
      <c r="AS231" s="287">
        <v>-0.76</v>
      </c>
      <c r="AT231" s="288">
        <v>-0.54</v>
      </c>
      <c r="AU231" s="289">
        <v>-0.2</v>
      </c>
      <c r="AV231" s="287">
        <v>-0.38</v>
      </c>
      <c r="AW231" s="287">
        <v>-0.46</v>
      </c>
      <c r="AX231" s="288">
        <v>-0.25</v>
      </c>
      <c r="AY231" s="286">
        <v>0.06</v>
      </c>
      <c r="AZ231" s="287">
        <v>0.06</v>
      </c>
      <c r="BA231" s="287">
        <v>0.15</v>
      </c>
      <c r="BB231" s="288">
        <v>0.22</v>
      </c>
      <c r="BC231" s="289">
        <v>-0.01</v>
      </c>
      <c r="BD231" s="287">
        <v>0</v>
      </c>
      <c r="BE231" s="287">
        <v>0.08</v>
      </c>
      <c r="BF231" s="290">
        <v>0.15</v>
      </c>
      <c r="BG231" s="286">
        <v>0.13</v>
      </c>
      <c r="BH231" s="287">
        <v>0.13</v>
      </c>
      <c r="BI231" s="287">
        <v>0.22</v>
      </c>
      <c r="BJ231" s="291">
        <v>0.28999999999999998</v>
      </c>
    </row>
    <row r="232" spans="1:62" x14ac:dyDescent="0.25">
      <c r="A232" s="284" t="s">
        <v>486</v>
      </c>
      <c r="B232" s="285" t="s">
        <v>487</v>
      </c>
      <c r="C232" s="286">
        <v>-0.01</v>
      </c>
      <c r="D232" s="287">
        <v>-0.25</v>
      </c>
      <c r="E232" s="287">
        <v>-0.22</v>
      </c>
      <c r="F232" s="288">
        <v>-0.19</v>
      </c>
      <c r="G232" s="289">
        <v>-0.1</v>
      </c>
      <c r="H232" s="287">
        <v>-0.33</v>
      </c>
      <c r="I232" s="287">
        <v>-0.3</v>
      </c>
      <c r="J232" s="290">
        <v>-0.27</v>
      </c>
      <c r="K232" s="286">
        <v>7.0000000000000007E-2</v>
      </c>
      <c r="L232" s="287">
        <v>-0.17</v>
      </c>
      <c r="M232" s="287">
        <v>-0.14000000000000001</v>
      </c>
      <c r="N232" s="288">
        <v>-0.11</v>
      </c>
      <c r="O232" s="286">
        <v>-0.34</v>
      </c>
      <c r="P232" s="287">
        <v>-0.38</v>
      </c>
      <c r="Q232" s="287">
        <v>-0.47</v>
      </c>
      <c r="R232" s="290">
        <v>-0.57999999999999996</v>
      </c>
      <c r="S232" s="286">
        <v>-0.53</v>
      </c>
      <c r="T232" s="287">
        <v>-0.56999999999999995</v>
      </c>
      <c r="U232" s="287">
        <v>-0.66</v>
      </c>
      <c r="V232" s="288">
        <v>-0.77</v>
      </c>
      <c r="W232" s="289">
        <v>-0.16</v>
      </c>
      <c r="X232" s="287">
        <v>-0.19</v>
      </c>
      <c r="Y232" s="287">
        <v>-0.28000000000000003</v>
      </c>
      <c r="Z232" s="288">
        <v>-0.39</v>
      </c>
      <c r="AA232" s="289">
        <v>0.06</v>
      </c>
      <c r="AB232" s="287">
        <v>-0.22</v>
      </c>
      <c r="AC232" s="287">
        <v>-0.17</v>
      </c>
      <c r="AD232" s="290">
        <v>-0.1</v>
      </c>
      <c r="AE232" s="286">
        <v>-0.03</v>
      </c>
      <c r="AF232" s="287">
        <v>-0.31</v>
      </c>
      <c r="AG232" s="287">
        <v>-0.26</v>
      </c>
      <c r="AH232" s="288">
        <v>-0.19</v>
      </c>
      <c r="AI232" s="289">
        <v>0.15</v>
      </c>
      <c r="AJ232" s="287">
        <v>-0.13</v>
      </c>
      <c r="AK232" s="287">
        <v>-0.08</v>
      </c>
      <c r="AL232" s="290">
        <v>-0.01</v>
      </c>
      <c r="AM232" s="286">
        <v>-0.35</v>
      </c>
      <c r="AN232" s="287">
        <v>-0.5</v>
      </c>
      <c r="AO232" s="287">
        <v>-0.56999999999999995</v>
      </c>
      <c r="AP232" s="290">
        <v>-0.56000000000000005</v>
      </c>
      <c r="AQ232" s="286">
        <v>-0.47</v>
      </c>
      <c r="AR232" s="287">
        <v>-0.63</v>
      </c>
      <c r="AS232" s="287">
        <v>-0.7</v>
      </c>
      <c r="AT232" s="288">
        <v>-0.69</v>
      </c>
      <c r="AU232" s="289">
        <v>-0.22</v>
      </c>
      <c r="AV232" s="287">
        <v>-0.37</v>
      </c>
      <c r="AW232" s="287">
        <v>-0.44</v>
      </c>
      <c r="AX232" s="288">
        <v>-0.43</v>
      </c>
      <c r="AY232" s="286">
        <v>0.2</v>
      </c>
      <c r="AZ232" s="287">
        <v>-0.09</v>
      </c>
      <c r="BA232" s="287">
        <v>0</v>
      </c>
      <c r="BB232" s="288">
        <v>0.06</v>
      </c>
      <c r="BC232" s="289">
        <v>0.1</v>
      </c>
      <c r="BD232" s="287">
        <v>-0.19</v>
      </c>
      <c r="BE232" s="287">
        <v>-0.1</v>
      </c>
      <c r="BF232" s="290">
        <v>-0.05</v>
      </c>
      <c r="BG232" s="286">
        <v>0.31</v>
      </c>
      <c r="BH232" s="287">
        <v>0.02</v>
      </c>
      <c r="BI232" s="287">
        <v>0.11</v>
      </c>
      <c r="BJ232" s="291">
        <v>0.16</v>
      </c>
    </row>
    <row r="233" spans="1:62" x14ac:dyDescent="0.25">
      <c r="A233" s="284" t="s">
        <v>488</v>
      </c>
      <c r="B233" s="285" t="s">
        <v>489</v>
      </c>
      <c r="C233" s="286">
        <v>0.03</v>
      </c>
      <c r="D233" s="287">
        <v>0.32</v>
      </c>
      <c r="E233" s="287">
        <v>0.28999999999999998</v>
      </c>
      <c r="F233" s="288">
        <v>-0.01</v>
      </c>
      <c r="G233" s="289">
        <v>-0.05</v>
      </c>
      <c r="H233" s="287">
        <v>0.25</v>
      </c>
      <c r="I233" s="287">
        <v>0.21</v>
      </c>
      <c r="J233" s="290">
        <v>-0.09</v>
      </c>
      <c r="K233" s="286">
        <v>0.1</v>
      </c>
      <c r="L233" s="287">
        <v>0.4</v>
      </c>
      <c r="M233" s="287">
        <v>0.36</v>
      </c>
      <c r="N233" s="288">
        <v>0.06</v>
      </c>
      <c r="O233" s="286">
        <v>-0.23</v>
      </c>
      <c r="P233" s="287">
        <v>0.27</v>
      </c>
      <c r="Q233" s="287">
        <v>0.05</v>
      </c>
      <c r="R233" s="290">
        <v>-0.12</v>
      </c>
      <c r="S233" s="286">
        <v>-0.5</v>
      </c>
      <c r="T233" s="287">
        <v>-0.01</v>
      </c>
      <c r="U233" s="287">
        <v>-0.22</v>
      </c>
      <c r="V233" s="288">
        <v>-0.39</v>
      </c>
      <c r="W233" s="289">
        <v>0.05</v>
      </c>
      <c r="X233" s="287">
        <v>0.54</v>
      </c>
      <c r="Y233" s="287">
        <v>0.32</v>
      </c>
      <c r="Z233" s="288">
        <v>0.15</v>
      </c>
      <c r="AA233" s="289">
        <v>0.05</v>
      </c>
      <c r="AB233" s="287">
        <v>0.33</v>
      </c>
      <c r="AC233" s="287">
        <v>0.31</v>
      </c>
      <c r="AD233" s="290">
        <v>0</v>
      </c>
      <c r="AE233" s="286">
        <v>-0.03</v>
      </c>
      <c r="AF233" s="287">
        <v>0.25</v>
      </c>
      <c r="AG233" s="287">
        <v>0.23</v>
      </c>
      <c r="AH233" s="288">
        <v>-0.08</v>
      </c>
      <c r="AI233" s="289">
        <v>0.13</v>
      </c>
      <c r="AJ233" s="287">
        <v>0.4</v>
      </c>
      <c r="AK233" s="287">
        <v>0.39</v>
      </c>
      <c r="AL233" s="290">
        <v>0.08</v>
      </c>
      <c r="AM233" s="286">
        <v>-0.22</v>
      </c>
      <c r="AN233" s="287">
        <v>0.1</v>
      </c>
      <c r="AO233" s="287">
        <v>-0.08</v>
      </c>
      <c r="AP233" s="290">
        <v>-0.3</v>
      </c>
      <c r="AQ233" s="286">
        <v>-0.41</v>
      </c>
      <c r="AR233" s="287">
        <v>-0.08</v>
      </c>
      <c r="AS233" s="287">
        <v>-0.26</v>
      </c>
      <c r="AT233" s="288">
        <v>-0.48</v>
      </c>
      <c r="AU233" s="289">
        <v>-0.04</v>
      </c>
      <c r="AV233" s="287">
        <v>0.28999999999999998</v>
      </c>
      <c r="AW233" s="287">
        <v>0.1</v>
      </c>
      <c r="AX233" s="288">
        <v>-0.12</v>
      </c>
      <c r="AY233" s="286">
        <v>0.08</v>
      </c>
      <c r="AZ233" s="287">
        <v>0.37</v>
      </c>
      <c r="BA233" s="287">
        <v>0.37</v>
      </c>
      <c r="BB233" s="288">
        <v>0.05</v>
      </c>
      <c r="BC233" s="289">
        <v>0</v>
      </c>
      <c r="BD233" s="287">
        <v>0.28000000000000003</v>
      </c>
      <c r="BE233" s="287">
        <v>0.28000000000000003</v>
      </c>
      <c r="BF233" s="290">
        <v>-0.03</v>
      </c>
      <c r="BG233" s="286">
        <v>0.16</v>
      </c>
      <c r="BH233" s="287">
        <v>0.45</v>
      </c>
      <c r="BI233" s="287">
        <v>0.45</v>
      </c>
      <c r="BJ233" s="291">
        <v>0.13</v>
      </c>
    </row>
    <row r="234" spans="1:62" x14ac:dyDescent="0.25">
      <c r="A234" s="284" t="s">
        <v>492</v>
      </c>
      <c r="B234" s="285" t="s">
        <v>493</v>
      </c>
      <c r="C234" s="286">
        <v>-0.17</v>
      </c>
      <c r="D234" s="287">
        <v>7.0000000000000007E-2</v>
      </c>
      <c r="E234" s="287">
        <v>-0.18</v>
      </c>
      <c r="F234" s="288">
        <v>0.11</v>
      </c>
      <c r="G234" s="289">
        <v>-0.28999999999999998</v>
      </c>
      <c r="H234" s="287">
        <v>-0.04</v>
      </c>
      <c r="I234" s="287">
        <v>-0.28999999999999998</v>
      </c>
      <c r="J234" s="290">
        <v>-0.01</v>
      </c>
      <c r="K234" s="286">
        <v>-0.05</v>
      </c>
      <c r="L234" s="287">
        <v>0.19</v>
      </c>
      <c r="M234" s="287">
        <v>-0.06</v>
      </c>
      <c r="N234" s="288">
        <v>0.22</v>
      </c>
      <c r="O234" s="286">
        <v>-0.23</v>
      </c>
      <c r="P234" s="287">
        <v>-0.03</v>
      </c>
      <c r="Q234" s="287">
        <v>-0.19</v>
      </c>
      <c r="R234" s="290">
        <v>-0.26</v>
      </c>
      <c r="S234" s="286">
        <v>-0.63</v>
      </c>
      <c r="T234" s="287">
        <v>-0.43</v>
      </c>
      <c r="U234" s="287">
        <v>-0.59</v>
      </c>
      <c r="V234" s="288">
        <v>-0.66</v>
      </c>
      <c r="W234" s="289">
        <v>0.17</v>
      </c>
      <c r="X234" s="287">
        <v>0.37</v>
      </c>
      <c r="Y234" s="287">
        <v>0.21</v>
      </c>
      <c r="Z234" s="288">
        <v>0.14000000000000001</v>
      </c>
      <c r="AA234" s="289">
        <v>-0.17</v>
      </c>
      <c r="AB234" s="287">
        <v>0.08</v>
      </c>
      <c r="AC234" s="287">
        <v>-0.17</v>
      </c>
      <c r="AD234" s="290">
        <v>0.14000000000000001</v>
      </c>
      <c r="AE234" s="286">
        <v>-0.28999999999999998</v>
      </c>
      <c r="AF234" s="287">
        <v>-0.04</v>
      </c>
      <c r="AG234" s="287">
        <v>-0.3</v>
      </c>
      <c r="AH234" s="288">
        <v>0.02</v>
      </c>
      <c r="AI234" s="289">
        <v>-0.04</v>
      </c>
      <c r="AJ234" s="287">
        <v>0.21</v>
      </c>
      <c r="AK234" s="287">
        <v>-0.05</v>
      </c>
      <c r="AL234" s="290">
        <v>0.26</v>
      </c>
      <c r="AM234" s="286">
        <v>-0.52</v>
      </c>
      <c r="AN234" s="287">
        <v>-0.03</v>
      </c>
      <c r="AO234" s="287">
        <v>-0.47</v>
      </c>
      <c r="AP234" s="290">
        <v>-0.18</v>
      </c>
      <c r="AQ234" s="286">
        <v>-0.77</v>
      </c>
      <c r="AR234" s="287">
        <v>-0.28000000000000003</v>
      </c>
      <c r="AS234" s="287">
        <v>-0.72</v>
      </c>
      <c r="AT234" s="288">
        <v>-0.43</v>
      </c>
      <c r="AU234" s="289">
        <v>-0.26</v>
      </c>
      <c r="AV234" s="287">
        <v>0.22</v>
      </c>
      <c r="AW234" s="287">
        <v>-0.22</v>
      </c>
      <c r="AX234" s="288">
        <v>7.0000000000000007E-2</v>
      </c>
      <c r="AY234" s="286">
        <v>-0.08</v>
      </c>
      <c r="AZ234" s="287">
        <v>0.1</v>
      </c>
      <c r="BA234" s="287">
        <v>-0.09</v>
      </c>
      <c r="BB234" s="288">
        <v>0.19</v>
      </c>
      <c r="BC234" s="289">
        <v>-0.21</v>
      </c>
      <c r="BD234" s="287">
        <v>-0.03</v>
      </c>
      <c r="BE234" s="287">
        <v>-0.23</v>
      </c>
      <c r="BF234" s="290">
        <v>0.05</v>
      </c>
      <c r="BG234" s="286">
        <v>0.06</v>
      </c>
      <c r="BH234" s="287">
        <v>0.24</v>
      </c>
      <c r="BI234" s="287">
        <v>0.04</v>
      </c>
      <c r="BJ234" s="291">
        <v>0.32</v>
      </c>
    </row>
    <row r="235" spans="1:62" x14ac:dyDescent="0.25">
      <c r="A235" s="284" t="s">
        <v>496</v>
      </c>
      <c r="B235" s="285" t="s">
        <v>497</v>
      </c>
      <c r="C235" s="286">
        <v>0.12</v>
      </c>
      <c r="D235" s="287">
        <v>0.04</v>
      </c>
      <c r="E235" s="287">
        <v>0.23</v>
      </c>
      <c r="F235" s="288">
        <v>-0.19</v>
      </c>
      <c r="G235" s="289">
        <v>0.05</v>
      </c>
      <c r="H235" s="287">
        <v>-0.02</v>
      </c>
      <c r="I235" s="287">
        <v>0.17</v>
      </c>
      <c r="J235" s="290">
        <v>-0.26</v>
      </c>
      <c r="K235" s="286">
        <v>0.18</v>
      </c>
      <c r="L235" s="287">
        <v>0.1</v>
      </c>
      <c r="M235" s="287">
        <v>0.28999999999999998</v>
      </c>
      <c r="N235" s="288">
        <v>-0.13</v>
      </c>
      <c r="O235" s="286">
        <v>-0.18</v>
      </c>
      <c r="P235" s="287">
        <v>-0.42</v>
      </c>
      <c r="Q235" s="287">
        <v>-0.32</v>
      </c>
      <c r="R235" s="290">
        <v>-0.72</v>
      </c>
      <c r="S235" s="286">
        <v>-0.43</v>
      </c>
      <c r="T235" s="287">
        <v>-0.67</v>
      </c>
      <c r="U235" s="287">
        <v>-0.56000000000000005</v>
      </c>
      <c r="V235" s="288">
        <v>-0.96</v>
      </c>
      <c r="W235" s="289">
        <v>0.06</v>
      </c>
      <c r="X235" s="287">
        <v>-0.18</v>
      </c>
      <c r="Y235" s="287">
        <v>-7.0000000000000007E-2</v>
      </c>
      <c r="Z235" s="288">
        <v>-0.47</v>
      </c>
      <c r="AA235" s="289">
        <v>0.14000000000000001</v>
      </c>
      <c r="AB235" s="287">
        <v>7.0000000000000007E-2</v>
      </c>
      <c r="AC235" s="287">
        <v>0.27</v>
      </c>
      <c r="AD235" s="290">
        <v>-0.16</v>
      </c>
      <c r="AE235" s="286">
        <v>7.0000000000000007E-2</v>
      </c>
      <c r="AF235" s="287">
        <v>0.01</v>
      </c>
      <c r="AG235" s="287">
        <v>0.2</v>
      </c>
      <c r="AH235" s="288">
        <v>-0.22</v>
      </c>
      <c r="AI235" s="289">
        <v>0.2</v>
      </c>
      <c r="AJ235" s="287">
        <v>0.13</v>
      </c>
      <c r="AK235" s="287">
        <v>0.33</v>
      </c>
      <c r="AL235" s="290">
        <v>-0.09</v>
      </c>
      <c r="AM235" s="286">
        <v>-0.2</v>
      </c>
      <c r="AN235" s="287">
        <v>-0.37</v>
      </c>
      <c r="AO235" s="287">
        <v>-0.27</v>
      </c>
      <c r="AP235" s="290">
        <v>-0.75</v>
      </c>
      <c r="AQ235" s="286">
        <v>-0.36</v>
      </c>
      <c r="AR235" s="287">
        <v>-0.53</v>
      </c>
      <c r="AS235" s="287">
        <v>-0.43</v>
      </c>
      <c r="AT235" s="288">
        <v>-0.91</v>
      </c>
      <c r="AU235" s="289">
        <v>-0.04</v>
      </c>
      <c r="AV235" s="287">
        <v>-0.21</v>
      </c>
      <c r="AW235" s="287">
        <v>-0.11</v>
      </c>
      <c r="AX235" s="288">
        <v>-0.59</v>
      </c>
      <c r="AY235" s="286">
        <v>0.17</v>
      </c>
      <c r="AZ235" s="287">
        <v>0.11</v>
      </c>
      <c r="BA235" s="287">
        <v>0.32</v>
      </c>
      <c r="BB235" s="288">
        <v>-0.09</v>
      </c>
      <c r="BC235" s="289">
        <v>0.11</v>
      </c>
      <c r="BD235" s="287">
        <v>0.05</v>
      </c>
      <c r="BE235" s="287">
        <v>0.25</v>
      </c>
      <c r="BF235" s="290">
        <v>-0.16</v>
      </c>
      <c r="BG235" s="286">
        <v>0.24</v>
      </c>
      <c r="BH235" s="287">
        <v>0.18</v>
      </c>
      <c r="BI235" s="287">
        <v>0.39</v>
      </c>
      <c r="BJ235" s="291">
        <v>-0.03</v>
      </c>
    </row>
    <row r="236" spans="1:62" x14ac:dyDescent="0.25">
      <c r="A236" s="284" t="s">
        <v>498</v>
      </c>
      <c r="B236" s="285" t="s">
        <v>499</v>
      </c>
      <c r="C236" s="286">
        <v>0.14000000000000001</v>
      </c>
      <c r="D236" s="287">
        <v>0.06</v>
      </c>
      <c r="E236" s="287">
        <v>0.28000000000000003</v>
      </c>
      <c r="F236" s="288">
        <v>0.08</v>
      </c>
      <c r="G236" s="289">
        <v>0.08</v>
      </c>
      <c r="H236" s="287">
        <v>-0.01</v>
      </c>
      <c r="I236" s="287">
        <v>0.22</v>
      </c>
      <c r="J236" s="290">
        <v>0.02</v>
      </c>
      <c r="K236" s="286">
        <v>0.2</v>
      </c>
      <c r="L236" s="287">
        <v>0.12</v>
      </c>
      <c r="M236" s="287">
        <v>0.34</v>
      </c>
      <c r="N236" s="288">
        <v>0.14000000000000001</v>
      </c>
      <c r="O236" s="286">
        <v>-0.28000000000000003</v>
      </c>
      <c r="P236" s="287">
        <v>-0.5</v>
      </c>
      <c r="Q236" s="287">
        <v>-0.48</v>
      </c>
      <c r="R236" s="290">
        <v>-0.53</v>
      </c>
      <c r="S236" s="286">
        <v>-0.49</v>
      </c>
      <c r="T236" s="287">
        <v>-0.71</v>
      </c>
      <c r="U236" s="287">
        <v>-0.69</v>
      </c>
      <c r="V236" s="288">
        <v>-0.74</v>
      </c>
      <c r="W236" s="289">
        <v>-7.0000000000000007E-2</v>
      </c>
      <c r="X236" s="287">
        <v>-0.28999999999999998</v>
      </c>
      <c r="Y236" s="287">
        <v>-0.26</v>
      </c>
      <c r="Z236" s="288">
        <v>-0.31</v>
      </c>
      <c r="AA236" s="289">
        <v>0.18</v>
      </c>
      <c r="AB236" s="287">
        <v>0.11</v>
      </c>
      <c r="AC236" s="287">
        <v>0.35</v>
      </c>
      <c r="AD236" s="290">
        <v>0.14000000000000001</v>
      </c>
      <c r="AE236" s="286">
        <v>0.11</v>
      </c>
      <c r="AF236" s="287">
        <v>0.04</v>
      </c>
      <c r="AG236" s="287">
        <v>0.28000000000000003</v>
      </c>
      <c r="AH236" s="288">
        <v>7.0000000000000007E-2</v>
      </c>
      <c r="AI236" s="289">
        <v>0.24</v>
      </c>
      <c r="AJ236" s="287">
        <v>0.17</v>
      </c>
      <c r="AK236" s="287">
        <v>0.41</v>
      </c>
      <c r="AL236" s="290">
        <v>0.2</v>
      </c>
      <c r="AM236" s="286">
        <v>-0.24</v>
      </c>
      <c r="AN236" s="287">
        <v>-0.36</v>
      </c>
      <c r="AO236" s="287">
        <v>-0.2</v>
      </c>
      <c r="AP236" s="290">
        <v>-0.43</v>
      </c>
      <c r="AQ236" s="286">
        <v>-0.37</v>
      </c>
      <c r="AR236" s="287">
        <v>-0.5</v>
      </c>
      <c r="AS236" s="287">
        <v>-0.34</v>
      </c>
      <c r="AT236" s="288">
        <v>-0.56999999999999995</v>
      </c>
      <c r="AU236" s="289">
        <v>-0.1</v>
      </c>
      <c r="AV236" s="287">
        <v>-0.22</v>
      </c>
      <c r="AW236" s="287">
        <v>-0.06</v>
      </c>
      <c r="AX236" s="288">
        <v>-0.28999999999999998</v>
      </c>
      <c r="AY236" s="286">
        <v>0.23</v>
      </c>
      <c r="AZ236" s="287">
        <v>0.16</v>
      </c>
      <c r="BA236" s="287">
        <v>0.4</v>
      </c>
      <c r="BB236" s="288">
        <v>0.21</v>
      </c>
      <c r="BC236" s="289">
        <v>0.16</v>
      </c>
      <c r="BD236" s="287">
        <v>0.09</v>
      </c>
      <c r="BE236" s="287">
        <v>0.33</v>
      </c>
      <c r="BF236" s="290">
        <v>0.14000000000000001</v>
      </c>
      <c r="BG236" s="286">
        <v>0.3</v>
      </c>
      <c r="BH236" s="287">
        <v>0.23</v>
      </c>
      <c r="BI236" s="287">
        <v>0.47</v>
      </c>
      <c r="BJ236" s="291">
        <v>0.28000000000000003</v>
      </c>
    </row>
    <row r="237" spans="1:62" x14ac:dyDescent="0.25">
      <c r="A237" s="284" t="s">
        <v>500</v>
      </c>
      <c r="B237" s="285" t="s">
        <v>501</v>
      </c>
      <c r="C237" s="286">
        <v>0.15</v>
      </c>
      <c r="D237" s="287">
        <v>0.05</v>
      </c>
      <c r="E237" s="287">
        <v>-0.05</v>
      </c>
      <c r="F237" s="288">
        <v>0</v>
      </c>
      <c r="G237" s="289">
        <v>0.08</v>
      </c>
      <c r="H237" s="287">
        <v>-0.01</v>
      </c>
      <c r="I237" s="287">
        <v>-0.12</v>
      </c>
      <c r="J237" s="290">
        <v>-0.06</v>
      </c>
      <c r="K237" s="286">
        <v>0.21</v>
      </c>
      <c r="L237" s="287">
        <v>0.11</v>
      </c>
      <c r="M237" s="287">
        <v>0.01</v>
      </c>
      <c r="N237" s="288">
        <v>0.06</v>
      </c>
      <c r="O237" s="286">
        <v>-0.26</v>
      </c>
      <c r="P237" s="287">
        <v>-0.3</v>
      </c>
      <c r="Q237" s="287">
        <v>-0.6</v>
      </c>
      <c r="R237" s="290">
        <v>-0.6</v>
      </c>
      <c r="S237" s="286">
        <v>-0.5</v>
      </c>
      <c r="T237" s="287">
        <v>-0.54</v>
      </c>
      <c r="U237" s="287">
        <v>-0.84</v>
      </c>
      <c r="V237" s="288">
        <v>-0.84</v>
      </c>
      <c r="W237" s="289">
        <v>-0.02</v>
      </c>
      <c r="X237" s="287">
        <v>-0.06</v>
      </c>
      <c r="Y237" s="287">
        <v>-0.36</v>
      </c>
      <c r="Z237" s="288">
        <v>-0.36</v>
      </c>
      <c r="AA237" s="289">
        <v>0.18</v>
      </c>
      <c r="AB237" s="287">
        <v>0.08</v>
      </c>
      <c r="AC237" s="287">
        <v>-0.01</v>
      </c>
      <c r="AD237" s="290">
        <v>0.05</v>
      </c>
      <c r="AE237" s="286">
        <v>0.11</v>
      </c>
      <c r="AF237" s="287">
        <v>0.01</v>
      </c>
      <c r="AG237" s="287">
        <v>-0.08</v>
      </c>
      <c r="AH237" s="288">
        <v>-0.02</v>
      </c>
      <c r="AI237" s="289">
        <v>0.24</v>
      </c>
      <c r="AJ237" s="287">
        <v>0.14000000000000001</v>
      </c>
      <c r="AK237" s="287">
        <v>0.05</v>
      </c>
      <c r="AL237" s="290">
        <v>0.11</v>
      </c>
      <c r="AM237" s="286">
        <v>-0.27</v>
      </c>
      <c r="AN237" s="287">
        <v>-0.3</v>
      </c>
      <c r="AO237" s="287">
        <v>-0.65</v>
      </c>
      <c r="AP237" s="290">
        <v>-0.56000000000000005</v>
      </c>
      <c r="AQ237" s="286">
        <v>-0.43</v>
      </c>
      <c r="AR237" s="287">
        <v>-0.46</v>
      </c>
      <c r="AS237" s="287">
        <v>-0.8</v>
      </c>
      <c r="AT237" s="288">
        <v>-0.71</v>
      </c>
      <c r="AU237" s="289">
        <v>-0.12</v>
      </c>
      <c r="AV237" s="287">
        <v>-0.15</v>
      </c>
      <c r="AW237" s="287">
        <v>-0.49</v>
      </c>
      <c r="AX237" s="288">
        <v>-0.4</v>
      </c>
      <c r="AY237" s="286">
        <v>0.23</v>
      </c>
      <c r="AZ237" s="287">
        <v>0.12</v>
      </c>
      <c r="BA237" s="287">
        <v>0.06</v>
      </c>
      <c r="BB237" s="288">
        <v>0.11</v>
      </c>
      <c r="BC237" s="289">
        <v>0.16</v>
      </c>
      <c r="BD237" s="287">
        <v>0.05</v>
      </c>
      <c r="BE237" s="287">
        <v>-0.01</v>
      </c>
      <c r="BF237" s="290">
        <v>0.04</v>
      </c>
      <c r="BG237" s="286">
        <v>0.3</v>
      </c>
      <c r="BH237" s="287">
        <v>0.19</v>
      </c>
      <c r="BI237" s="287">
        <v>0.13</v>
      </c>
      <c r="BJ237" s="291">
        <v>0.18</v>
      </c>
    </row>
    <row r="238" spans="1:62" x14ac:dyDescent="0.25">
      <c r="A238" s="284" t="s">
        <v>502</v>
      </c>
      <c r="B238" s="285" t="s">
        <v>503</v>
      </c>
      <c r="C238" s="286">
        <v>-0.1</v>
      </c>
      <c r="D238" s="287">
        <v>0.01</v>
      </c>
      <c r="E238" s="287">
        <v>-0.15</v>
      </c>
      <c r="F238" s="288">
        <v>-0.15</v>
      </c>
      <c r="G238" s="289">
        <v>-0.16</v>
      </c>
      <c r="H238" s="287">
        <v>-0.06</v>
      </c>
      <c r="I238" s="287">
        <v>-0.21</v>
      </c>
      <c r="J238" s="290">
        <v>-0.21</v>
      </c>
      <c r="K238" s="286">
        <v>-0.04</v>
      </c>
      <c r="L238" s="287">
        <v>7.0000000000000007E-2</v>
      </c>
      <c r="M238" s="287">
        <v>-0.08</v>
      </c>
      <c r="N238" s="288">
        <v>-0.09</v>
      </c>
      <c r="O238" s="286">
        <v>-0.82</v>
      </c>
      <c r="P238" s="287">
        <v>-0.45</v>
      </c>
      <c r="Q238" s="287">
        <v>-0.9</v>
      </c>
      <c r="R238" s="290">
        <v>-0.92</v>
      </c>
      <c r="S238" s="286">
        <v>-0.99</v>
      </c>
      <c r="T238" s="287">
        <v>-0.62</v>
      </c>
      <c r="U238" s="287">
        <v>-1.07</v>
      </c>
      <c r="V238" s="288">
        <v>-1.0900000000000001</v>
      </c>
      <c r="W238" s="289">
        <v>-0.64</v>
      </c>
      <c r="X238" s="287">
        <v>-0.27</v>
      </c>
      <c r="Y238" s="287">
        <v>-0.73</v>
      </c>
      <c r="Z238" s="288">
        <v>-0.74</v>
      </c>
      <c r="AA238" s="289">
        <v>0.01</v>
      </c>
      <c r="AB238" s="287">
        <v>7.0000000000000007E-2</v>
      </c>
      <c r="AC238" s="287">
        <v>-0.04</v>
      </c>
      <c r="AD238" s="290">
        <v>-0.04</v>
      </c>
      <c r="AE238" s="286">
        <v>-0.06</v>
      </c>
      <c r="AF238" s="287">
        <v>0.01</v>
      </c>
      <c r="AG238" s="287">
        <v>-0.1</v>
      </c>
      <c r="AH238" s="288">
        <v>-0.1</v>
      </c>
      <c r="AI238" s="289">
        <v>7.0000000000000007E-2</v>
      </c>
      <c r="AJ238" s="287">
        <v>0.14000000000000001</v>
      </c>
      <c r="AK238" s="287">
        <v>0.03</v>
      </c>
      <c r="AL238" s="290">
        <v>0.03</v>
      </c>
      <c r="AM238" s="286">
        <v>-0.56999999999999995</v>
      </c>
      <c r="AN238" s="287">
        <v>-0.32</v>
      </c>
      <c r="AO238" s="287">
        <v>-0.74</v>
      </c>
      <c r="AP238" s="290">
        <v>-0.65</v>
      </c>
      <c r="AQ238" s="286">
        <v>-0.69</v>
      </c>
      <c r="AR238" s="287">
        <v>-0.44</v>
      </c>
      <c r="AS238" s="287">
        <v>-0.86</v>
      </c>
      <c r="AT238" s="288">
        <v>-0.77</v>
      </c>
      <c r="AU238" s="289">
        <v>-0.45</v>
      </c>
      <c r="AV238" s="287">
        <v>-0.2</v>
      </c>
      <c r="AW238" s="287">
        <v>-0.62</v>
      </c>
      <c r="AX238" s="288">
        <v>-0.53</v>
      </c>
      <c r="AY238" s="286">
        <v>0.08</v>
      </c>
      <c r="AZ238" s="287">
        <v>0.13</v>
      </c>
      <c r="BA238" s="287">
        <v>7.0000000000000007E-2</v>
      </c>
      <c r="BB238" s="288">
        <v>0.04</v>
      </c>
      <c r="BC238" s="289">
        <v>0</v>
      </c>
      <c r="BD238" s="287">
        <v>0.05</v>
      </c>
      <c r="BE238" s="287">
        <v>0</v>
      </c>
      <c r="BF238" s="290">
        <v>-0.04</v>
      </c>
      <c r="BG238" s="286">
        <v>0.15</v>
      </c>
      <c r="BH238" s="287">
        <v>0.2</v>
      </c>
      <c r="BI238" s="287">
        <v>0.15</v>
      </c>
      <c r="BJ238" s="291">
        <v>0.11</v>
      </c>
    </row>
    <row r="239" spans="1:62" x14ac:dyDescent="0.25">
      <c r="A239" s="284" t="s">
        <v>504</v>
      </c>
      <c r="B239" s="285" t="s">
        <v>505</v>
      </c>
      <c r="C239" s="286">
        <v>0.03</v>
      </c>
      <c r="D239" s="287">
        <v>0.17</v>
      </c>
      <c r="E239" s="287">
        <v>0.04</v>
      </c>
      <c r="F239" s="288">
        <v>-0.28999999999999998</v>
      </c>
      <c r="G239" s="289">
        <v>-0.04</v>
      </c>
      <c r="H239" s="287">
        <v>0.09</v>
      </c>
      <c r="I239" s="287">
        <v>-0.04</v>
      </c>
      <c r="J239" s="290">
        <v>-0.36</v>
      </c>
      <c r="K239" s="286">
        <v>0.11</v>
      </c>
      <c r="L239" s="287">
        <v>0.24</v>
      </c>
      <c r="M239" s="287">
        <v>0.11</v>
      </c>
      <c r="N239" s="288">
        <v>-0.21</v>
      </c>
      <c r="O239" s="286">
        <v>-0.51</v>
      </c>
      <c r="P239" s="287">
        <v>-0.14000000000000001</v>
      </c>
      <c r="Q239" s="287">
        <v>-0.91</v>
      </c>
      <c r="R239" s="290">
        <v>-1.0900000000000001</v>
      </c>
      <c r="S239" s="286">
        <v>-0.78</v>
      </c>
      <c r="T239" s="287">
        <v>-0.41</v>
      </c>
      <c r="U239" s="287">
        <v>-1.18</v>
      </c>
      <c r="V239" s="288">
        <v>-1.36</v>
      </c>
      <c r="W239" s="289">
        <v>-0.23</v>
      </c>
      <c r="X239" s="287">
        <v>0.14000000000000001</v>
      </c>
      <c r="Y239" s="287">
        <v>-0.63</v>
      </c>
      <c r="Z239" s="288">
        <v>-0.81</v>
      </c>
      <c r="AA239" s="289">
        <v>7.0000000000000007E-2</v>
      </c>
      <c r="AB239" s="287">
        <v>0.19</v>
      </c>
      <c r="AC239" s="287">
        <v>0.11</v>
      </c>
      <c r="AD239" s="290">
        <v>-0.23</v>
      </c>
      <c r="AE239" s="286">
        <v>0</v>
      </c>
      <c r="AF239" s="287">
        <v>0.12</v>
      </c>
      <c r="AG239" s="287">
        <v>0.03</v>
      </c>
      <c r="AH239" s="288">
        <v>-0.3</v>
      </c>
      <c r="AI239" s="289">
        <v>0.15</v>
      </c>
      <c r="AJ239" s="287">
        <v>0.27</v>
      </c>
      <c r="AK239" s="287">
        <v>0.19</v>
      </c>
      <c r="AL239" s="290">
        <v>-0.15</v>
      </c>
      <c r="AM239" s="286">
        <v>-0.48</v>
      </c>
      <c r="AN239" s="287">
        <v>-0.19</v>
      </c>
      <c r="AO239" s="287">
        <v>-0.75</v>
      </c>
      <c r="AP239" s="290">
        <v>-0.95</v>
      </c>
      <c r="AQ239" s="286">
        <v>-0.67</v>
      </c>
      <c r="AR239" s="287">
        <v>-0.38</v>
      </c>
      <c r="AS239" s="287">
        <v>-0.94</v>
      </c>
      <c r="AT239" s="288">
        <v>-1.1399999999999999</v>
      </c>
      <c r="AU239" s="289">
        <v>-0.28999999999999998</v>
      </c>
      <c r="AV239" s="287">
        <v>0</v>
      </c>
      <c r="AW239" s="287">
        <v>-0.56000000000000005</v>
      </c>
      <c r="AX239" s="288">
        <v>-0.76</v>
      </c>
      <c r="AY239" s="286">
        <v>0.13</v>
      </c>
      <c r="AZ239" s="287">
        <v>0.24</v>
      </c>
      <c r="BA239" s="287">
        <v>0.18</v>
      </c>
      <c r="BB239" s="288">
        <v>-0.17</v>
      </c>
      <c r="BC239" s="289">
        <v>0.04</v>
      </c>
      <c r="BD239" s="287">
        <v>0.16</v>
      </c>
      <c r="BE239" s="287">
        <v>0.1</v>
      </c>
      <c r="BF239" s="290">
        <v>-0.25</v>
      </c>
      <c r="BG239" s="286">
        <v>0.21</v>
      </c>
      <c r="BH239" s="287">
        <v>0.32</v>
      </c>
      <c r="BI239" s="287">
        <v>0.26</v>
      </c>
      <c r="BJ239" s="291">
        <v>-0.08</v>
      </c>
    </row>
    <row r="240" spans="1:62" x14ac:dyDescent="0.25">
      <c r="A240" s="284" t="s">
        <v>508</v>
      </c>
      <c r="B240" s="285" t="s">
        <v>509</v>
      </c>
      <c r="C240" s="286">
        <v>0.33</v>
      </c>
      <c r="D240" s="287">
        <v>0.2</v>
      </c>
      <c r="E240" s="287">
        <v>0.36</v>
      </c>
      <c r="F240" s="288">
        <v>0.19</v>
      </c>
      <c r="G240" s="289">
        <v>0.26</v>
      </c>
      <c r="H240" s="287">
        <v>0.13</v>
      </c>
      <c r="I240" s="287">
        <v>0.28999999999999998</v>
      </c>
      <c r="J240" s="290">
        <v>0.13</v>
      </c>
      <c r="K240" s="286">
        <v>0.4</v>
      </c>
      <c r="L240" s="287">
        <v>0.26</v>
      </c>
      <c r="M240" s="287">
        <v>0.43</v>
      </c>
      <c r="N240" s="288">
        <v>0.26</v>
      </c>
      <c r="O240" s="286">
        <v>-0.18</v>
      </c>
      <c r="P240" s="287">
        <v>-0.41</v>
      </c>
      <c r="Q240" s="287">
        <v>-0.23</v>
      </c>
      <c r="R240" s="290">
        <v>-0.4</v>
      </c>
      <c r="S240" s="286">
        <v>-0.52</v>
      </c>
      <c r="T240" s="287">
        <v>-0.75</v>
      </c>
      <c r="U240" s="287">
        <v>-0.56999999999999995</v>
      </c>
      <c r="V240" s="288">
        <v>-0.74</v>
      </c>
      <c r="W240" s="289">
        <v>0.16</v>
      </c>
      <c r="X240" s="287">
        <v>-0.06</v>
      </c>
      <c r="Y240" s="287">
        <v>0.11</v>
      </c>
      <c r="Z240" s="288">
        <v>-0.06</v>
      </c>
      <c r="AA240" s="289">
        <v>0.35</v>
      </c>
      <c r="AB240" s="287">
        <v>0.22</v>
      </c>
      <c r="AC240" s="287">
        <v>0.38</v>
      </c>
      <c r="AD240" s="290">
        <v>0.21</v>
      </c>
      <c r="AE240" s="286">
        <v>0.28000000000000003</v>
      </c>
      <c r="AF240" s="287">
        <v>0.15</v>
      </c>
      <c r="AG240" s="287">
        <v>0.32</v>
      </c>
      <c r="AH240" s="288">
        <v>0.15</v>
      </c>
      <c r="AI240" s="289">
        <v>0.42</v>
      </c>
      <c r="AJ240" s="287">
        <v>0.28999999999999998</v>
      </c>
      <c r="AK240" s="287">
        <v>0.45</v>
      </c>
      <c r="AL240" s="290">
        <v>0.28000000000000003</v>
      </c>
      <c r="AM240" s="286">
        <v>-0.03</v>
      </c>
      <c r="AN240" s="287">
        <v>-0.15</v>
      </c>
      <c r="AO240" s="287">
        <v>-0.1</v>
      </c>
      <c r="AP240" s="290">
        <v>-0.24</v>
      </c>
      <c r="AQ240" s="286">
        <v>-0.22</v>
      </c>
      <c r="AR240" s="287">
        <v>-0.34</v>
      </c>
      <c r="AS240" s="287">
        <v>-0.28999999999999998</v>
      </c>
      <c r="AT240" s="288">
        <v>-0.43</v>
      </c>
      <c r="AU240" s="289">
        <v>0.17</v>
      </c>
      <c r="AV240" s="287">
        <v>0.05</v>
      </c>
      <c r="AW240" s="287">
        <v>0.09</v>
      </c>
      <c r="AX240" s="288">
        <v>-0.05</v>
      </c>
      <c r="AY240" s="286">
        <v>0.38</v>
      </c>
      <c r="AZ240" s="287">
        <v>0.24</v>
      </c>
      <c r="BA240" s="287">
        <v>0.42</v>
      </c>
      <c r="BB240" s="288">
        <v>0.25</v>
      </c>
      <c r="BC240" s="289">
        <v>0.31</v>
      </c>
      <c r="BD240" s="287">
        <v>0.17</v>
      </c>
      <c r="BE240" s="287">
        <v>0.35</v>
      </c>
      <c r="BF240" s="290">
        <v>0.18</v>
      </c>
      <c r="BG240" s="286">
        <v>0.45</v>
      </c>
      <c r="BH240" s="287">
        <v>0.31</v>
      </c>
      <c r="BI240" s="287">
        <v>0.49</v>
      </c>
      <c r="BJ240" s="291">
        <v>0.32</v>
      </c>
    </row>
    <row r="241" spans="1:62" x14ac:dyDescent="0.25">
      <c r="A241" s="284" t="s">
        <v>510</v>
      </c>
      <c r="B241" s="285" t="s">
        <v>511</v>
      </c>
      <c r="C241" s="286">
        <v>0</v>
      </c>
      <c r="D241" s="287">
        <v>0.19</v>
      </c>
      <c r="E241" s="287">
        <v>0.22</v>
      </c>
      <c r="F241" s="288">
        <v>0.14000000000000001</v>
      </c>
      <c r="G241" s="289">
        <v>-0.06</v>
      </c>
      <c r="H241" s="287">
        <v>0.13</v>
      </c>
      <c r="I241" s="287">
        <v>0.16</v>
      </c>
      <c r="J241" s="290">
        <v>0.08</v>
      </c>
      <c r="K241" s="286">
        <v>0.06</v>
      </c>
      <c r="L241" s="287">
        <v>0.25</v>
      </c>
      <c r="M241" s="287">
        <v>0.28000000000000003</v>
      </c>
      <c r="N241" s="288">
        <v>0.2</v>
      </c>
      <c r="O241" s="286">
        <v>-0.57999999999999996</v>
      </c>
      <c r="P241" s="287">
        <v>-0.37</v>
      </c>
      <c r="Q241" s="287">
        <v>-0.73</v>
      </c>
      <c r="R241" s="290">
        <v>-0.48</v>
      </c>
      <c r="S241" s="286">
        <v>-0.82</v>
      </c>
      <c r="T241" s="287">
        <v>-0.61</v>
      </c>
      <c r="U241" s="287">
        <v>-0.97</v>
      </c>
      <c r="V241" s="288">
        <v>-0.72</v>
      </c>
      <c r="W241" s="289">
        <v>-0.34</v>
      </c>
      <c r="X241" s="287">
        <v>-0.13</v>
      </c>
      <c r="Y241" s="287">
        <v>-0.49</v>
      </c>
      <c r="Z241" s="288">
        <v>-0.24</v>
      </c>
      <c r="AA241" s="289">
        <v>0.04</v>
      </c>
      <c r="AB241" s="287">
        <v>0.23</v>
      </c>
      <c r="AC241" s="287">
        <v>0.28000000000000003</v>
      </c>
      <c r="AD241" s="290">
        <v>0.18</v>
      </c>
      <c r="AE241" s="286">
        <v>-0.02</v>
      </c>
      <c r="AF241" s="287">
        <v>0.17</v>
      </c>
      <c r="AG241" s="287">
        <v>0.22</v>
      </c>
      <c r="AH241" s="288">
        <v>0.12</v>
      </c>
      <c r="AI241" s="289">
        <v>0.1</v>
      </c>
      <c r="AJ241" s="287">
        <v>0.28999999999999998</v>
      </c>
      <c r="AK241" s="287">
        <v>0.34</v>
      </c>
      <c r="AL241" s="290">
        <v>0.24</v>
      </c>
      <c r="AM241" s="286">
        <v>-0.48</v>
      </c>
      <c r="AN241" s="287">
        <v>-0.17</v>
      </c>
      <c r="AO241" s="287">
        <v>-0.47</v>
      </c>
      <c r="AP241" s="290">
        <v>-0.34</v>
      </c>
      <c r="AQ241" s="286">
        <v>-0.63</v>
      </c>
      <c r="AR241" s="287">
        <v>-0.32</v>
      </c>
      <c r="AS241" s="287">
        <v>-0.62</v>
      </c>
      <c r="AT241" s="288">
        <v>-0.49</v>
      </c>
      <c r="AU241" s="289">
        <v>-0.33</v>
      </c>
      <c r="AV241" s="287">
        <v>-0.03</v>
      </c>
      <c r="AW241" s="287">
        <v>-0.32</v>
      </c>
      <c r="AX241" s="288">
        <v>-0.19</v>
      </c>
      <c r="AY241" s="286">
        <v>0.09</v>
      </c>
      <c r="AZ241" s="287">
        <v>0.26</v>
      </c>
      <c r="BA241" s="287">
        <v>0.35</v>
      </c>
      <c r="BB241" s="288">
        <v>0.23</v>
      </c>
      <c r="BC241" s="289">
        <v>0.03</v>
      </c>
      <c r="BD241" s="287">
        <v>0.2</v>
      </c>
      <c r="BE241" s="287">
        <v>0.28999999999999998</v>
      </c>
      <c r="BF241" s="290">
        <v>0.17</v>
      </c>
      <c r="BG241" s="286">
        <v>0.16</v>
      </c>
      <c r="BH241" s="287">
        <v>0.33</v>
      </c>
      <c r="BI241" s="287">
        <v>0.41</v>
      </c>
      <c r="BJ241" s="291">
        <v>0.3</v>
      </c>
    </row>
    <row r="242" spans="1:62" x14ac:dyDescent="0.25">
      <c r="A242" s="284" t="s">
        <v>512</v>
      </c>
      <c r="B242" s="285" t="s">
        <v>513</v>
      </c>
      <c r="C242" s="286">
        <v>0.05</v>
      </c>
      <c r="D242" s="287">
        <v>0.28999999999999998</v>
      </c>
      <c r="E242" s="287">
        <v>0.44</v>
      </c>
      <c r="F242" s="288">
        <v>0.01</v>
      </c>
      <c r="G242" s="289">
        <v>-0.03</v>
      </c>
      <c r="H242" s="287">
        <v>0.21</v>
      </c>
      <c r="I242" s="287">
        <v>0.36</v>
      </c>
      <c r="J242" s="290">
        <v>-7.0000000000000007E-2</v>
      </c>
      <c r="K242" s="286">
        <v>0.13</v>
      </c>
      <c r="L242" s="287">
        <v>0.37</v>
      </c>
      <c r="M242" s="287">
        <v>0.52</v>
      </c>
      <c r="N242" s="288">
        <v>0.09</v>
      </c>
      <c r="O242" s="286">
        <v>-0.7</v>
      </c>
      <c r="P242" s="287">
        <v>-0.46</v>
      </c>
      <c r="Q242" s="287">
        <v>-0.13</v>
      </c>
      <c r="R242" s="290">
        <v>-0.89</v>
      </c>
      <c r="S242" s="286">
        <v>-1.05</v>
      </c>
      <c r="T242" s="287">
        <v>-0.82</v>
      </c>
      <c r="U242" s="287">
        <v>-0.48</v>
      </c>
      <c r="V242" s="288">
        <v>-1.24</v>
      </c>
      <c r="W242" s="289">
        <v>-0.35</v>
      </c>
      <c r="X242" s="287">
        <v>-0.11</v>
      </c>
      <c r="Y242" s="287">
        <v>0.22</v>
      </c>
      <c r="Z242" s="288">
        <v>-0.53</v>
      </c>
      <c r="AA242" s="289">
        <v>0.1</v>
      </c>
      <c r="AB242" s="287">
        <v>0.34</v>
      </c>
      <c r="AC242" s="287">
        <v>0.47</v>
      </c>
      <c r="AD242" s="290">
        <v>0.06</v>
      </c>
      <c r="AE242" s="286">
        <v>0.01</v>
      </c>
      <c r="AF242" s="287">
        <v>0.25</v>
      </c>
      <c r="AG242" s="287">
        <v>0.39</v>
      </c>
      <c r="AH242" s="288">
        <v>-0.03</v>
      </c>
      <c r="AI242" s="289">
        <v>0.18</v>
      </c>
      <c r="AJ242" s="287">
        <v>0.42</v>
      </c>
      <c r="AK242" s="287">
        <v>0.55000000000000004</v>
      </c>
      <c r="AL242" s="290">
        <v>0.14000000000000001</v>
      </c>
      <c r="AM242" s="286">
        <v>-0.88</v>
      </c>
      <c r="AN242" s="287">
        <v>-0.36</v>
      </c>
      <c r="AO242" s="287">
        <v>-0.41</v>
      </c>
      <c r="AP242" s="290">
        <v>-1.0900000000000001</v>
      </c>
      <c r="AQ242" s="286">
        <v>-1.1000000000000001</v>
      </c>
      <c r="AR242" s="287">
        <v>-0.57999999999999996</v>
      </c>
      <c r="AS242" s="287">
        <v>-0.63</v>
      </c>
      <c r="AT242" s="288">
        <v>-1.31</v>
      </c>
      <c r="AU242" s="289">
        <v>-0.65</v>
      </c>
      <c r="AV242" s="287">
        <v>-0.14000000000000001</v>
      </c>
      <c r="AW242" s="287">
        <v>-0.19</v>
      </c>
      <c r="AX242" s="288">
        <v>-0.87</v>
      </c>
      <c r="AY242" s="286">
        <v>0.2</v>
      </c>
      <c r="AZ242" s="287">
        <v>0.39</v>
      </c>
      <c r="BA242" s="287">
        <v>0.56999999999999995</v>
      </c>
      <c r="BB242" s="288">
        <v>0.17</v>
      </c>
      <c r="BC242" s="289">
        <v>0.11</v>
      </c>
      <c r="BD242" s="287">
        <v>0.31</v>
      </c>
      <c r="BE242" s="287">
        <v>0.48</v>
      </c>
      <c r="BF242" s="290">
        <v>0.09</v>
      </c>
      <c r="BG242" s="286">
        <v>0.28000000000000003</v>
      </c>
      <c r="BH242" s="287">
        <v>0.48</v>
      </c>
      <c r="BI242" s="287">
        <v>0.66</v>
      </c>
      <c r="BJ242" s="291">
        <v>0.26</v>
      </c>
    </row>
    <row r="243" spans="1:62" x14ac:dyDescent="0.25">
      <c r="A243" s="284" t="s">
        <v>514</v>
      </c>
      <c r="B243" s="285" t="s">
        <v>515</v>
      </c>
      <c r="C243" s="286">
        <v>-0.03</v>
      </c>
      <c r="D243" s="287">
        <v>0.2</v>
      </c>
      <c r="E243" s="287">
        <v>0.23</v>
      </c>
      <c r="F243" s="288">
        <v>0</v>
      </c>
      <c r="G243" s="289">
        <v>-0.1</v>
      </c>
      <c r="H243" s="287">
        <v>0.14000000000000001</v>
      </c>
      <c r="I243" s="287">
        <v>0.17</v>
      </c>
      <c r="J243" s="290">
        <v>-0.06</v>
      </c>
      <c r="K243" s="286">
        <v>0.03</v>
      </c>
      <c r="L243" s="287">
        <v>0.26</v>
      </c>
      <c r="M243" s="287">
        <v>0.28999999999999998</v>
      </c>
      <c r="N243" s="288">
        <v>0.06</v>
      </c>
      <c r="O243" s="286">
        <v>-0.56999999999999995</v>
      </c>
      <c r="P243" s="287">
        <v>-0.28000000000000003</v>
      </c>
      <c r="Q243" s="287">
        <v>-0.59</v>
      </c>
      <c r="R243" s="290">
        <v>-0.66</v>
      </c>
      <c r="S243" s="286">
        <v>-0.79</v>
      </c>
      <c r="T243" s="287">
        <v>-0.49</v>
      </c>
      <c r="U243" s="287">
        <v>-0.8</v>
      </c>
      <c r="V243" s="288">
        <v>-0.87</v>
      </c>
      <c r="W243" s="289">
        <v>-0.36</v>
      </c>
      <c r="X243" s="287">
        <v>-7.0000000000000007E-2</v>
      </c>
      <c r="Y243" s="287">
        <v>-0.38</v>
      </c>
      <c r="Z243" s="288">
        <v>-0.44</v>
      </c>
      <c r="AA243" s="289">
        <v>0.01</v>
      </c>
      <c r="AB243" s="287">
        <v>0.25</v>
      </c>
      <c r="AC243" s="287">
        <v>0.3</v>
      </c>
      <c r="AD243" s="290">
        <v>0.05</v>
      </c>
      <c r="AE243" s="286">
        <v>-0.05</v>
      </c>
      <c r="AF243" s="287">
        <v>0.18</v>
      </c>
      <c r="AG243" s="287">
        <v>0.24</v>
      </c>
      <c r="AH243" s="288">
        <v>-0.01</v>
      </c>
      <c r="AI243" s="289">
        <v>0.08</v>
      </c>
      <c r="AJ243" s="287">
        <v>0.31</v>
      </c>
      <c r="AK243" s="287">
        <v>0.37</v>
      </c>
      <c r="AL243" s="290">
        <v>0.12</v>
      </c>
      <c r="AM243" s="286">
        <v>-0.51</v>
      </c>
      <c r="AN243" s="287">
        <v>-0.27</v>
      </c>
      <c r="AO243" s="287">
        <v>-0.54</v>
      </c>
      <c r="AP243" s="290">
        <v>-0.59</v>
      </c>
      <c r="AQ243" s="286">
        <v>-0.65</v>
      </c>
      <c r="AR243" s="287">
        <v>-0.41</v>
      </c>
      <c r="AS243" s="287">
        <v>-0.68</v>
      </c>
      <c r="AT243" s="288">
        <v>-0.73</v>
      </c>
      <c r="AU243" s="289">
        <v>-0.38</v>
      </c>
      <c r="AV243" s="287">
        <v>-0.13</v>
      </c>
      <c r="AW243" s="287">
        <v>-0.4</v>
      </c>
      <c r="AX243" s="288">
        <v>-0.45</v>
      </c>
      <c r="AY243" s="286">
        <v>0.08</v>
      </c>
      <c r="AZ243" s="287">
        <v>0.32</v>
      </c>
      <c r="BA243" s="287">
        <v>0.42</v>
      </c>
      <c r="BB243" s="288">
        <v>0.14000000000000001</v>
      </c>
      <c r="BC243" s="289">
        <v>0.01</v>
      </c>
      <c r="BD243" s="287">
        <v>0.25</v>
      </c>
      <c r="BE243" s="287">
        <v>0.35</v>
      </c>
      <c r="BF243" s="290">
        <v>7.0000000000000007E-2</v>
      </c>
      <c r="BG243" s="286">
        <v>0.15</v>
      </c>
      <c r="BH243" s="287">
        <v>0.38</v>
      </c>
      <c r="BI243" s="287">
        <v>0.48</v>
      </c>
      <c r="BJ243" s="291">
        <v>0.2</v>
      </c>
    </row>
    <row r="244" spans="1:62" x14ac:dyDescent="0.25">
      <c r="A244" s="284" t="s">
        <v>516</v>
      </c>
      <c r="B244" s="285" t="s">
        <v>517</v>
      </c>
      <c r="C244" s="286">
        <v>0.09</v>
      </c>
      <c r="D244" s="287">
        <v>0.24</v>
      </c>
      <c r="E244" s="287">
        <v>0.14000000000000001</v>
      </c>
      <c r="F244" s="288">
        <v>0.02</v>
      </c>
      <c r="G244" s="289">
        <v>0.02</v>
      </c>
      <c r="H244" s="287">
        <v>0.17</v>
      </c>
      <c r="I244" s="287">
        <v>7.0000000000000007E-2</v>
      </c>
      <c r="J244" s="290">
        <v>-0.05</v>
      </c>
      <c r="K244" s="286">
        <v>0.16</v>
      </c>
      <c r="L244" s="287">
        <v>0.31</v>
      </c>
      <c r="M244" s="287">
        <v>0.21</v>
      </c>
      <c r="N244" s="288">
        <v>0.09</v>
      </c>
      <c r="O244" s="286">
        <v>-0.69</v>
      </c>
      <c r="P244" s="287">
        <v>-0.21</v>
      </c>
      <c r="Q244" s="287">
        <v>-0.68</v>
      </c>
      <c r="R244" s="290">
        <v>-0.82</v>
      </c>
      <c r="S244" s="286">
        <v>-0.95</v>
      </c>
      <c r="T244" s="287">
        <v>-0.47</v>
      </c>
      <c r="U244" s="287">
        <v>-0.95</v>
      </c>
      <c r="V244" s="288">
        <v>-1.08</v>
      </c>
      <c r="W244" s="289">
        <v>-0.43</v>
      </c>
      <c r="X244" s="287">
        <v>0.06</v>
      </c>
      <c r="Y244" s="287">
        <v>-0.42</v>
      </c>
      <c r="Z244" s="288">
        <v>-0.56000000000000005</v>
      </c>
      <c r="AA244" s="289">
        <v>0.16</v>
      </c>
      <c r="AB244" s="287">
        <v>0.28000000000000003</v>
      </c>
      <c r="AC244" s="287">
        <v>0.21</v>
      </c>
      <c r="AD244" s="290">
        <v>0.09</v>
      </c>
      <c r="AE244" s="286">
        <v>0.08</v>
      </c>
      <c r="AF244" s="287">
        <v>0.2</v>
      </c>
      <c r="AG244" s="287">
        <v>0.13</v>
      </c>
      <c r="AH244" s="288">
        <v>0.01</v>
      </c>
      <c r="AI244" s="289">
        <v>0.23</v>
      </c>
      <c r="AJ244" s="287">
        <v>0.35</v>
      </c>
      <c r="AK244" s="287">
        <v>0.28000000000000003</v>
      </c>
      <c r="AL244" s="290">
        <v>0.16</v>
      </c>
      <c r="AM244" s="286">
        <v>-0.38</v>
      </c>
      <c r="AN244" s="287">
        <v>-0.08</v>
      </c>
      <c r="AO244" s="287">
        <v>-0.43</v>
      </c>
      <c r="AP244" s="290">
        <v>-0.55000000000000004</v>
      </c>
      <c r="AQ244" s="286">
        <v>-0.55000000000000004</v>
      </c>
      <c r="AR244" s="287">
        <v>-0.25</v>
      </c>
      <c r="AS244" s="287">
        <v>-0.6</v>
      </c>
      <c r="AT244" s="288">
        <v>-0.73</v>
      </c>
      <c r="AU244" s="289">
        <v>-0.2</v>
      </c>
      <c r="AV244" s="287">
        <v>0.1</v>
      </c>
      <c r="AW244" s="287">
        <v>-0.26</v>
      </c>
      <c r="AX244" s="288">
        <v>-0.38</v>
      </c>
      <c r="AY244" s="286">
        <v>0.19</v>
      </c>
      <c r="AZ244" s="287">
        <v>0.3</v>
      </c>
      <c r="BA244" s="287">
        <v>0.26</v>
      </c>
      <c r="BB244" s="288">
        <v>0.14000000000000001</v>
      </c>
      <c r="BC244" s="289">
        <v>0.11</v>
      </c>
      <c r="BD244" s="287">
        <v>0.23</v>
      </c>
      <c r="BE244" s="287">
        <v>0.18</v>
      </c>
      <c r="BF244" s="290">
        <v>0.06</v>
      </c>
      <c r="BG244" s="286">
        <v>0.27</v>
      </c>
      <c r="BH244" s="287">
        <v>0.38</v>
      </c>
      <c r="BI244" s="287">
        <v>0.33</v>
      </c>
      <c r="BJ244" s="291">
        <v>0.21</v>
      </c>
    </row>
    <row r="245" spans="1:62" x14ac:dyDescent="0.25">
      <c r="A245" s="284" t="s">
        <v>518</v>
      </c>
      <c r="B245" s="285" t="s">
        <v>519</v>
      </c>
      <c r="C245" s="286">
        <v>0.24</v>
      </c>
      <c r="D245" s="287">
        <v>0.21</v>
      </c>
      <c r="E245" s="287">
        <v>0.42</v>
      </c>
      <c r="F245" s="288">
        <v>0.22</v>
      </c>
      <c r="G245" s="289">
        <v>0.17</v>
      </c>
      <c r="H245" s="287">
        <v>0.15</v>
      </c>
      <c r="I245" s="287">
        <v>0.35</v>
      </c>
      <c r="J245" s="290">
        <v>0.15</v>
      </c>
      <c r="K245" s="286">
        <v>0.31</v>
      </c>
      <c r="L245" s="287">
        <v>0.28000000000000003</v>
      </c>
      <c r="M245" s="287">
        <v>0.49</v>
      </c>
      <c r="N245" s="288">
        <v>0.28999999999999998</v>
      </c>
      <c r="O245" s="286">
        <v>-0.09</v>
      </c>
      <c r="P245" s="287">
        <v>-0.15</v>
      </c>
      <c r="Q245" s="287">
        <v>-0.04</v>
      </c>
      <c r="R245" s="290">
        <v>-0.09</v>
      </c>
      <c r="S245" s="286">
        <v>-0.31</v>
      </c>
      <c r="T245" s="287">
        <v>-0.37</v>
      </c>
      <c r="U245" s="287">
        <v>-0.26</v>
      </c>
      <c r="V245" s="288">
        <v>-0.32</v>
      </c>
      <c r="W245" s="289">
        <v>0.14000000000000001</v>
      </c>
      <c r="X245" s="287">
        <v>0.08</v>
      </c>
      <c r="Y245" s="287">
        <v>0.19</v>
      </c>
      <c r="Z245" s="288">
        <v>0.13</v>
      </c>
      <c r="AA245" s="289">
        <v>0.27</v>
      </c>
      <c r="AB245" s="287">
        <v>0.25</v>
      </c>
      <c r="AC245" s="287">
        <v>0.47</v>
      </c>
      <c r="AD245" s="290">
        <v>0.25</v>
      </c>
      <c r="AE245" s="286">
        <v>0.2</v>
      </c>
      <c r="AF245" s="287">
        <v>0.18</v>
      </c>
      <c r="AG245" s="287">
        <v>0.4</v>
      </c>
      <c r="AH245" s="288">
        <v>0.18</v>
      </c>
      <c r="AI245" s="289">
        <v>0.34</v>
      </c>
      <c r="AJ245" s="287">
        <v>0.32</v>
      </c>
      <c r="AK245" s="287">
        <v>0.54</v>
      </c>
      <c r="AL245" s="290">
        <v>0.32</v>
      </c>
      <c r="AM245" s="286">
        <v>0.06</v>
      </c>
      <c r="AN245" s="287">
        <v>-0.11</v>
      </c>
      <c r="AO245" s="287">
        <v>0.06</v>
      </c>
      <c r="AP245" s="290">
        <v>-0.05</v>
      </c>
      <c r="AQ245" s="286">
        <v>-0.1</v>
      </c>
      <c r="AR245" s="287">
        <v>-0.27</v>
      </c>
      <c r="AS245" s="287">
        <v>-0.1</v>
      </c>
      <c r="AT245" s="288">
        <v>-0.21</v>
      </c>
      <c r="AU245" s="289">
        <v>0.22</v>
      </c>
      <c r="AV245" s="287">
        <v>0.05</v>
      </c>
      <c r="AW245" s="287">
        <v>0.22</v>
      </c>
      <c r="AX245" s="288">
        <v>0.11</v>
      </c>
      <c r="AY245" s="286">
        <v>0.28000000000000003</v>
      </c>
      <c r="AZ245" s="287">
        <v>0.28000000000000003</v>
      </c>
      <c r="BA245" s="287">
        <v>0.5</v>
      </c>
      <c r="BB245" s="288">
        <v>0.28000000000000003</v>
      </c>
      <c r="BC245" s="289">
        <v>0.2</v>
      </c>
      <c r="BD245" s="287">
        <v>0.21</v>
      </c>
      <c r="BE245" s="287">
        <v>0.42</v>
      </c>
      <c r="BF245" s="290">
        <v>0.2</v>
      </c>
      <c r="BG245" s="286">
        <v>0.35</v>
      </c>
      <c r="BH245" s="287">
        <v>0.36</v>
      </c>
      <c r="BI245" s="287">
        <v>0.56999999999999995</v>
      </c>
      <c r="BJ245" s="291">
        <v>0.35</v>
      </c>
    </row>
    <row r="246" spans="1:62" x14ac:dyDescent="0.25">
      <c r="A246" s="284" t="s">
        <v>520</v>
      </c>
      <c r="B246" s="285" t="s">
        <v>521</v>
      </c>
      <c r="C246" s="286">
        <v>0.08</v>
      </c>
      <c r="D246" s="287">
        <v>0.14000000000000001</v>
      </c>
      <c r="E246" s="287">
        <v>-0.03</v>
      </c>
      <c r="F246" s="288">
        <v>0.16</v>
      </c>
      <c r="G246" s="289">
        <v>0</v>
      </c>
      <c r="H246" s="287">
        <v>0.06</v>
      </c>
      <c r="I246" s="287">
        <v>-0.11</v>
      </c>
      <c r="J246" s="290">
        <v>0.08</v>
      </c>
      <c r="K246" s="286">
        <v>0.16</v>
      </c>
      <c r="L246" s="287">
        <v>0.21</v>
      </c>
      <c r="M246" s="287">
        <v>0.04</v>
      </c>
      <c r="N246" s="288">
        <v>0.24</v>
      </c>
      <c r="O246" s="286">
        <v>-0.96</v>
      </c>
      <c r="P246" s="287">
        <v>-0.57999999999999996</v>
      </c>
      <c r="Q246" s="287">
        <v>-1.48</v>
      </c>
      <c r="R246" s="290">
        <v>-1.1399999999999999</v>
      </c>
      <c r="S246" s="286">
        <v>-1.33</v>
      </c>
      <c r="T246" s="287">
        <v>-0.95</v>
      </c>
      <c r="U246" s="287">
        <v>-1.86</v>
      </c>
      <c r="V246" s="288">
        <v>-1.51</v>
      </c>
      <c r="W246" s="289">
        <v>-0.59</v>
      </c>
      <c r="X246" s="287">
        <v>-0.2</v>
      </c>
      <c r="Y246" s="287">
        <v>-1.1100000000000001</v>
      </c>
      <c r="Z246" s="288">
        <v>-0.76</v>
      </c>
      <c r="AA246" s="289">
        <v>0.12</v>
      </c>
      <c r="AB246" s="287">
        <v>0.17</v>
      </c>
      <c r="AC246" s="287">
        <v>0.03</v>
      </c>
      <c r="AD246" s="290">
        <v>0.22</v>
      </c>
      <c r="AE246" s="286">
        <v>0.05</v>
      </c>
      <c r="AF246" s="287">
        <v>0.09</v>
      </c>
      <c r="AG246" s="287">
        <v>-0.05</v>
      </c>
      <c r="AH246" s="288">
        <v>0.14000000000000001</v>
      </c>
      <c r="AI246" s="289">
        <v>0.2</v>
      </c>
      <c r="AJ246" s="287">
        <v>0.24</v>
      </c>
      <c r="AK246" s="287">
        <v>0.11</v>
      </c>
      <c r="AL246" s="290">
        <v>0.28999999999999998</v>
      </c>
      <c r="AM246" s="286">
        <v>-0.64</v>
      </c>
      <c r="AN246" s="287">
        <v>-0.4</v>
      </c>
      <c r="AO246" s="287">
        <v>-1.18</v>
      </c>
      <c r="AP246" s="290">
        <v>-0.72</v>
      </c>
      <c r="AQ246" s="286">
        <v>-0.83</v>
      </c>
      <c r="AR246" s="287">
        <v>-0.6</v>
      </c>
      <c r="AS246" s="287">
        <v>-1.37</v>
      </c>
      <c r="AT246" s="288">
        <v>-0.91</v>
      </c>
      <c r="AU246" s="289">
        <v>-0.44</v>
      </c>
      <c r="AV246" s="287">
        <v>-0.21</v>
      </c>
      <c r="AW246" s="287">
        <v>-0.98</v>
      </c>
      <c r="AX246" s="288">
        <v>-0.52</v>
      </c>
      <c r="AY246" s="286">
        <v>0.21</v>
      </c>
      <c r="AZ246" s="287">
        <v>0.23</v>
      </c>
      <c r="BA246" s="287">
        <v>0.17</v>
      </c>
      <c r="BB246" s="288">
        <v>0.32</v>
      </c>
      <c r="BC246" s="289">
        <v>0.13</v>
      </c>
      <c r="BD246" s="287">
        <v>0.15</v>
      </c>
      <c r="BE246" s="287">
        <v>0.09</v>
      </c>
      <c r="BF246" s="290">
        <v>0.24</v>
      </c>
      <c r="BG246" s="286">
        <v>0.28999999999999998</v>
      </c>
      <c r="BH246" s="287">
        <v>0.32</v>
      </c>
      <c r="BI246" s="287">
        <v>0.25</v>
      </c>
      <c r="BJ246" s="291">
        <v>0.4</v>
      </c>
    </row>
    <row r="247" spans="1:62" x14ac:dyDescent="0.25">
      <c r="A247" s="284" t="s">
        <v>522</v>
      </c>
      <c r="B247" s="285" t="s">
        <v>523</v>
      </c>
      <c r="C247" s="286">
        <v>-0.16</v>
      </c>
      <c r="D247" s="287">
        <v>0.06</v>
      </c>
      <c r="E247" s="287">
        <v>0</v>
      </c>
      <c r="F247" s="288">
        <v>-0.05</v>
      </c>
      <c r="G247" s="289">
        <v>-0.24</v>
      </c>
      <c r="H247" s="287">
        <v>-0.02</v>
      </c>
      <c r="I247" s="287">
        <v>-0.08</v>
      </c>
      <c r="J247" s="290">
        <v>-0.13</v>
      </c>
      <c r="K247" s="286">
        <v>-0.09</v>
      </c>
      <c r="L247" s="287">
        <v>0.14000000000000001</v>
      </c>
      <c r="M247" s="287">
        <v>7.0000000000000007E-2</v>
      </c>
      <c r="N247" s="288">
        <v>0.03</v>
      </c>
      <c r="O247" s="286">
        <v>-0.86</v>
      </c>
      <c r="P247" s="287">
        <v>-0.7</v>
      </c>
      <c r="Q247" s="287">
        <v>-0.69</v>
      </c>
      <c r="R247" s="290">
        <v>-1.01</v>
      </c>
      <c r="S247" s="286">
        <v>-1.1299999999999999</v>
      </c>
      <c r="T247" s="287">
        <v>-0.98</v>
      </c>
      <c r="U247" s="287">
        <v>-0.96</v>
      </c>
      <c r="V247" s="288">
        <v>-1.28</v>
      </c>
      <c r="W247" s="289">
        <v>-0.59</v>
      </c>
      <c r="X247" s="287">
        <v>-0.43</v>
      </c>
      <c r="Y247" s="287">
        <v>-0.41</v>
      </c>
      <c r="Z247" s="288">
        <v>-0.73</v>
      </c>
      <c r="AA247" s="289">
        <v>-0.1</v>
      </c>
      <c r="AB247" s="287">
        <v>0.12</v>
      </c>
      <c r="AC247" s="287">
        <v>0.05</v>
      </c>
      <c r="AD247" s="290">
        <v>0.03</v>
      </c>
      <c r="AE247" s="286">
        <v>-0.18</v>
      </c>
      <c r="AF247" s="287">
        <v>0.05</v>
      </c>
      <c r="AG247" s="287">
        <v>-0.03</v>
      </c>
      <c r="AH247" s="288">
        <v>-0.05</v>
      </c>
      <c r="AI247" s="289">
        <v>-0.02</v>
      </c>
      <c r="AJ247" s="287">
        <v>0.2</v>
      </c>
      <c r="AK247" s="287">
        <v>0.13</v>
      </c>
      <c r="AL247" s="290">
        <v>0.11</v>
      </c>
      <c r="AM247" s="286">
        <v>-0.57999999999999996</v>
      </c>
      <c r="AN247" s="287">
        <v>-0.44</v>
      </c>
      <c r="AO247" s="287">
        <v>-0.5</v>
      </c>
      <c r="AP247" s="290">
        <v>-0.67</v>
      </c>
      <c r="AQ247" s="286">
        <v>-0.75</v>
      </c>
      <c r="AR247" s="287">
        <v>-0.61</v>
      </c>
      <c r="AS247" s="287">
        <v>-0.67</v>
      </c>
      <c r="AT247" s="288">
        <v>-0.85</v>
      </c>
      <c r="AU247" s="289">
        <v>-0.41</v>
      </c>
      <c r="AV247" s="287">
        <v>-0.27</v>
      </c>
      <c r="AW247" s="287">
        <v>-0.33</v>
      </c>
      <c r="AX247" s="288">
        <v>-0.5</v>
      </c>
      <c r="AY247" s="286">
        <v>-0.06</v>
      </c>
      <c r="AZ247" s="287">
        <v>0.18</v>
      </c>
      <c r="BA247" s="287">
        <v>0.12</v>
      </c>
      <c r="BB247" s="288">
        <v>0.1</v>
      </c>
      <c r="BC247" s="289">
        <v>-0.14000000000000001</v>
      </c>
      <c r="BD247" s="287">
        <v>0.1</v>
      </c>
      <c r="BE247" s="287">
        <v>0.03</v>
      </c>
      <c r="BF247" s="290">
        <v>0.02</v>
      </c>
      <c r="BG247" s="286">
        <v>0.03</v>
      </c>
      <c r="BH247" s="287">
        <v>0.27</v>
      </c>
      <c r="BI247" s="287">
        <v>0.2</v>
      </c>
      <c r="BJ247" s="291">
        <v>0.19</v>
      </c>
    </row>
    <row r="248" spans="1:62" x14ac:dyDescent="0.25">
      <c r="A248" s="284" t="s">
        <v>524</v>
      </c>
      <c r="B248" s="285" t="s">
        <v>525</v>
      </c>
      <c r="C248" s="286">
        <v>0.13</v>
      </c>
      <c r="D248" s="287">
        <v>0.24</v>
      </c>
      <c r="E248" s="287">
        <v>0.42</v>
      </c>
      <c r="F248" s="288">
        <v>0.08</v>
      </c>
      <c r="G248" s="289">
        <v>7.0000000000000007E-2</v>
      </c>
      <c r="H248" s="287">
        <v>0.18</v>
      </c>
      <c r="I248" s="287">
        <v>0.36</v>
      </c>
      <c r="J248" s="290">
        <v>0.02</v>
      </c>
      <c r="K248" s="286">
        <v>0.19</v>
      </c>
      <c r="L248" s="287">
        <v>0.3</v>
      </c>
      <c r="M248" s="287">
        <v>0.48</v>
      </c>
      <c r="N248" s="288">
        <v>0.14000000000000001</v>
      </c>
      <c r="O248" s="286">
        <v>-0.51</v>
      </c>
      <c r="P248" s="287">
        <v>-0.32</v>
      </c>
      <c r="Q248" s="287">
        <v>-0.18</v>
      </c>
      <c r="R248" s="290">
        <v>-0.62</v>
      </c>
      <c r="S248" s="286">
        <v>-0.79</v>
      </c>
      <c r="T248" s="287">
        <v>-0.6</v>
      </c>
      <c r="U248" s="287">
        <v>-0.46</v>
      </c>
      <c r="V248" s="288">
        <v>-0.89</v>
      </c>
      <c r="W248" s="289">
        <v>-0.23</v>
      </c>
      <c r="X248" s="287">
        <v>-0.04</v>
      </c>
      <c r="Y248" s="287">
        <v>0.1</v>
      </c>
      <c r="Z248" s="288">
        <v>-0.34</v>
      </c>
      <c r="AA248" s="289">
        <v>0.16</v>
      </c>
      <c r="AB248" s="287">
        <v>0.27</v>
      </c>
      <c r="AC248" s="287">
        <v>0.45</v>
      </c>
      <c r="AD248" s="290">
        <v>0.11</v>
      </c>
      <c r="AE248" s="286">
        <v>0.1</v>
      </c>
      <c r="AF248" s="287">
        <v>0.21</v>
      </c>
      <c r="AG248" s="287">
        <v>0.39</v>
      </c>
      <c r="AH248" s="288">
        <v>0.05</v>
      </c>
      <c r="AI248" s="289">
        <v>0.22</v>
      </c>
      <c r="AJ248" s="287">
        <v>0.33</v>
      </c>
      <c r="AK248" s="287">
        <v>0.52</v>
      </c>
      <c r="AL248" s="290">
        <v>0.18</v>
      </c>
      <c r="AM248" s="286">
        <v>-0.28000000000000003</v>
      </c>
      <c r="AN248" s="287">
        <v>-0.26</v>
      </c>
      <c r="AO248" s="287">
        <v>-0.16</v>
      </c>
      <c r="AP248" s="290">
        <v>-0.56000000000000005</v>
      </c>
      <c r="AQ248" s="286">
        <v>-0.44</v>
      </c>
      <c r="AR248" s="287">
        <v>-0.42</v>
      </c>
      <c r="AS248" s="287">
        <v>-0.33</v>
      </c>
      <c r="AT248" s="288">
        <v>-0.73</v>
      </c>
      <c r="AU248" s="289">
        <v>-0.11</v>
      </c>
      <c r="AV248" s="287">
        <v>-0.09</v>
      </c>
      <c r="AW248" s="287">
        <v>0</v>
      </c>
      <c r="AX248" s="288">
        <v>-0.4</v>
      </c>
      <c r="AY248" s="286">
        <v>0.19</v>
      </c>
      <c r="AZ248" s="287">
        <v>0.32</v>
      </c>
      <c r="BA248" s="287">
        <v>0.52</v>
      </c>
      <c r="BB248" s="288">
        <v>0.18</v>
      </c>
      <c r="BC248" s="289">
        <v>0.13</v>
      </c>
      <c r="BD248" s="287">
        <v>0.26</v>
      </c>
      <c r="BE248" s="287">
        <v>0.45</v>
      </c>
      <c r="BF248" s="290">
        <v>0.12</v>
      </c>
      <c r="BG248" s="286">
        <v>0.26</v>
      </c>
      <c r="BH248" s="287">
        <v>0.39</v>
      </c>
      <c r="BI248" s="287">
        <v>0.57999999999999996</v>
      </c>
      <c r="BJ248" s="291">
        <v>0.25</v>
      </c>
    </row>
    <row r="249" spans="1:62" x14ac:dyDescent="0.25">
      <c r="A249" s="284" t="s">
        <v>526</v>
      </c>
      <c r="B249" s="285" t="s">
        <v>527</v>
      </c>
      <c r="C249" s="286">
        <v>0.02</v>
      </c>
      <c r="D249" s="287">
        <v>0.13</v>
      </c>
      <c r="E249" s="287">
        <v>0.15</v>
      </c>
      <c r="F249" s="288">
        <v>0.28000000000000003</v>
      </c>
      <c r="G249" s="289">
        <v>-0.06</v>
      </c>
      <c r="H249" s="287">
        <v>0.05</v>
      </c>
      <c r="I249" s="287">
        <v>7.0000000000000007E-2</v>
      </c>
      <c r="J249" s="290">
        <v>0.21</v>
      </c>
      <c r="K249" s="286">
        <v>0.09</v>
      </c>
      <c r="L249" s="287">
        <v>0.2</v>
      </c>
      <c r="M249" s="287">
        <v>0.23</v>
      </c>
      <c r="N249" s="288">
        <v>0.36</v>
      </c>
      <c r="O249" s="286">
        <v>-0.56999999999999995</v>
      </c>
      <c r="P249" s="287">
        <v>-0.41</v>
      </c>
      <c r="Q249" s="287">
        <v>-0.75</v>
      </c>
      <c r="R249" s="290">
        <v>-0.22</v>
      </c>
      <c r="S249" s="286">
        <v>-0.86</v>
      </c>
      <c r="T249" s="287">
        <v>-0.71</v>
      </c>
      <c r="U249" s="287">
        <v>-1.04</v>
      </c>
      <c r="V249" s="288">
        <v>-0.51</v>
      </c>
      <c r="W249" s="289">
        <v>-0.27</v>
      </c>
      <c r="X249" s="287">
        <v>-0.12</v>
      </c>
      <c r="Y249" s="287">
        <v>-0.45</v>
      </c>
      <c r="Z249" s="288">
        <v>7.0000000000000007E-2</v>
      </c>
      <c r="AA249" s="289">
        <v>0.06</v>
      </c>
      <c r="AB249" s="287">
        <v>0.17</v>
      </c>
      <c r="AC249" s="287">
        <v>0.21</v>
      </c>
      <c r="AD249" s="290">
        <v>0.32</v>
      </c>
      <c r="AE249" s="286">
        <v>-0.02</v>
      </c>
      <c r="AF249" s="287">
        <v>0.09</v>
      </c>
      <c r="AG249" s="287">
        <v>0.14000000000000001</v>
      </c>
      <c r="AH249" s="288">
        <v>0.24</v>
      </c>
      <c r="AI249" s="289">
        <v>0.14000000000000001</v>
      </c>
      <c r="AJ249" s="287">
        <v>0.24</v>
      </c>
      <c r="AK249" s="287">
        <v>0.28999999999999998</v>
      </c>
      <c r="AL249" s="290">
        <v>0.4</v>
      </c>
      <c r="AM249" s="286">
        <v>-0.36</v>
      </c>
      <c r="AN249" s="287">
        <v>-0.47</v>
      </c>
      <c r="AO249" s="287">
        <v>-0.62</v>
      </c>
      <c r="AP249" s="290">
        <v>-0.23</v>
      </c>
      <c r="AQ249" s="286">
        <v>-0.54</v>
      </c>
      <c r="AR249" s="287">
        <v>-0.65</v>
      </c>
      <c r="AS249" s="287">
        <v>-0.8</v>
      </c>
      <c r="AT249" s="288">
        <v>-0.41</v>
      </c>
      <c r="AU249" s="289">
        <v>-0.18</v>
      </c>
      <c r="AV249" s="287">
        <v>-0.28999999999999998</v>
      </c>
      <c r="AW249" s="287">
        <v>-0.44</v>
      </c>
      <c r="AX249" s="288">
        <v>-0.05</v>
      </c>
      <c r="AY249" s="286">
        <v>0.1</v>
      </c>
      <c r="AZ249" s="287">
        <v>0.26</v>
      </c>
      <c r="BA249" s="287">
        <v>0.32</v>
      </c>
      <c r="BB249" s="288">
        <v>0.4</v>
      </c>
      <c r="BC249" s="289">
        <v>0.02</v>
      </c>
      <c r="BD249" s="287">
        <v>0.18</v>
      </c>
      <c r="BE249" s="287">
        <v>0.24</v>
      </c>
      <c r="BF249" s="290">
        <v>0.31</v>
      </c>
      <c r="BG249" s="286">
        <v>0.18</v>
      </c>
      <c r="BH249" s="287">
        <v>0.34</v>
      </c>
      <c r="BI249" s="287">
        <v>0.4</v>
      </c>
      <c r="BJ249" s="291">
        <v>0.48</v>
      </c>
    </row>
    <row r="250" spans="1:62" x14ac:dyDescent="0.25">
      <c r="A250" s="284" t="s">
        <v>528</v>
      </c>
      <c r="B250" s="285" t="s">
        <v>529</v>
      </c>
      <c r="C250" s="286">
        <v>-0.08</v>
      </c>
      <c r="D250" s="287">
        <v>-0.23</v>
      </c>
      <c r="E250" s="287">
        <v>-0.06</v>
      </c>
      <c r="F250" s="288">
        <v>-0.19</v>
      </c>
      <c r="G250" s="289">
        <v>-0.15</v>
      </c>
      <c r="H250" s="287">
        <v>-0.31</v>
      </c>
      <c r="I250" s="287">
        <v>-0.13</v>
      </c>
      <c r="J250" s="290">
        <v>-0.27</v>
      </c>
      <c r="K250" s="286">
        <v>0</v>
      </c>
      <c r="L250" s="287">
        <v>-0.16</v>
      </c>
      <c r="M250" s="287">
        <v>0.02</v>
      </c>
      <c r="N250" s="288">
        <v>-0.12</v>
      </c>
      <c r="O250" s="286">
        <v>-0.77</v>
      </c>
      <c r="P250" s="287">
        <v>-0.68</v>
      </c>
      <c r="Q250" s="287">
        <v>-0.75</v>
      </c>
      <c r="R250" s="290">
        <v>-1.01</v>
      </c>
      <c r="S250" s="286">
        <v>-1.02</v>
      </c>
      <c r="T250" s="287">
        <v>-0.93</v>
      </c>
      <c r="U250" s="287">
        <v>-0.99</v>
      </c>
      <c r="V250" s="288">
        <v>-1.25</v>
      </c>
      <c r="W250" s="289">
        <v>-0.53</v>
      </c>
      <c r="X250" s="287">
        <v>-0.44</v>
      </c>
      <c r="Y250" s="287">
        <v>-0.51</v>
      </c>
      <c r="Z250" s="288">
        <v>-0.76</v>
      </c>
      <c r="AA250" s="289">
        <v>0</v>
      </c>
      <c r="AB250" s="287">
        <v>-0.18</v>
      </c>
      <c r="AC250" s="287">
        <v>0.02</v>
      </c>
      <c r="AD250" s="290">
        <v>-0.11</v>
      </c>
      <c r="AE250" s="286">
        <v>-0.08</v>
      </c>
      <c r="AF250" s="287">
        <v>-0.26</v>
      </c>
      <c r="AG250" s="287">
        <v>-0.06</v>
      </c>
      <c r="AH250" s="288">
        <v>-0.19</v>
      </c>
      <c r="AI250" s="289">
        <v>0.08</v>
      </c>
      <c r="AJ250" s="287">
        <v>-0.1</v>
      </c>
      <c r="AK250" s="287">
        <v>0.1</v>
      </c>
      <c r="AL250" s="290">
        <v>-0.03</v>
      </c>
      <c r="AM250" s="286">
        <v>-0.42</v>
      </c>
      <c r="AN250" s="287">
        <v>-0.59</v>
      </c>
      <c r="AO250" s="287">
        <v>-0.48</v>
      </c>
      <c r="AP250" s="290">
        <v>-0.67</v>
      </c>
      <c r="AQ250" s="286">
        <v>-0.57999999999999996</v>
      </c>
      <c r="AR250" s="287">
        <v>-0.74</v>
      </c>
      <c r="AS250" s="287">
        <v>-0.64</v>
      </c>
      <c r="AT250" s="288">
        <v>-0.82</v>
      </c>
      <c r="AU250" s="289">
        <v>-0.27</v>
      </c>
      <c r="AV250" s="287">
        <v>-0.44</v>
      </c>
      <c r="AW250" s="287">
        <v>-0.33</v>
      </c>
      <c r="AX250" s="288">
        <v>-0.51</v>
      </c>
      <c r="AY250" s="286">
        <v>0.03</v>
      </c>
      <c r="AZ250" s="287">
        <v>-0.12</v>
      </c>
      <c r="BA250" s="287">
        <v>0.08</v>
      </c>
      <c r="BB250" s="288">
        <v>-0.04</v>
      </c>
      <c r="BC250" s="289">
        <v>-0.05</v>
      </c>
      <c r="BD250" s="287">
        <v>-0.21</v>
      </c>
      <c r="BE250" s="287">
        <v>-0.01</v>
      </c>
      <c r="BF250" s="290">
        <v>-0.13</v>
      </c>
      <c r="BG250" s="286">
        <v>0.12</v>
      </c>
      <c r="BH250" s="287">
        <v>-0.03</v>
      </c>
      <c r="BI250" s="287">
        <v>0.16</v>
      </c>
      <c r="BJ250" s="291">
        <v>0.04</v>
      </c>
    </row>
    <row r="251" spans="1:62" x14ac:dyDescent="0.25">
      <c r="A251" s="284" t="s">
        <v>532</v>
      </c>
      <c r="B251" s="285" t="s">
        <v>533</v>
      </c>
      <c r="C251" s="286">
        <v>-7.0000000000000007E-2</v>
      </c>
      <c r="D251" s="287">
        <v>-0.11</v>
      </c>
      <c r="E251" s="287">
        <v>-0.08</v>
      </c>
      <c r="F251" s="288">
        <v>0.08</v>
      </c>
      <c r="G251" s="289">
        <v>-0.13</v>
      </c>
      <c r="H251" s="287">
        <v>-0.17</v>
      </c>
      <c r="I251" s="287">
        <v>-0.14000000000000001</v>
      </c>
      <c r="J251" s="290">
        <v>0.02</v>
      </c>
      <c r="K251" s="286">
        <v>-0.01</v>
      </c>
      <c r="L251" s="287">
        <v>-0.05</v>
      </c>
      <c r="M251" s="287">
        <v>-0.02</v>
      </c>
      <c r="N251" s="288">
        <v>0.14000000000000001</v>
      </c>
      <c r="O251" s="286">
        <v>-0.45</v>
      </c>
      <c r="P251" s="287">
        <v>-0.57999999999999996</v>
      </c>
      <c r="Q251" s="287">
        <v>-0.66</v>
      </c>
      <c r="R251" s="290">
        <v>-0.36</v>
      </c>
      <c r="S251" s="286">
        <v>-0.64</v>
      </c>
      <c r="T251" s="287">
        <v>-0.77</v>
      </c>
      <c r="U251" s="287">
        <v>-0.85</v>
      </c>
      <c r="V251" s="288">
        <v>-0.55000000000000004</v>
      </c>
      <c r="W251" s="289">
        <v>-0.26</v>
      </c>
      <c r="X251" s="287">
        <v>-0.39</v>
      </c>
      <c r="Y251" s="287">
        <v>-0.47</v>
      </c>
      <c r="Z251" s="288">
        <v>-0.17</v>
      </c>
      <c r="AA251" s="289">
        <v>-0.03</v>
      </c>
      <c r="AB251" s="287">
        <v>-0.05</v>
      </c>
      <c r="AC251" s="287">
        <v>-0.02</v>
      </c>
      <c r="AD251" s="290">
        <v>0.13</v>
      </c>
      <c r="AE251" s="286">
        <v>-0.09</v>
      </c>
      <c r="AF251" s="287">
        <v>-0.12</v>
      </c>
      <c r="AG251" s="287">
        <v>-0.08</v>
      </c>
      <c r="AH251" s="288">
        <v>7.0000000000000007E-2</v>
      </c>
      <c r="AI251" s="289">
        <v>0.03</v>
      </c>
      <c r="AJ251" s="287">
        <v>0.01</v>
      </c>
      <c r="AK251" s="287">
        <v>0.05</v>
      </c>
      <c r="AL251" s="290">
        <v>0.2</v>
      </c>
      <c r="AM251" s="286">
        <v>-0.41</v>
      </c>
      <c r="AN251" s="287">
        <v>-0.38</v>
      </c>
      <c r="AO251" s="287">
        <v>-0.54</v>
      </c>
      <c r="AP251" s="290">
        <v>-0.28000000000000003</v>
      </c>
      <c r="AQ251" s="286">
        <v>-0.53</v>
      </c>
      <c r="AR251" s="287">
        <v>-0.5</v>
      </c>
      <c r="AS251" s="287">
        <v>-0.66</v>
      </c>
      <c r="AT251" s="288">
        <v>-0.41</v>
      </c>
      <c r="AU251" s="289">
        <v>-0.28000000000000003</v>
      </c>
      <c r="AV251" s="287">
        <v>-0.26</v>
      </c>
      <c r="AW251" s="287">
        <v>-0.42</v>
      </c>
      <c r="AX251" s="288">
        <v>-0.16</v>
      </c>
      <c r="AY251" s="286">
        <v>0.03</v>
      </c>
      <c r="AZ251" s="287">
        <v>-0.02</v>
      </c>
      <c r="BA251" s="287">
        <v>0.06</v>
      </c>
      <c r="BB251" s="288">
        <v>0.2</v>
      </c>
      <c r="BC251" s="289">
        <v>-0.04</v>
      </c>
      <c r="BD251" s="287">
        <v>-0.09</v>
      </c>
      <c r="BE251" s="287">
        <v>-0.01</v>
      </c>
      <c r="BF251" s="290">
        <v>0.13</v>
      </c>
      <c r="BG251" s="286">
        <v>0.1</v>
      </c>
      <c r="BH251" s="287">
        <v>0.05</v>
      </c>
      <c r="BI251" s="287">
        <v>0.13</v>
      </c>
      <c r="BJ251" s="291">
        <v>0.27</v>
      </c>
    </row>
    <row r="252" spans="1:62" x14ac:dyDescent="0.25">
      <c r="A252" s="284" t="s">
        <v>534</v>
      </c>
      <c r="B252" s="285" t="s">
        <v>535</v>
      </c>
      <c r="C252" s="286">
        <v>-0.04</v>
      </c>
      <c r="D252" s="287">
        <v>-0.03</v>
      </c>
      <c r="E252" s="287">
        <v>-0.02</v>
      </c>
      <c r="F252" s="288">
        <v>-0.26</v>
      </c>
      <c r="G252" s="289">
        <v>-0.11</v>
      </c>
      <c r="H252" s="287">
        <v>-0.1</v>
      </c>
      <c r="I252" s="287">
        <v>-0.08</v>
      </c>
      <c r="J252" s="290">
        <v>-0.33</v>
      </c>
      <c r="K252" s="286">
        <v>0.02</v>
      </c>
      <c r="L252" s="287">
        <v>0.04</v>
      </c>
      <c r="M252" s="287">
        <v>0.05</v>
      </c>
      <c r="N252" s="288">
        <v>-0.19</v>
      </c>
      <c r="O252" s="286">
        <v>-0.61</v>
      </c>
      <c r="P252" s="287">
        <v>-0.8</v>
      </c>
      <c r="Q252" s="287">
        <v>-0.93</v>
      </c>
      <c r="R252" s="290">
        <v>-1.05</v>
      </c>
      <c r="S252" s="286">
        <v>-0.88</v>
      </c>
      <c r="T252" s="287">
        <v>-1.06</v>
      </c>
      <c r="U252" s="287">
        <v>-1.19</v>
      </c>
      <c r="V252" s="288">
        <v>-1.32</v>
      </c>
      <c r="W252" s="289">
        <v>-0.35</v>
      </c>
      <c r="X252" s="287">
        <v>-0.53</v>
      </c>
      <c r="Y252" s="287">
        <v>-0.66</v>
      </c>
      <c r="Z252" s="288">
        <v>-0.79</v>
      </c>
      <c r="AA252" s="289">
        <v>0</v>
      </c>
      <c r="AB252" s="287">
        <v>0.02</v>
      </c>
      <c r="AC252" s="287">
        <v>0.05</v>
      </c>
      <c r="AD252" s="290">
        <v>-0.21</v>
      </c>
      <c r="AE252" s="286">
        <v>-7.0000000000000007E-2</v>
      </c>
      <c r="AF252" s="287">
        <v>-0.05</v>
      </c>
      <c r="AG252" s="287">
        <v>-0.02</v>
      </c>
      <c r="AH252" s="288">
        <v>-0.28000000000000003</v>
      </c>
      <c r="AI252" s="289">
        <v>0.06</v>
      </c>
      <c r="AJ252" s="287">
        <v>0.09</v>
      </c>
      <c r="AK252" s="287">
        <v>0.12</v>
      </c>
      <c r="AL252" s="290">
        <v>-0.14000000000000001</v>
      </c>
      <c r="AM252" s="286">
        <v>-0.48</v>
      </c>
      <c r="AN252" s="287">
        <v>-0.56000000000000005</v>
      </c>
      <c r="AO252" s="287">
        <v>-0.66</v>
      </c>
      <c r="AP252" s="290">
        <v>-0.88</v>
      </c>
      <c r="AQ252" s="286">
        <v>-0.64</v>
      </c>
      <c r="AR252" s="287">
        <v>-0.72</v>
      </c>
      <c r="AS252" s="287">
        <v>-0.82</v>
      </c>
      <c r="AT252" s="288">
        <v>-1.04</v>
      </c>
      <c r="AU252" s="289">
        <v>-0.32</v>
      </c>
      <c r="AV252" s="287">
        <v>-0.4</v>
      </c>
      <c r="AW252" s="287">
        <v>-0.49</v>
      </c>
      <c r="AX252" s="288">
        <v>-0.72</v>
      </c>
      <c r="AY252" s="286">
        <v>0.05</v>
      </c>
      <c r="AZ252" s="287">
        <v>0.08</v>
      </c>
      <c r="BA252" s="287">
        <v>0.12</v>
      </c>
      <c r="BB252" s="288">
        <v>-0.13</v>
      </c>
      <c r="BC252" s="289">
        <v>-0.03</v>
      </c>
      <c r="BD252" s="287">
        <v>0.01</v>
      </c>
      <c r="BE252" s="287">
        <v>0.05</v>
      </c>
      <c r="BF252" s="290">
        <v>-0.2</v>
      </c>
      <c r="BG252" s="286">
        <v>0.12</v>
      </c>
      <c r="BH252" s="287">
        <v>0.15</v>
      </c>
      <c r="BI252" s="287">
        <v>0.19</v>
      </c>
      <c r="BJ252" s="291">
        <v>-0.05</v>
      </c>
    </row>
    <row r="253" spans="1:62" x14ac:dyDescent="0.25">
      <c r="A253" s="284" t="s">
        <v>536</v>
      </c>
      <c r="B253" s="285" t="s">
        <v>537</v>
      </c>
      <c r="C253" s="286">
        <v>0.08</v>
      </c>
      <c r="D253" s="287">
        <v>0.31</v>
      </c>
      <c r="E253" s="287">
        <v>0.28000000000000003</v>
      </c>
      <c r="F253" s="288">
        <v>-0.08</v>
      </c>
      <c r="G253" s="289">
        <v>0.02</v>
      </c>
      <c r="H253" s="287">
        <v>0.25</v>
      </c>
      <c r="I253" s="287">
        <v>0.22</v>
      </c>
      <c r="J253" s="290">
        <v>-0.13</v>
      </c>
      <c r="K253" s="286">
        <v>0.13</v>
      </c>
      <c r="L253" s="287">
        <v>0.36</v>
      </c>
      <c r="M253" s="287">
        <v>0.33</v>
      </c>
      <c r="N253" s="288">
        <v>-0.02</v>
      </c>
      <c r="O253" s="286">
        <v>-0.71</v>
      </c>
      <c r="P253" s="287">
        <v>-0.32</v>
      </c>
      <c r="Q253" s="287">
        <v>-0.56000000000000005</v>
      </c>
      <c r="R253" s="290">
        <v>-0.89</v>
      </c>
      <c r="S253" s="286">
        <v>-0.94</v>
      </c>
      <c r="T253" s="287">
        <v>-0.55000000000000004</v>
      </c>
      <c r="U253" s="287">
        <v>-0.79</v>
      </c>
      <c r="V253" s="288">
        <v>-1.1200000000000001</v>
      </c>
      <c r="W253" s="289">
        <v>-0.48</v>
      </c>
      <c r="X253" s="287">
        <v>-0.09</v>
      </c>
      <c r="Y253" s="287">
        <v>-0.33</v>
      </c>
      <c r="Z253" s="288">
        <v>-0.66</v>
      </c>
      <c r="AA253" s="289">
        <v>0.13</v>
      </c>
      <c r="AB253" s="287">
        <v>0.35</v>
      </c>
      <c r="AC253" s="287">
        <v>0.33</v>
      </c>
      <c r="AD253" s="290">
        <v>-0.03</v>
      </c>
      <c r="AE253" s="286">
        <v>7.0000000000000007E-2</v>
      </c>
      <c r="AF253" s="287">
        <v>0.28999999999999998</v>
      </c>
      <c r="AG253" s="287">
        <v>0.27</v>
      </c>
      <c r="AH253" s="288">
        <v>-0.08</v>
      </c>
      <c r="AI253" s="289">
        <v>0.18</v>
      </c>
      <c r="AJ253" s="287">
        <v>0.4</v>
      </c>
      <c r="AK253" s="287">
        <v>0.38</v>
      </c>
      <c r="AL253" s="290">
        <v>0.03</v>
      </c>
      <c r="AM253" s="286">
        <v>-0.5</v>
      </c>
      <c r="AN253" s="287">
        <v>-0.15</v>
      </c>
      <c r="AO253" s="287">
        <v>-0.33</v>
      </c>
      <c r="AP253" s="290">
        <v>-0.7</v>
      </c>
      <c r="AQ253" s="286">
        <v>-0.65</v>
      </c>
      <c r="AR253" s="287">
        <v>-0.28999999999999998</v>
      </c>
      <c r="AS253" s="287">
        <v>-0.47</v>
      </c>
      <c r="AT253" s="288">
        <v>-0.85</v>
      </c>
      <c r="AU253" s="289">
        <v>-0.35</v>
      </c>
      <c r="AV253" s="287">
        <v>0</v>
      </c>
      <c r="AW253" s="287">
        <v>-0.18</v>
      </c>
      <c r="AX253" s="288">
        <v>-0.55000000000000004</v>
      </c>
      <c r="AY253" s="286">
        <v>0.17</v>
      </c>
      <c r="AZ253" s="287">
        <v>0.38</v>
      </c>
      <c r="BA253" s="287">
        <v>0.37</v>
      </c>
      <c r="BB253" s="288">
        <v>0.02</v>
      </c>
      <c r="BC253" s="289">
        <v>0.11</v>
      </c>
      <c r="BD253" s="287">
        <v>0.32</v>
      </c>
      <c r="BE253" s="287">
        <v>0.32</v>
      </c>
      <c r="BF253" s="290">
        <v>-0.04</v>
      </c>
      <c r="BG253" s="286">
        <v>0.23</v>
      </c>
      <c r="BH253" s="287">
        <v>0.44</v>
      </c>
      <c r="BI253" s="287">
        <v>0.43</v>
      </c>
      <c r="BJ253" s="291">
        <v>0.08</v>
      </c>
    </row>
    <row r="254" spans="1:62" x14ac:dyDescent="0.25">
      <c r="A254" s="284" t="s">
        <v>538</v>
      </c>
      <c r="B254" s="285" t="s">
        <v>539</v>
      </c>
      <c r="C254" s="286">
        <v>-0.02</v>
      </c>
      <c r="D254" s="287">
        <v>0.18</v>
      </c>
      <c r="E254" s="287">
        <v>0.15</v>
      </c>
      <c r="F254" s="288">
        <v>0.09</v>
      </c>
      <c r="G254" s="289">
        <v>-0.09</v>
      </c>
      <c r="H254" s="287">
        <v>0.12</v>
      </c>
      <c r="I254" s="287">
        <v>0.09</v>
      </c>
      <c r="J254" s="290">
        <v>0.03</v>
      </c>
      <c r="K254" s="286">
        <v>0.04</v>
      </c>
      <c r="L254" s="287">
        <v>0.25</v>
      </c>
      <c r="M254" s="287">
        <v>0.22</v>
      </c>
      <c r="N254" s="288">
        <v>0.15</v>
      </c>
      <c r="O254" s="286">
        <v>-0.51</v>
      </c>
      <c r="P254" s="287">
        <v>-0.34</v>
      </c>
      <c r="Q254" s="287">
        <v>-0.5</v>
      </c>
      <c r="R254" s="290">
        <v>-0.53</v>
      </c>
      <c r="S254" s="286">
        <v>-0.74</v>
      </c>
      <c r="T254" s="287">
        <v>-0.56999999999999995</v>
      </c>
      <c r="U254" s="287">
        <v>-0.73</v>
      </c>
      <c r="V254" s="288">
        <v>-0.75</v>
      </c>
      <c r="W254" s="289">
        <v>-0.28000000000000003</v>
      </c>
      <c r="X254" s="287">
        <v>-0.11</v>
      </c>
      <c r="Y254" s="287">
        <v>-0.28000000000000003</v>
      </c>
      <c r="Z254" s="288">
        <v>-0.3</v>
      </c>
      <c r="AA254" s="289">
        <v>0.02</v>
      </c>
      <c r="AB254" s="287">
        <v>0.23</v>
      </c>
      <c r="AC254" s="287">
        <v>0.21</v>
      </c>
      <c r="AD254" s="290">
        <v>0.14000000000000001</v>
      </c>
      <c r="AE254" s="286">
        <v>-0.05</v>
      </c>
      <c r="AF254" s="287">
        <v>0.16</v>
      </c>
      <c r="AG254" s="287">
        <v>0.14000000000000001</v>
      </c>
      <c r="AH254" s="288">
        <v>7.0000000000000007E-2</v>
      </c>
      <c r="AI254" s="289">
        <v>0.09</v>
      </c>
      <c r="AJ254" s="287">
        <v>0.28999999999999998</v>
      </c>
      <c r="AK254" s="287">
        <v>0.27</v>
      </c>
      <c r="AL254" s="290">
        <v>0.21</v>
      </c>
      <c r="AM254" s="286">
        <v>-0.28999999999999998</v>
      </c>
      <c r="AN254" s="287">
        <v>-0.23</v>
      </c>
      <c r="AO254" s="287">
        <v>-0.49</v>
      </c>
      <c r="AP254" s="290">
        <v>-0.47</v>
      </c>
      <c r="AQ254" s="286">
        <v>-0.43</v>
      </c>
      <c r="AR254" s="287">
        <v>-0.38</v>
      </c>
      <c r="AS254" s="287">
        <v>-0.63</v>
      </c>
      <c r="AT254" s="288">
        <v>-0.61</v>
      </c>
      <c r="AU254" s="289">
        <v>-0.14000000000000001</v>
      </c>
      <c r="AV254" s="287">
        <v>-0.09</v>
      </c>
      <c r="AW254" s="287">
        <v>-0.34</v>
      </c>
      <c r="AX254" s="288">
        <v>-0.32</v>
      </c>
      <c r="AY254" s="286">
        <v>0.04</v>
      </c>
      <c r="AZ254" s="287">
        <v>0.28000000000000003</v>
      </c>
      <c r="BA254" s="287">
        <v>0.31</v>
      </c>
      <c r="BB254" s="288">
        <v>0.23</v>
      </c>
      <c r="BC254" s="289">
        <v>-0.03</v>
      </c>
      <c r="BD254" s="287">
        <v>0.21</v>
      </c>
      <c r="BE254" s="287">
        <v>0.24</v>
      </c>
      <c r="BF254" s="290">
        <v>0.15</v>
      </c>
      <c r="BG254" s="286">
        <v>0.11</v>
      </c>
      <c r="BH254" s="287">
        <v>0.36</v>
      </c>
      <c r="BI254" s="287">
        <v>0.38</v>
      </c>
      <c r="BJ254" s="291">
        <v>0.3</v>
      </c>
    </row>
    <row r="255" spans="1:62" x14ac:dyDescent="0.25">
      <c r="A255" s="284" t="s">
        <v>540</v>
      </c>
      <c r="B255" s="285" t="s">
        <v>541</v>
      </c>
      <c r="C255" s="286">
        <v>0.37</v>
      </c>
      <c r="D255" s="287">
        <v>0.12</v>
      </c>
      <c r="E255" s="287">
        <v>0.21</v>
      </c>
      <c r="F255" s="288">
        <v>0</v>
      </c>
      <c r="G255" s="289">
        <v>0.27</v>
      </c>
      <c r="H255" s="287">
        <v>0.02</v>
      </c>
      <c r="I255" s="287">
        <v>0.11</v>
      </c>
      <c r="J255" s="290">
        <v>-0.1</v>
      </c>
      <c r="K255" s="286">
        <v>0.47</v>
      </c>
      <c r="L255" s="287">
        <v>0.22</v>
      </c>
      <c r="M255" s="287">
        <v>0.31</v>
      </c>
      <c r="N255" s="288">
        <v>0.1</v>
      </c>
      <c r="O255" s="286">
        <v>0.17</v>
      </c>
      <c r="P255" s="287">
        <v>-0.21</v>
      </c>
      <c r="Q255" s="287">
        <v>0.02</v>
      </c>
      <c r="R255" s="290">
        <v>-0.45</v>
      </c>
      <c r="S255" s="286">
        <v>-0.14000000000000001</v>
      </c>
      <c r="T255" s="287">
        <v>-0.52</v>
      </c>
      <c r="U255" s="287">
        <v>-0.28000000000000003</v>
      </c>
      <c r="V255" s="288">
        <v>-0.76</v>
      </c>
      <c r="W255" s="289">
        <v>0.47</v>
      </c>
      <c r="X255" s="287">
        <v>0.1</v>
      </c>
      <c r="Y255" s="287">
        <v>0.33</v>
      </c>
      <c r="Z255" s="288">
        <v>-0.14000000000000001</v>
      </c>
      <c r="AA255" s="289">
        <v>0.4</v>
      </c>
      <c r="AB255" s="287">
        <v>0.16</v>
      </c>
      <c r="AC255" s="287">
        <v>0.23</v>
      </c>
      <c r="AD255" s="290">
        <v>0.06</v>
      </c>
      <c r="AE255" s="286">
        <v>0.28999999999999998</v>
      </c>
      <c r="AF255" s="287">
        <v>0.05</v>
      </c>
      <c r="AG255" s="287">
        <v>0.13</v>
      </c>
      <c r="AH255" s="288">
        <v>-0.05</v>
      </c>
      <c r="AI255" s="289">
        <v>0.5</v>
      </c>
      <c r="AJ255" s="287">
        <v>0.27</v>
      </c>
      <c r="AK255" s="287">
        <v>0.34</v>
      </c>
      <c r="AL255" s="290">
        <v>0.17</v>
      </c>
      <c r="AM255" s="286">
        <v>0.28000000000000003</v>
      </c>
      <c r="AN255" s="287">
        <v>-0.08</v>
      </c>
      <c r="AO255" s="287">
        <v>-0.02</v>
      </c>
      <c r="AP255" s="290">
        <v>-0.31</v>
      </c>
      <c r="AQ255" s="286">
        <v>0.09</v>
      </c>
      <c r="AR255" s="287">
        <v>-0.28000000000000003</v>
      </c>
      <c r="AS255" s="287">
        <v>-0.21</v>
      </c>
      <c r="AT255" s="288">
        <v>-0.5</v>
      </c>
      <c r="AU255" s="289">
        <v>0.47</v>
      </c>
      <c r="AV255" s="287">
        <v>0.11</v>
      </c>
      <c r="AW255" s="287">
        <v>0.17</v>
      </c>
      <c r="AX255" s="288">
        <v>-0.12</v>
      </c>
      <c r="AY255" s="286">
        <v>0.4</v>
      </c>
      <c r="AZ255" s="287">
        <v>0.2</v>
      </c>
      <c r="BA255" s="287">
        <v>0.3</v>
      </c>
      <c r="BB255" s="288">
        <v>0.13</v>
      </c>
      <c r="BC255" s="289">
        <v>0.28999999999999998</v>
      </c>
      <c r="BD255" s="287">
        <v>0.08</v>
      </c>
      <c r="BE255" s="287">
        <v>0.18</v>
      </c>
      <c r="BF255" s="290">
        <v>0.01</v>
      </c>
      <c r="BG255" s="286">
        <v>0.52</v>
      </c>
      <c r="BH255" s="287">
        <v>0.32</v>
      </c>
      <c r="BI255" s="287">
        <v>0.42</v>
      </c>
      <c r="BJ255" s="291">
        <v>0.24</v>
      </c>
    </row>
    <row r="256" spans="1:62" x14ac:dyDescent="0.25">
      <c r="A256" s="284" t="s">
        <v>544</v>
      </c>
      <c r="B256" s="285" t="s">
        <v>545</v>
      </c>
      <c r="C256" s="286">
        <v>-7.0000000000000007E-2</v>
      </c>
      <c r="D256" s="287">
        <v>-0.21</v>
      </c>
      <c r="E256" s="287">
        <v>-0.13</v>
      </c>
      <c r="F256" s="288">
        <v>-0.27</v>
      </c>
      <c r="G256" s="289">
        <v>-0.13</v>
      </c>
      <c r="H256" s="287">
        <v>-0.27</v>
      </c>
      <c r="I256" s="287">
        <v>-0.19</v>
      </c>
      <c r="J256" s="290">
        <v>-0.33</v>
      </c>
      <c r="K256" s="286">
        <v>-0.01</v>
      </c>
      <c r="L256" s="287">
        <v>-0.15</v>
      </c>
      <c r="M256" s="287">
        <v>-7.0000000000000007E-2</v>
      </c>
      <c r="N256" s="288">
        <v>-0.21</v>
      </c>
      <c r="O256" s="286">
        <v>-0.46</v>
      </c>
      <c r="P256" s="287">
        <v>-0.59</v>
      </c>
      <c r="Q256" s="287">
        <v>-0.46</v>
      </c>
      <c r="R256" s="290">
        <v>-0.77</v>
      </c>
      <c r="S256" s="286">
        <v>-0.66</v>
      </c>
      <c r="T256" s="287">
        <v>-0.79</v>
      </c>
      <c r="U256" s="287">
        <v>-0.66</v>
      </c>
      <c r="V256" s="288">
        <v>-0.97</v>
      </c>
      <c r="W256" s="289">
        <v>-0.26</v>
      </c>
      <c r="X256" s="287">
        <v>-0.39</v>
      </c>
      <c r="Y256" s="287">
        <v>-0.26</v>
      </c>
      <c r="Z256" s="288">
        <v>-0.56999999999999995</v>
      </c>
      <c r="AA256" s="289">
        <v>-0.03</v>
      </c>
      <c r="AB256" s="287">
        <v>-0.17</v>
      </c>
      <c r="AC256" s="287">
        <v>-0.09</v>
      </c>
      <c r="AD256" s="290">
        <v>-0.22</v>
      </c>
      <c r="AE256" s="286">
        <v>-0.09</v>
      </c>
      <c r="AF256" s="287">
        <v>-0.23</v>
      </c>
      <c r="AG256" s="287">
        <v>-0.16</v>
      </c>
      <c r="AH256" s="288">
        <v>-0.28999999999999998</v>
      </c>
      <c r="AI256" s="289">
        <v>0.03</v>
      </c>
      <c r="AJ256" s="287">
        <v>-0.11</v>
      </c>
      <c r="AK256" s="287">
        <v>-0.03</v>
      </c>
      <c r="AL256" s="290">
        <v>-0.16</v>
      </c>
      <c r="AM256" s="286">
        <v>-0.44</v>
      </c>
      <c r="AN256" s="287">
        <v>-0.59</v>
      </c>
      <c r="AO256" s="287">
        <v>-0.53</v>
      </c>
      <c r="AP256" s="290">
        <v>-0.83</v>
      </c>
      <c r="AQ256" s="286">
        <v>-0.56999999999999995</v>
      </c>
      <c r="AR256" s="287">
        <v>-0.71</v>
      </c>
      <c r="AS256" s="287">
        <v>-0.66</v>
      </c>
      <c r="AT256" s="288">
        <v>-0.95</v>
      </c>
      <c r="AU256" s="289">
        <v>-0.32</v>
      </c>
      <c r="AV256" s="287">
        <v>-0.46</v>
      </c>
      <c r="AW256" s="287">
        <v>-0.41</v>
      </c>
      <c r="AX256" s="288">
        <v>-0.7</v>
      </c>
      <c r="AY256" s="286">
        <v>0.03</v>
      </c>
      <c r="AZ256" s="287">
        <v>-0.1</v>
      </c>
      <c r="BA256" s="287">
        <v>-0.01</v>
      </c>
      <c r="BB256" s="288">
        <v>-0.12</v>
      </c>
      <c r="BC256" s="289">
        <v>-0.03</v>
      </c>
      <c r="BD256" s="287">
        <v>-0.17</v>
      </c>
      <c r="BE256" s="287">
        <v>-0.08</v>
      </c>
      <c r="BF256" s="290">
        <v>-0.19</v>
      </c>
      <c r="BG256" s="286">
        <v>0.1</v>
      </c>
      <c r="BH256" s="287">
        <v>-0.03</v>
      </c>
      <c r="BI256" s="287">
        <v>0.05</v>
      </c>
      <c r="BJ256" s="291">
        <v>-0.05</v>
      </c>
    </row>
    <row r="257" spans="1:62" x14ac:dyDescent="0.25">
      <c r="A257" s="284" t="s">
        <v>546</v>
      </c>
      <c r="B257" s="285" t="s">
        <v>547</v>
      </c>
      <c r="C257" s="286">
        <v>-0.13</v>
      </c>
      <c r="D257" s="287">
        <v>-0.1</v>
      </c>
      <c r="E257" s="287">
        <v>-0.11</v>
      </c>
      <c r="F257" s="288">
        <v>-0.04</v>
      </c>
      <c r="G257" s="289">
        <v>-0.2</v>
      </c>
      <c r="H257" s="287">
        <v>-0.17</v>
      </c>
      <c r="I257" s="287">
        <v>-0.18</v>
      </c>
      <c r="J257" s="290">
        <v>-0.11</v>
      </c>
      <c r="K257" s="286">
        <v>-0.06</v>
      </c>
      <c r="L257" s="287">
        <v>-0.03</v>
      </c>
      <c r="M257" s="287">
        <v>-0.04</v>
      </c>
      <c r="N257" s="288">
        <v>0.03</v>
      </c>
      <c r="O257" s="286">
        <v>-0.7</v>
      </c>
      <c r="P257" s="287">
        <v>-0.39</v>
      </c>
      <c r="Q257" s="287">
        <v>-0.69</v>
      </c>
      <c r="R257" s="290">
        <v>-0.93</v>
      </c>
      <c r="S257" s="286">
        <v>-0.94</v>
      </c>
      <c r="T257" s="287">
        <v>-0.64</v>
      </c>
      <c r="U257" s="287">
        <v>-0.94</v>
      </c>
      <c r="V257" s="288">
        <v>-1.17</v>
      </c>
      <c r="W257" s="289">
        <v>-0.45</v>
      </c>
      <c r="X257" s="287">
        <v>-0.15</v>
      </c>
      <c r="Y257" s="287">
        <v>-0.45</v>
      </c>
      <c r="Z257" s="288">
        <v>-0.69</v>
      </c>
      <c r="AA257" s="289">
        <v>-0.08</v>
      </c>
      <c r="AB257" s="287">
        <v>-7.0000000000000007E-2</v>
      </c>
      <c r="AC257" s="287">
        <v>-0.06</v>
      </c>
      <c r="AD257" s="290">
        <v>0.04</v>
      </c>
      <c r="AE257" s="286">
        <v>-0.15</v>
      </c>
      <c r="AF257" s="287">
        <v>-0.14000000000000001</v>
      </c>
      <c r="AG257" s="287">
        <v>-0.13</v>
      </c>
      <c r="AH257" s="288">
        <v>-0.03</v>
      </c>
      <c r="AI257" s="289">
        <v>0</v>
      </c>
      <c r="AJ257" s="287">
        <v>0</v>
      </c>
      <c r="AK257" s="287">
        <v>0.02</v>
      </c>
      <c r="AL257" s="290">
        <v>0.11</v>
      </c>
      <c r="AM257" s="286">
        <v>-0.7</v>
      </c>
      <c r="AN257" s="287">
        <v>-0.56000000000000005</v>
      </c>
      <c r="AO257" s="287">
        <v>-0.72</v>
      </c>
      <c r="AP257" s="290">
        <v>-0.7</v>
      </c>
      <c r="AQ257" s="286">
        <v>-0.86</v>
      </c>
      <c r="AR257" s="287">
        <v>-0.72</v>
      </c>
      <c r="AS257" s="287">
        <v>-0.89</v>
      </c>
      <c r="AT257" s="288">
        <v>-0.86</v>
      </c>
      <c r="AU257" s="289">
        <v>-0.53</v>
      </c>
      <c r="AV257" s="287">
        <v>-0.39</v>
      </c>
      <c r="AW257" s="287">
        <v>-0.56000000000000005</v>
      </c>
      <c r="AX257" s="288">
        <v>-0.53</v>
      </c>
      <c r="AY257" s="286">
        <v>0</v>
      </c>
      <c r="AZ257" s="287">
        <v>0</v>
      </c>
      <c r="BA257" s="287">
        <v>0.03</v>
      </c>
      <c r="BB257" s="288">
        <v>0.11</v>
      </c>
      <c r="BC257" s="289">
        <v>-0.08</v>
      </c>
      <c r="BD257" s="287">
        <v>-7.0000000000000007E-2</v>
      </c>
      <c r="BE257" s="287">
        <v>-0.05</v>
      </c>
      <c r="BF257" s="290">
        <v>0.03</v>
      </c>
      <c r="BG257" s="286">
        <v>0.08</v>
      </c>
      <c r="BH257" s="287">
        <v>0.08</v>
      </c>
      <c r="BI257" s="287">
        <v>0.11</v>
      </c>
      <c r="BJ257" s="291">
        <v>0.18</v>
      </c>
    </row>
    <row r="258" spans="1:62" x14ac:dyDescent="0.25">
      <c r="A258" s="284" t="s">
        <v>548</v>
      </c>
      <c r="B258" s="285" t="s">
        <v>549</v>
      </c>
      <c r="C258" s="286">
        <v>0.15</v>
      </c>
      <c r="D258" s="287">
        <v>-0.01</v>
      </c>
      <c r="E258" s="287">
        <v>0.25</v>
      </c>
      <c r="F258" s="288">
        <v>-0.11</v>
      </c>
      <c r="G258" s="289">
        <v>0.09</v>
      </c>
      <c r="H258" s="287">
        <v>-7.0000000000000007E-2</v>
      </c>
      <c r="I258" s="287">
        <v>0.19</v>
      </c>
      <c r="J258" s="290">
        <v>-0.17</v>
      </c>
      <c r="K258" s="286">
        <v>0.21</v>
      </c>
      <c r="L258" s="287">
        <v>0.05</v>
      </c>
      <c r="M258" s="287">
        <v>0.31</v>
      </c>
      <c r="N258" s="288">
        <v>-0.05</v>
      </c>
      <c r="O258" s="286">
        <v>-0.3</v>
      </c>
      <c r="P258" s="287">
        <v>-0.28999999999999998</v>
      </c>
      <c r="Q258" s="287">
        <v>-0.18</v>
      </c>
      <c r="R258" s="290">
        <v>-0.6</v>
      </c>
      <c r="S258" s="286">
        <v>-0.49</v>
      </c>
      <c r="T258" s="287">
        <v>-0.49</v>
      </c>
      <c r="U258" s="287">
        <v>-0.38</v>
      </c>
      <c r="V258" s="288">
        <v>-0.79</v>
      </c>
      <c r="W258" s="289">
        <v>-0.1</v>
      </c>
      <c r="X258" s="287">
        <v>-0.1</v>
      </c>
      <c r="Y258" s="287">
        <v>0.01</v>
      </c>
      <c r="Z258" s="288">
        <v>-0.4</v>
      </c>
      <c r="AA258" s="289">
        <v>0.2</v>
      </c>
      <c r="AB258" s="287">
        <v>0.02</v>
      </c>
      <c r="AC258" s="287">
        <v>0.3</v>
      </c>
      <c r="AD258" s="290">
        <v>-0.06</v>
      </c>
      <c r="AE258" s="286">
        <v>0.13</v>
      </c>
      <c r="AF258" s="287">
        <v>-0.05</v>
      </c>
      <c r="AG258" s="287">
        <v>0.24</v>
      </c>
      <c r="AH258" s="288">
        <v>-0.12</v>
      </c>
      <c r="AI258" s="289">
        <v>0.26</v>
      </c>
      <c r="AJ258" s="287">
        <v>0.08</v>
      </c>
      <c r="AK258" s="287">
        <v>0.36</v>
      </c>
      <c r="AL258" s="290">
        <v>0</v>
      </c>
      <c r="AM258" s="286">
        <v>-0.16</v>
      </c>
      <c r="AN258" s="287">
        <v>-0.33</v>
      </c>
      <c r="AO258" s="287">
        <v>-0.25</v>
      </c>
      <c r="AP258" s="290">
        <v>-0.56000000000000005</v>
      </c>
      <c r="AQ258" s="286">
        <v>-0.28000000000000003</v>
      </c>
      <c r="AR258" s="287">
        <v>-0.46</v>
      </c>
      <c r="AS258" s="287">
        <v>-0.37</v>
      </c>
      <c r="AT258" s="288">
        <v>-0.68</v>
      </c>
      <c r="AU258" s="289">
        <v>-0.03</v>
      </c>
      <c r="AV258" s="287">
        <v>-0.21</v>
      </c>
      <c r="AW258" s="287">
        <v>-0.12</v>
      </c>
      <c r="AX258" s="288">
        <v>-0.43</v>
      </c>
      <c r="AY258" s="286">
        <v>0.24</v>
      </c>
      <c r="AZ258" s="287">
        <v>0.08</v>
      </c>
      <c r="BA258" s="287">
        <v>0.4</v>
      </c>
      <c r="BB258" s="288">
        <v>0.02</v>
      </c>
      <c r="BC258" s="289">
        <v>0.17</v>
      </c>
      <c r="BD258" s="287">
        <v>0.01</v>
      </c>
      <c r="BE258" s="287">
        <v>0.33</v>
      </c>
      <c r="BF258" s="290">
        <v>-0.05</v>
      </c>
      <c r="BG258" s="286">
        <v>0.31</v>
      </c>
      <c r="BH258" s="287">
        <v>0.15</v>
      </c>
      <c r="BI258" s="287">
        <v>0.46</v>
      </c>
      <c r="BJ258" s="291">
        <v>0.09</v>
      </c>
    </row>
    <row r="259" spans="1:62" x14ac:dyDescent="0.25">
      <c r="A259" s="284" t="s">
        <v>550</v>
      </c>
      <c r="B259" s="285" t="s">
        <v>551</v>
      </c>
      <c r="C259" s="286">
        <v>0.33</v>
      </c>
      <c r="D259" s="287">
        <v>0.3</v>
      </c>
      <c r="E259" s="287">
        <v>0.57999999999999996</v>
      </c>
      <c r="F259" s="288">
        <v>0.41</v>
      </c>
      <c r="G259" s="289">
        <v>0.27</v>
      </c>
      <c r="H259" s="287">
        <v>0.25</v>
      </c>
      <c r="I259" s="287">
        <v>0.52</v>
      </c>
      <c r="J259" s="290">
        <v>0.35</v>
      </c>
      <c r="K259" s="286">
        <v>0.39</v>
      </c>
      <c r="L259" s="287">
        <v>0.36</v>
      </c>
      <c r="M259" s="287">
        <v>0.63</v>
      </c>
      <c r="N259" s="288">
        <v>0.46</v>
      </c>
      <c r="O259" s="286">
        <v>0.02</v>
      </c>
      <c r="P259" s="287">
        <v>-0.2</v>
      </c>
      <c r="Q259" s="287">
        <v>0.03</v>
      </c>
      <c r="R259" s="290">
        <v>-0.24</v>
      </c>
      <c r="S259" s="286">
        <v>-0.26</v>
      </c>
      <c r="T259" s="287">
        <v>-0.48</v>
      </c>
      <c r="U259" s="287">
        <v>-0.25</v>
      </c>
      <c r="V259" s="288">
        <v>-0.52</v>
      </c>
      <c r="W259" s="289">
        <v>0.3</v>
      </c>
      <c r="X259" s="287">
        <v>7.0000000000000007E-2</v>
      </c>
      <c r="Y259" s="287">
        <v>0.31</v>
      </c>
      <c r="Z259" s="288">
        <v>0.04</v>
      </c>
      <c r="AA259" s="289">
        <v>0.34</v>
      </c>
      <c r="AB259" s="287">
        <v>0.33</v>
      </c>
      <c r="AC259" s="287">
        <v>0.6</v>
      </c>
      <c r="AD259" s="290">
        <v>0.43</v>
      </c>
      <c r="AE259" s="286">
        <v>0.28999999999999998</v>
      </c>
      <c r="AF259" s="287">
        <v>0.27</v>
      </c>
      <c r="AG259" s="287">
        <v>0.54</v>
      </c>
      <c r="AH259" s="288">
        <v>0.38</v>
      </c>
      <c r="AI259" s="289">
        <v>0.4</v>
      </c>
      <c r="AJ259" s="287">
        <v>0.38</v>
      </c>
      <c r="AK259" s="287">
        <v>0.66</v>
      </c>
      <c r="AL259" s="290">
        <v>0.49</v>
      </c>
      <c r="AM259" s="286">
        <v>0.15</v>
      </c>
      <c r="AN259" s="287">
        <v>0</v>
      </c>
      <c r="AO259" s="287">
        <v>0.11</v>
      </c>
      <c r="AP259" s="290">
        <v>-0.02</v>
      </c>
      <c r="AQ259" s="286">
        <v>-0.01</v>
      </c>
      <c r="AR259" s="287">
        <v>-0.16</v>
      </c>
      <c r="AS259" s="287">
        <v>-0.05</v>
      </c>
      <c r="AT259" s="288">
        <v>-0.18</v>
      </c>
      <c r="AU259" s="289">
        <v>0.32</v>
      </c>
      <c r="AV259" s="287">
        <v>0.16</v>
      </c>
      <c r="AW259" s="287">
        <v>0.27</v>
      </c>
      <c r="AX259" s="288">
        <v>0.14000000000000001</v>
      </c>
      <c r="AY259" s="286">
        <v>0.35</v>
      </c>
      <c r="AZ259" s="287">
        <v>0.35</v>
      </c>
      <c r="BA259" s="287">
        <v>0.64</v>
      </c>
      <c r="BB259" s="288">
        <v>0.46</v>
      </c>
      <c r="BC259" s="289">
        <v>0.3</v>
      </c>
      <c r="BD259" s="287">
        <v>0.28999999999999998</v>
      </c>
      <c r="BE259" s="287">
        <v>0.57999999999999996</v>
      </c>
      <c r="BF259" s="290">
        <v>0.4</v>
      </c>
      <c r="BG259" s="286">
        <v>0.41</v>
      </c>
      <c r="BH259" s="287">
        <v>0.41</v>
      </c>
      <c r="BI259" s="287">
        <v>0.7</v>
      </c>
      <c r="BJ259" s="291">
        <v>0.52</v>
      </c>
    </row>
    <row r="260" spans="1:62" x14ac:dyDescent="0.25">
      <c r="A260" s="284" t="s">
        <v>552</v>
      </c>
      <c r="B260" s="285" t="s">
        <v>553</v>
      </c>
      <c r="C260" s="286">
        <v>0.18</v>
      </c>
      <c r="D260" s="287">
        <v>0.22</v>
      </c>
      <c r="E260" s="287">
        <v>0.34</v>
      </c>
      <c r="F260" s="288">
        <v>-0.11</v>
      </c>
      <c r="G260" s="289">
        <v>0.12</v>
      </c>
      <c r="H260" s="287">
        <v>0.17</v>
      </c>
      <c r="I260" s="287">
        <v>0.28999999999999998</v>
      </c>
      <c r="J260" s="290">
        <v>-0.16</v>
      </c>
      <c r="K260" s="286">
        <v>0.23</v>
      </c>
      <c r="L260" s="287">
        <v>0.28000000000000003</v>
      </c>
      <c r="M260" s="287">
        <v>0.4</v>
      </c>
      <c r="N260" s="288">
        <v>-0.05</v>
      </c>
      <c r="O260" s="286">
        <v>-0.23</v>
      </c>
      <c r="P260" s="287">
        <v>-0.28999999999999998</v>
      </c>
      <c r="Q260" s="287">
        <v>-0.26</v>
      </c>
      <c r="R260" s="290">
        <v>-0.95</v>
      </c>
      <c r="S260" s="286">
        <v>-0.48</v>
      </c>
      <c r="T260" s="287">
        <v>-0.54</v>
      </c>
      <c r="U260" s="287">
        <v>-0.51</v>
      </c>
      <c r="V260" s="288">
        <v>-1.2</v>
      </c>
      <c r="W260" s="289">
        <v>0.02</v>
      </c>
      <c r="X260" s="287">
        <v>-0.04</v>
      </c>
      <c r="Y260" s="287">
        <v>-0.01</v>
      </c>
      <c r="Z260" s="288">
        <v>-0.71</v>
      </c>
      <c r="AA260" s="289">
        <v>0.2</v>
      </c>
      <c r="AB260" s="287">
        <v>0.25</v>
      </c>
      <c r="AC260" s="287">
        <v>0.37</v>
      </c>
      <c r="AD260" s="290">
        <v>-0.06</v>
      </c>
      <c r="AE260" s="286">
        <v>0.14000000000000001</v>
      </c>
      <c r="AF260" s="287">
        <v>0.19</v>
      </c>
      <c r="AG260" s="287">
        <v>0.32</v>
      </c>
      <c r="AH260" s="288">
        <v>-0.12</v>
      </c>
      <c r="AI260" s="289">
        <v>0.25</v>
      </c>
      <c r="AJ260" s="287">
        <v>0.3</v>
      </c>
      <c r="AK260" s="287">
        <v>0.43</v>
      </c>
      <c r="AL260" s="290">
        <v>-0.01</v>
      </c>
      <c r="AM260" s="286">
        <v>-0.21</v>
      </c>
      <c r="AN260" s="287">
        <v>-0.19</v>
      </c>
      <c r="AO260" s="287">
        <v>-0.28000000000000003</v>
      </c>
      <c r="AP260" s="290">
        <v>-0.78</v>
      </c>
      <c r="AQ260" s="286">
        <v>-0.37</v>
      </c>
      <c r="AR260" s="287">
        <v>-0.36</v>
      </c>
      <c r="AS260" s="287">
        <v>-0.44</v>
      </c>
      <c r="AT260" s="288">
        <v>-0.94</v>
      </c>
      <c r="AU260" s="289">
        <v>-0.05</v>
      </c>
      <c r="AV260" s="287">
        <v>-0.03</v>
      </c>
      <c r="AW260" s="287">
        <v>-0.12</v>
      </c>
      <c r="AX260" s="288">
        <v>-0.62</v>
      </c>
      <c r="AY260" s="286">
        <v>0.23</v>
      </c>
      <c r="AZ260" s="287">
        <v>0.28000000000000003</v>
      </c>
      <c r="BA260" s="287">
        <v>0.42</v>
      </c>
      <c r="BB260" s="288">
        <v>-0.02</v>
      </c>
      <c r="BC260" s="289">
        <v>0.17</v>
      </c>
      <c r="BD260" s="287">
        <v>0.22</v>
      </c>
      <c r="BE260" s="287">
        <v>0.37</v>
      </c>
      <c r="BF260" s="290">
        <v>-0.08</v>
      </c>
      <c r="BG260" s="286">
        <v>0.28999999999999998</v>
      </c>
      <c r="BH260" s="287">
        <v>0.33</v>
      </c>
      <c r="BI260" s="287">
        <v>0.48</v>
      </c>
      <c r="BJ260" s="291">
        <v>0.04</v>
      </c>
    </row>
    <row r="261" spans="1:62" x14ac:dyDescent="0.25">
      <c r="A261" s="284" t="s">
        <v>554</v>
      </c>
      <c r="B261" s="285" t="s">
        <v>555</v>
      </c>
      <c r="C261" s="286">
        <v>0.09</v>
      </c>
      <c r="D261" s="287">
        <v>0.13</v>
      </c>
      <c r="E261" s="287">
        <v>0.28999999999999998</v>
      </c>
      <c r="F261" s="288">
        <v>-0.02</v>
      </c>
      <c r="G261" s="289">
        <v>0.02</v>
      </c>
      <c r="H261" s="287">
        <v>0.06</v>
      </c>
      <c r="I261" s="287">
        <v>0.23</v>
      </c>
      <c r="J261" s="290">
        <v>-0.09</v>
      </c>
      <c r="K261" s="286">
        <v>0.15</v>
      </c>
      <c r="L261" s="287">
        <v>0.19</v>
      </c>
      <c r="M261" s="287">
        <v>0.36</v>
      </c>
      <c r="N261" s="288">
        <v>0.04</v>
      </c>
      <c r="O261" s="286">
        <v>-0.45</v>
      </c>
      <c r="P261" s="287">
        <v>-0.27</v>
      </c>
      <c r="Q261" s="287">
        <v>-0.33</v>
      </c>
      <c r="R261" s="290">
        <v>-0.75</v>
      </c>
      <c r="S261" s="286">
        <v>-0.66</v>
      </c>
      <c r="T261" s="287">
        <v>-0.48</v>
      </c>
      <c r="U261" s="287">
        <v>-0.54</v>
      </c>
      <c r="V261" s="288">
        <v>-0.96</v>
      </c>
      <c r="W261" s="289">
        <v>-0.24</v>
      </c>
      <c r="X261" s="287">
        <v>-0.05</v>
      </c>
      <c r="Y261" s="287">
        <v>-0.12</v>
      </c>
      <c r="Z261" s="288">
        <v>-0.53</v>
      </c>
      <c r="AA261" s="289">
        <v>0.14000000000000001</v>
      </c>
      <c r="AB261" s="287">
        <v>0.16</v>
      </c>
      <c r="AC261" s="287">
        <v>0.35</v>
      </c>
      <c r="AD261" s="290">
        <v>0.04</v>
      </c>
      <c r="AE261" s="286">
        <v>7.0000000000000007E-2</v>
      </c>
      <c r="AF261" s="287">
        <v>0.1</v>
      </c>
      <c r="AG261" s="287">
        <v>0.28999999999999998</v>
      </c>
      <c r="AH261" s="288">
        <v>-0.02</v>
      </c>
      <c r="AI261" s="289">
        <v>0.2</v>
      </c>
      <c r="AJ261" s="287">
        <v>0.23</v>
      </c>
      <c r="AK261" s="287">
        <v>0.42</v>
      </c>
      <c r="AL261" s="290">
        <v>0.11</v>
      </c>
      <c r="AM261" s="286">
        <v>-0.23</v>
      </c>
      <c r="AN261" s="287">
        <v>-0.22</v>
      </c>
      <c r="AO261" s="287">
        <v>-0.28999999999999998</v>
      </c>
      <c r="AP261" s="290">
        <v>-0.49</v>
      </c>
      <c r="AQ261" s="286">
        <v>-0.37</v>
      </c>
      <c r="AR261" s="287">
        <v>-0.37</v>
      </c>
      <c r="AS261" s="287">
        <v>-0.44</v>
      </c>
      <c r="AT261" s="288">
        <v>-0.63</v>
      </c>
      <c r="AU261" s="289">
        <v>-0.09</v>
      </c>
      <c r="AV261" s="287">
        <v>-0.08</v>
      </c>
      <c r="AW261" s="287">
        <v>-0.15</v>
      </c>
      <c r="AX261" s="288">
        <v>-0.35</v>
      </c>
      <c r="AY261" s="286">
        <v>0.16</v>
      </c>
      <c r="AZ261" s="287">
        <v>0.21</v>
      </c>
      <c r="BA261" s="287">
        <v>0.43</v>
      </c>
      <c r="BB261" s="288">
        <v>0.09</v>
      </c>
      <c r="BC261" s="289">
        <v>0.09</v>
      </c>
      <c r="BD261" s="287">
        <v>0.14000000000000001</v>
      </c>
      <c r="BE261" s="287">
        <v>0.36</v>
      </c>
      <c r="BF261" s="290">
        <v>0.02</v>
      </c>
      <c r="BG261" s="286">
        <v>0.23</v>
      </c>
      <c r="BH261" s="287">
        <v>0.28000000000000003</v>
      </c>
      <c r="BI261" s="287">
        <v>0.5</v>
      </c>
      <c r="BJ261" s="291">
        <v>0.16</v>
      </c>
    </row>
    <row r="262" spans="1:62" x14ac:dyDescent="0.25">
      <c r="A262" s="284" t="s">
        <v>556</v>
      </c>
      <c r="B262" s="285" t="s">
        <v>557</v>
      </c>
      <c r="C262" s="286">
        <v>-0.16</v>
      </c>
      <c r="D262" s="287">
        <v>-0.09</v>
      </c>
      <c r="E262" s="287">
        <v>0.04</v>
      </c>
      <c r="F262" s="288">
        <v>-0.25</v>
      </c>
      <c r="G262" s="289">
        <v>-0.22</v>
      </c>
      <c r="H262" s="287">
        <v>-0.15</v>
      </c>
      <c r="I262" s="287">
        <v>-0.02</v>
      </c>
      <c r="J262" s="290">
        <v>-0.31</v>
      </c>
      <c r="K262" s="286">
        <v>-0.1</v>
      </c>
      <c r="L262" s="287">
        <v>-0.03</v>
      </c>
      <c r="M262" s="287">
        <v>0.1</v>
      </c>
      <c r="N262" s="288">
        <v>-0.19</v>
      </c>
      <c r="O262" s="286">
        <v>-0.88</v>
      </c>
      <c r="P262" s="287">
        <v>-0.6</v>
      </c>
      <c r="Q262" s="287">
        <v>-0.59</v>
      </c>
      <c r="R262" s="290">
        <v>-1.03</v>
      </c>
      <c r="S262" s="286">
        <v>-1.0900000000000001</v>
      </c>
      <c r="T262" s="287">
        <v>-0.82</v>
      </c>
      <c r="U262" s="287">
        <v>-0.8</v>
      </c>
      <c r="V262" s="288">
        <v>-1.24</v>
      </c>
      <c r="W262" s="289">
        <v>-0.67</v>
      </c>
      <c r="X262" s="287">
        <v>-0.39</v>
      </c>
      <c r="Y262" s="287">
        <v>-0.37</v>
      </c>
      <c r="Z262" s="288">
        <v>-0.81</v>
      </c>
      <c r="AA262" s="289">
        <v>-0.1</v>
      </c>
      <c r="AB262" s="287">
        <v>-0.04</v>
      </c>
      <c r="AC262" s="287">
        <v>0.09</v>
      </c>
      <c r="AD262" s="290">
        <v>-0.19</v>
      </c>
      <c r="AE262" s="286">
        <v>-0.16</v>
      </c>
      <c r="AF262" s="287">
        <v>-0.11</v>
      </c>
      <c r="AG262" s="287">
        <v>0.03</v>
      </c>
      <c r="AH262" s="288">
        <v>-0.25</v>
      </c>
      <c r="AI262" s="289">
        <v>-0.04</v>
      </c>
      <c r="AJ262" s="287">
        <v>0.02</v>
      </c>
      <c r="AK262" s="287">
        <v>0.15</v>
      </c>
      <c r="AL262" s="290">
        <v>-0.13</v>
      </c>
      <c r="AM262" s="286">
        <v>-0.76</v>
      </c>
      <c r="AN262" s="287">
        <v>-0.54</v>
      </c>
      <c r="AO262" s="287">
        <v>-0.5</v>
      </c>
      <c r="AP262" s="290">
        <v>-1.01</v>
      </c>
      <c r="AQ262" s="286">
        <v>-0.9</v>
      </c>
      <c r="AR262" s="287">
        <v>-0.69</v>
      </c>
      <c r="AS262" s="287">
        <v>-0.64</v>
      </c>
      <c r="AT262" s="288">
        <v>-1.1599999999999999</v>
      </c>
      <c r="AU262" s="289">
        <v>-0.61</v>
      </c>
      <c r="AV262" s="287">
        <v>-0.39</v>
      </c>
      <c r="AW262" s="287">
        <v>-0.35</v>
      </c>
      <c r="AX262" s="288">
        <v>-0.86</v>
      </c>
      <c r="AY262" s="286">
        <v>-0.05</v>
      </c>
      <c r="AZ262" s="287">
        <v>0</v>
      </c>
      <c r="BA262" s="287">
        <v>0.14000000000000001</v>
      </c>
      <c r="BB262" s="288">
        <v>-0.11</v>
      </c>
      <c r="BC262" s="289">
        <v>-0.11</v>
      </c>
      <c r="BD262" s="287">
        <v>-7.0000000000000007E-2</v>
      </c>
      <c r="BE262" s="287">
        <v>0.08</v>
      </c>
      <c r="BF262" s="290">
        <v>-0.17</v>
      </c>
      <c r="BG262" s="286">
        <v>0.02</v>
      </c>
      <c r="BH262" s="287">
        <v>0.06</v>
      </c>
      <c r="BI262" s="287">
        <v>0.21</v>
      </c>
      <c r="BJ262" s="291">
        <v>-0.04</v>
      </c>
    </row>
    <row r="263" spans="1:62" x14ac:dyDescent="0.25">
      <c r="A263" s="284" t="s">
        <v>560</v>
      </c>
      <c r="B263" s="285" t="s">
        <v>561</v>
      </c>
      <c r="C263" s="286">
        <v>0</v>
      </c>
      <c r="D263" s="287">
        <v>0.04</v>
      </c>
      <c r="E263" s="287">
        <v>0.34</v>
      </c>
      <c r="F263" s="288">
        <v>-0.02</v>
      </c>
      <c r="G263" s="289">
        <v>-0.08</v>
      </c>
      <c r="H263" s="287">
        <v>-0.03</v>
      </c>
      <c r="I263" s="287">
        <v>0.26</v>
      </c>
      <c r="J263" s="290">
        <v>-0.1</v>
      </c>
      <c r="K263" s="286">
        <v>0.08</v>
      </c>
      <c r="L263" s="287">
        <v>0.12</v>
      </c>
      <c r="M263" s="287">
        <v>0.41</v>
      </c>
      <c r="N263" s="288">
        <v>0.06</v>
      </c>
      <c r="O263" s="286">
        <v>-0.37</v>
      </c>
      <c r="P263" s="287">
        <v>-0.13</v>
      </c>
      <c r="Q263" s="287">
        <v>0.03</v>
      </c>
      <c r="R263" s="290">
        <v>-0.11</v>
      </c>
      <c r="S263" s="286">
        <v>-0.64</v>
      </c>
      <c r="T263" s="287">
        <v>-0.4</v>
      </c>
      <c r="U263" s="287">
        <v>-0.23</v>
      </c>
      <c r="V263" s="288">
        <v>-0.37</v>
      </c>
      <c r="W263" s="289">
        <v>-0.11</v>
      </c>
      <c r="X263" s="287">
        <v>0.13</v>
      </c>
      <c r="Y263" s="287">
        <v>0.3</v>
      </c>
      <c r="Z263" s="288">
        <v>0.16</v>
      </c>
      <c r="AA263" s="289">
        <v>0.04</v>
      </c>
      <c r="AB263" s="287">
        <v>0.06</v>
      </c>
      <c r="AC263" s="287">
        <v>0.37</v>
      </c>
      <c r="AD263" s="290">
        <v>-0.01</v>
      </c>
      <c r="AE263" s="286">
        <v>-0.04</v>
      </c>
      <c r="AF263" s="287">
        <v>-0.02</v>
      </c>
      <c r="AG263" s="287">
        <v>0.28000000000000003</v>
      </c>
      <c r="AH263" s="288">
        <v>-0.1</v>
      </c>
      <c r="AI263" s="289">
        <v>0.12</v>
      </c>
      <c r="AJ263" s="287">
        <v>0.14000000000000001</v>
      </c>
      <c r="AK263" s="287">
        <v>0.45</v>
      </c>
      <c r="AL263" s="290">
        <v>7.0000000000000007E-2</v>
      </c>
      <c r="AM263" s="286">
        <v>-0.3</v>
      </c>
      <c r="AN263" s="287">
        <v>-0.36</v>
      </c>
      <c r="AO263" s="287">
        <v>-0.04</v>
      </c>
      <c r="AP263" s="290">
        <v>-0.37</v>
      </c>
      <c r="AQ263" s="286">
        <v>-0.49</v>
      </c>
      <c r="AR263" s="287">
        <v>-0.55000000000000004</v>
      </c>
      <c r="AS263" s="287">
        <v>-0.23</v>
      </c>
      <c r="AT263" s="288">
        <v>-0.56000000000000005</v>
      </c>
      <c r="AU263" s="289">
        <v>-0.11</v>
      </c>
      <c r="AV263" s="287">
        <v>-0.17</v>
      </c>
      <c r="AW263" s="287">
        <v>0.15</v>
      </c>
      <c r="AX263" s="288">
        <v>-0.18</v>
      </c>
      <c r="AY263" s="286">
        <v>7.0000000000000007E-2</v>
      </c>
      <c r="AZ263" s="287">
        <v>0.13</v>
      </c>
      <c r="BA263" s="287">
        <v>0.41</v>
      </c>
      <c r="BB263" s="288">
        <v>0.05</v>
      </c>
      <c r="BC263" s="289">
        <v>-0.02</v>
      </c>
      <c r="BD263" s="287">
        <v>0.04</v>
      </c>
      <c r="BE263" s="287">
        <v>0.33</v>
      </c>
      <c r="BF263" s="290">
        <v>-0.04</v>
      </c>
      <c r="BG263" s="286">
        <v>0.15</v>
      </c>
      <c r="BH263" s="287">
        <v>0.21</v>
      </c>
      <c r="BI263" s="287">
        <v>0.5</v>
      </c>
      <c r="BJ263" s="291">
        <v>0.14000000000000001</v>
      </c>
    </row>
    <row r="264" spans="1:62" x14ac:dyDescent="0.25">
      <c r="A264" s="284" t="s">
        <v>562</v>
      </c>
      <c r="B264" s="285" t="s">
        <v>563</v>
      </c>
      <c r="C264" s="286">
        <v>-0.12</v>
      </c>
      <c r="D264" s="287">
        <v>0.33</v>
      </c>
      <c r="E264" s="287">
        <v>0.12</v>
      </c>
      <c r="F264" s="288">
        <v>0.14000000000000001</v>
      </c>
      <c r="G264" s="289">
        <v>-0.19</v>
      </c>
      <c r="H264" s="287">
        <v>0.25</v>
      </c>
      <c r="I264" s="287">
        <v>0.05</v>
      </c>
      <c r="J264" s="290">
        <v>0.06</v>
      </c>
      <c r="K264" s="286">
        <v>-0.04</v>
      </c>
      <c r="L264" s="287">
        <v>0.4</v>
      </c>
      <c r="M264" s="287">
        <v>0.2</v>
      </c>
      <c r="N264" s="288">
        <v>0.21</v>
      </c>
      <c r="O264" s="286">
        <v>-0.53</v>
      </c>
      <c r="P264" s="287">
        <v>-0.22</v>
      </c>
      <c r="Q264" s="287">
        <v>-0.62</v>
      </c>
      <c r="R264" s="290">
        <v>-0.53</v>
      </c>
      <c r="S264" s="286">
        <v>-0.72</v>
      </c>
      <c r="T264" s="287">
        <v>-0.41</v>
      </c>
      <c r="U264" s="287">
        <v>-0.82</v>
      </c>
      <c r="V264" s="288">
        <v>-0.72</v>
      </c>
      <c r="W264" s="289">
        <v>-0.33</v>
      </c>
      <c r="X264" s="287">
        <v>-0.03</v>
      </c>
      <c r="Y264" s="287">
        <v>-0.43</v>
      </c>
      <c r="Z264" s="288">
        <v>-0.33</v>
      </c>
      <c r="AA264" s="289">
        <v>-0.05</v>
      </c>
      <c r="AB264" s="287">
        <v>0.42</v>
      </c>
      <c r="AC264" s="287">
        <v>0.25</v>
      </c>
      <c r="AD264" s="290">
        <v>0.25</v>
      </c>
      <c r="AE264" s="286">
        <v>-0.13</v>
      </c>
      <c r="AF264" s="287">
        <v>0.34</v>
      </c>
      <c r="AG264" s="287">
        <v>0.17</v>
      </c>
      <c r="AH264" s="288">
        <v>0.17</v>
      </c>
      <c r="AI264" s="289">
        <v>0.03</v>
      </c>
      <c r="AJ264" s="287">
        <v>0.51</v>
      </c>
      <c r="AK264" s="287">
        <v>0.33</v>
      </c>
      <c r="AL264" s="290">
        <v>0.33</v>
      </c>
      <c r="AM264" s="286">
        <v>-0.42</v>
      </c>
      <c r="AN264" s="287">
        <v>-0.09</v>
      </c>
      <c r="AO264" s="287">
        <v>-0.43</v>
      </c>
      <c r="AP264" s="290">
        <v>-0.3</v>
      </c>
      <c r="AQ264" s="286">
        <v>-0.56000000000000005</v>
      </c>
      <c r="AR264" s="287">
        <v>-0.22</v>
      </c>
      <c r="AS264" s="287">
        <v>-0.56000000000000005</v>
      </c>
      <c r="AT264" s="288">
        <v>-0.44</v>
      </c>
      <c r="AU264" s="289">
        <v>-0.28999999999999998</v>
      </c>
      <c r="AV264" s="287">
        <v>0.05</v>
      </c>
      <c r="AW264" s="287">
        <v>-0.28999999999999998</v>
      </c>
      <c r="AX264" s="288">
        <v>-0.17</v>
      </c>
      <c r="AY264" s="286">
        <v>0.01</v>
      </c>
      <c r="AZ264" s="287">
        <v>0.5</v>
      </c>
      <c r="BA264" s="287">
        <v>0.36</v>
      </c>
      <c r="BB264" s="288">
        <v>0.32</v>
      </c>
      <c r="BC264" s="289">
        <v>-0.08</v>
      </c>
      <c r="BD264" s="287">
        <v>0.42</v>
      </c>
      <c r="BE264" s="287">
        <v>0.27</v>
      </c>
      <c r="BF264" s="290">
        <v>0.24</v>
      </c>
      <c r="BG264" s="286">
        <v>0.1</v>
      </c>
      <c r="BH264" s="287">
        <v>0.59</v>
      </c>
      <c r="BI264" s="287">
        <v>0.45</v>
      </c>
      <c r="BJ264" s="291">
        <v>0.41</v>
      </c>
    </row>
    <row r="265" spans="1:62" x14ac:dyDescent="0.25">
      <c r="A265" s="284" t="s">
        <v>564</v>
      </c>
      <c r="B265" s="285" t="s">
        <v>565</v>
      </c>
      <c r="C265" s="286">
        <v>0.06</v>
      </c>
      <c r="D265" s="287">
        <v>0.04</v>
      </c>
      <c r="E265" s="287">
        <v>0.15</v>
      </c>
      <c r="F265" s="288">
        <v>-0.15</v>
      </c>
      <c r="G265" s="289">
        <v>0</v>
      </c>
      <c r="H265" s="287">
        <v>-0.03</v>
      </c>
      <c r="I265" s="287">
        <v>0.08</v>
      </c>
      <c r="J265" s="290">
        <v>-0.22</v>
      </c>
      <c r="K265" s="286">
        <v>0.13</v>
      </c>
      <c r="L265" s="287">
        <v>0.1</v>
      </c>
      <c r="M265" s="287">
        <v>0.21</v>
      </c>
      <c r="N265" s="288">
        <v>-0.09</v>
      </c>
      <c r="O265" s="286">
        <v>-0.54</v>
      </c>
      <c r="P265" s="287">
        <v>-0.49</v>
      </c>
      <c r="Q265" s="287">
        <v>-0.56999999999999995</v>
      </c>
      <c r="R265" s="290">
        <v>-0.94</v>
      </c>
      <c r="S265" s="286">
        <v>-0.72</v>
      </c>
      <c r="T265" s="287">
        <v>-0.67</v>
      </c>
      <c r="U265" s="287">
        <v>-0.75</v>
      </c>
      <c r="V265" s="288">
        <v>-1.1200000000000001</v>
      </c>
      <c r="W265" s="289">
        <v>-0.36</v>
      </c>
      <c r="X265" s="287">
        <v>-0.31</v>
      </c>
      <c r="Y265" s="287">
        <v>-0.39</v>
      </c>
      <c r="Z265" s="288">
        <v>-0.76</v>
      </c>
      <c r="AA265" s="289">
        <v>0.16</v>
      </c>
      <c r="AB265" s="287">
        <v>0.12</v>
      </c>
      <c r="AC265" s="287">
        <v>0.26</v>
      </c>
      <c r="AD265" s="290">
        <v>-0.03</v>
      </c>
      <c r="AE265" s="286">
        <v>0.09</v>
      </c>
      <c r="AF265" s="287">
        <v>0.05</v>
      </c>
      <c r="AG265" s="287">
        <v>0.19</v>
      </c>
      <c r="AH265" s="288">
        <v>-0.1</v>
      </c>
      <c r="AI265" s="289">
        <v>0.23</v>
      </c>
      <c r="AJ265" s="287">
        <v>0.19</v>
      </c>
      <c r="AK265" s="287">
        <v>0.33</v>
      </c>
      <c r="AL265" s="290">
        <v>0.04</v>
      </c>
      <c r="AM265" s="286">
        <v>-0.36</v>
      </c>
      <c r="AN265" s="287">
        <v>-0.35</v>
      </c>
      <c r="AO265" s="287">
        <v>-0.39</v>
      </c>
      <c r="AP265" s="290">
        <v>-0.74</v>
      </c>
      <c r="AQ265" s="286">
        <v>-0.49</v>
      </c>
      <c r="AR265" s="287">
        <v>-0.48</v>
      </c>
      <c r="AS265" s="287">
        <v>-0.52</v>
      </c>
      <c r="AT265" s="288">
        <v>-0.87</v>
      </c>
      <c r="AU265" s="289">
        <v>-0.23</v>
      </c>
      <c r="AV265" s="287">
        <v>-0.22</v>
      </c>
      <c r="AW265" s="287">
        <v>-0.26</v>
      </c>
      <c r="AX265" s="288">
        <v>-0.61</v>
      </c>
      <c r="AY265" s="286">
        <v>0.21</v>
      </c>
      <c r="AZ265" s="287">
        <v>0.17</v>
      </c>
      <c r="BA265" s="287">
        <v>0.34</v>
      </c>
      <c r="BB265" s="288">
        <v>0.05</v>
      </c>
      <c r="BC265" s="289">
        <v>0.13</v>
      </c>
      <c r="BD265" s="287">
        <v>0.1</v>
      </c>
      <c r="BE265" s="287">
        <v>0.26</v>
      </c>
      <c r="BF265" s="290">
        <v>-0.02</v>
      </c>
      <c r="BG265" s="286">
        <v>0.28999999999999998</v>
      </c>
      <c r="BH265" s="287">
        <v>0.25</v>
      </c>
      <c r="BI265" s="287">
        <v>0.41</v>
      </c>
      <c r="BJ265" s="291">
        <v>0.13</v>
      </c>
    </row>
    <row r="266" spans="1:62" x14ac:dyDescent="0.25">
      <c r="A266" s="284" t="s">
        <v>566</v>
      </c>
      <c r="B266" s="285" t="s">
        <v>567</v>
      </c>
      <c r="C266" s="286">
        <v>0.06</v>
      </c>
      <c r="D266" s="287">
        <v>0.12</v>
      </c>
      <c r="E266" s="287">
        <v>0.35</v>
      </c>
      <c r="F266" s="288">
        <v>-0.08</v>
      </c>
      <c r="G266" s="289">
        <v>-0.01</v>
      </c>
      <c r="H266" s="287">
        <v>0.05</v>
      </c>
      <c r="I266" s="287">
        <v>0.28000000000000003</v>
      </c>
      <c r="J266" s="290">
        <v>-0.15</v>
      </c>
      <c r="K266" s="286">
        <v>0.13</v>
      </c>
      <c r="L266" s="287">
        <v>0.19</v>
      </c>
      <c r="M266" s="287">
        <v>0.42</v>
      </c>
      <c r="N266" s="288">
        <v>-0.01</v>
      </c>
      <c r="O266" s="286">
        <v>-0.52</v>
      </c>
      <c r="P266" s="287">
        <v>-0.43</v>
      </c>
      <c r="Q266" s="287">
        <v>-0.48</v>
      </c>
      <c r="R266" s="290">
        <v>-1.01</v>
      </c>
      <c r="S266" s="286">
        <v>-0.76</v>
      </c>
      <c r="T266" s="287">
        <v>-0.67</v>
      </c>
      <c r="U266" s="287">
        <v>-0.71</v>
      </c>
      <c r="V266" s="288">
        <v>-1.24</v>
      </c>
      <c r="W266" s="289">
        <v>-0.28999999999999998</v>
      </c>
      <c r="X266" s="287">
        <v>-0.2</v>
      </c>
      <c r="Y266" s="287">
        <v>-0.25</v>
      </c>
      <c r="Z266" s="288">
        <v>-0.78</v>
      </c>
      <c r="AA266" s="289">
        <v>0.12</v>
      </c>
      <c r="AB266" s="287">
        <v>0.17</v>
      </c>
      <c r="AC266" s="287">
        <v>0.43</v>
      </c>
      <c r="AD266" s="290">
        <v>0.01</v>
      </c>
      <c r="AE266" s="286">
        <v>0.05</v>
      </c>
      <c r="AF266" s="287">
        <v>0.1</v>
      </c>
      <c r="AG266" s="287">
        <v>0.35</v>
      </c>
      <c r="AH266" s="288">
        <v>-0.06</v>
      </c>
      <c r="AI266" s="289">
        <v>0.19</v>
      </c>
      <c r="AJ266" s="287">
        <v>0.25</v>
      </c>
      <c r="AK266" s="287">
        <v>0.5</v>
      </c>
      <c r="AL266" s="290">
        <v>0.09</v>
      </c>
      <c r="AM266" s="286">
        <v>-0.47</v>
      </c>
      <c r="AN266" s="287">
        <v>-0.41</v>
      </c>
      <c r="AO266" s="287">
        <v>-0.38</v>
      </c>
      <c r="AP266" s="290">
        <v>-0.95</v>
      </c>
      <c r="AQ266" s="286">
        <v>-0.63</v>
      </c>
      <c r="AR266" s="287">
        <v>-0.56999999999999995</v>
      </c>
      <c r="AS266" s="287">
        <v>-0.54</v>
      </c>
      <c r="AT266" s="288">
        <v>-1.1100000000000001</v>
      </c>
      <c r="AU266" s="289">
        <v>-0.31</v>
      </c>
      <c r="AV266" s="287">
        <v>-0.26</v>
      </c>
      <c r="AW266" s="287">
        <v>-0.22</v>
      </c>
      <c r="AX266" s="288">
        <v>-0.79</v>
      </c>
      <c r="AY266" s="286">
        <v>0.19</v>
      </c>
      <c r="AZ266" s="287">
        <v>0.25</v>
      </c>
      <c r="BA266" s="287">
        <v>0.52</v>
      </c>
      <c r="BB266" s="288">
        <v>0.13</v>
      </c>
      <c r="BC266" s="289">
        <v>0.11</v>
      </c>
      <c r="BD266" s="287">
        <v>0.17</v>
      </c>
      <c r="BE266" s="287">
        <v>0.44</v>
      </c>
      <c r="BF266" s="290">
        <v>0.05</v>
      </c>
      <c r="BG266" s="286">
        <v>0.27</v>
      </c>
      <c r="BH266" s="287">
        <v>0.33</v>
      </c>
      <c r="BI266" s="287">
        <v>0.6</v>
      </c>
      <c r="BJ266" s="291">
        <v>0.21</v>
      </c>
    </row>
    <row r="267" spans="1:62" x14ac:dyDescent="0.25">
      <c r="A267" s="284" t="s">
        <v>568</v>
      </c>
      <c r="B267" s="285" t="s">
        <v>569</v>
      </c>
      <c r="C267" s="286">
        <v>0.05</v>
      </c>
      <c r="D267" s="287">
        <v>-0.03</v>
      </c>
      <c r="E267" s="287">
        <v>0</v>
      </c>
      <c r="F267" s="288">
        <v>-0.03</v>
      </c>
      <c r="G267" s="289">
        <v>-0.02</v>
      </c>
      <c r="H267" s="287">
        <v>-0.1</v>
      </c>
      <c r="I267" s="287">
        <v>-0.08</v>
      </c>
      <c r="J267" s="290">
        <v>-0.1</v>
      </c>
      <c r="K267" s="286">
        <v>0.13</v>
      </c>
      <c r="L267" s="287">
        <v>0.04</v>
      </c>
      <c r="M267" s="287">
        <v>7.0000000000000007E-2</v>
      </c>
      <c r="N267" s="288">
        <v>0.05</v>
      </c>
      <c r="O267" s="286">
        <v>-0.41</v>
      </c>
      <c r="P267" s="287">
        <v>-0.7</v>
      </c>
      <c r="Q267" s="287">
        <v>-0.77</v>
      </c>
      <c r="R267" s="290">
        <v>-0.46</v>
      </c>
      <c r="S267" s="286">
        <v>-0.63</v>
      </c>
      <c r="T267" s="287">
        <v>-0.92</v>
      </c>
      <c r="U267" s="287">
        <v>-0.99</v>
      </c>
      <c r="V267" s="288">
        <v>-0.69</v>
      </c>
      <c r="W267" s="289">
        <v>-0.19</v>
      </c>
      <c r="X267" s="287">
        <v>-0.47</v>
      </c>
      <c r="Y267" s="287">
        <v>-0.55000000000000004</v>
      </c>
      <c r="Z267" s="288">
        <v>-0.24</v>
      </c>
      <c r="AA267" s="289">
        <v>0.11</v>
      </c>
      <c r="AB267" s="287">
        <v>0.04</v>
      </c>
      <c r="AC267" s="287">
        <v>0.08</v>
      </c>
      <c r="AD267" s="290">
        <v>0.02</v>
      </c>
      <c r="AE267" s="286">
        <v>0.03</v>
      </c>
      <c r="AF267" s="287">
        <v>-0.03</v>
      </c>
      <c r="AG267" s="287">
        <v>0.01</v>
      </c>
      <c r="AH267" s="288">
        <v>-0.05</v>
      </c>
      <c r="AI267" s="289">
        <v>0.18</v>
      </c>
      <c r="AJ267" s="287">
        <v>0.12</v>
      </c>
      <c r="AK267" s="287">
        <v>0.16</v>
      </c>
      <c r="AL267" s="290">
        <v>0.1</v>
      </c>
      <c r="AM267" s="286">
        <v>-0.31</v>
      </c>
      <c r="AN267" s="287">
        <v>-0.52</v>
      </c>
      <c r="AO267" s="287">
        <v>-0.51</v>
      </c>
      <c r="AP267" s="290">
        <v>-0.34</v>
      </c>
      <c r="AQ267" s="286">
        <v>-0.45</v>
      </c>
      <c r="AR267" s="287">
        <v>-0.67</v>
      </c>
      <c r="AS267" s="287">
        <v>-0.65</v>
      </c>
      <c r="AT267" s="288">
        <v>-0.49</v>
      </c>
      <c r="AU267" s="289">
        <v>-0.16</v>
      </c>
      <c r="AV267" s="287">
        <v>-0.38</v>
      </c>
      <c r="AW267" s="287">
        <v>-0.36</v>
      </c>
      <c r="AX267" s="288">
        <v>-0.2</v>
      </c>
      <c r="AY267" s="286">
        <v>0.17</v>
      </c>
      <c r="AZ267" s="287">
        <v>0.12</v>
      </c>
      <c r="BA267" s="287">
        <v>0.15</v>
      </c>
      <c r="BB267" s="288">
        <v>7.0000000000000007E-2</v>
      </c>
      <c r="BC267" s="289">
        <v>0.09</v>
      </c>
      <c r="BD267" s="287">
        <v>0.04</v>
      </c>
      <c r="BE267" s="287">
        <v>7.0000000000000007E-2</v>
      </c>
      <c r="BF267" s="290">
        <v>-0.01</v>
      </c>
      <c r="BG267" s="286">
        <v>0.25</v>
      </c>
      <c r="BH267" s="287">
        <v>0.2</v>
      </c>
      <c r="BI267" s="287">
        <v>0.23</v>
      </c>
      <c r="BJ267" s="291">
        <v>0.15</v>
      </c>
    </row>
    <row r="268" spans="1:62" x14ac:dyDescent="0.25">
      <c r="A268" s="284" t="s">
        <v>570</v>
      </c>
      <c r="B268" s="285" t="s">
        <v>571</v>
      </c>
      <c r="C268" s="286">
        <v>0.3</v>
      </c>
      <c r="D268" s="287">
        <v>0.25</v>
      </c>
      <c r="E268" s="287">
        <v>0.42</v>
      </c>
      <c r="F268" s="288">
        <v>0.18</v>
      </c>
      <c r="G268" s="289">
        <v>0.25</v>
      </c>
      <c r="H268" s="287">
        <v>0.21</v>
      </c>
      <c r="I268" s="287">
        <v>0.37</v>
      </c>
      <c r="J268" s="290">
        <v>0.14000000000000001</v>
      </c>
      <c r="K268" s="286">
        <v>0.35</v>
      </c>
      <c r="L268" s="287">
        <v>0.3</v>
      </c>
      <c r="M268" s="287">
        <v>0.47</v>
      </c>
      <c r="N268" s="288">
        <v>0.23</v>
      </c>
      <c r="O268" s="286">
        <v>-0.33</v>
      </c>
      <c r="P268" s="287">
        <v>-0.44</v>
      </c>
      <c r="Q268" s="287">
        <v>-0.47</v>
      </c>
      <c r="R268" s="290">
        <v>-0.52</v>
      </c>
      <c r="S268" s="286">
        <v>-0.54</v>
      </c>
      <c r="T268" s="287">
        <v>-0.65</v>
      </c>
      <c r="U268" s="287">
        <v>-0.67</v>
      </c>
      <c r="V268" s="288">
        <v>-0.72</v>
      </c>
      <c r="W268" s="289">
        <v>-0.13</v>
      </c>
      <c r="X268" s="287">
        <v>-0.24</v>
      </c>
      <c r="Y268" s="287">
        <v>-0.26</v>
      </c>
      <c r="Z268" s="288">
        <v>-0.31</v>
      </c>
      <c r="AA268" s="289">
        <v>0.34</v>
      </c>
      <c r="AB268" s="287">
        <v>0.3</v>
      </c>
      <c r="AC268" s="287">
        <v>0.47</v>
      </c>
      <c r="AD268" s="290">
        <v>0.23</v>
      </c>
      <c r="AE268" s="286">
        <v>0.28999999999999998</v>
      </c>
      <c r="AF268" s="287">
        <v>0.25</v>
      </c>
      <c r="AG268" s="287">
        <v>0.42</v>
      </c>
      <c r="AH268" s="288">
        <v>0.18</v>
      </c>
      <c r="AI268" s="289">
        <v>0.39</v>
      </c>
      <c r="AJ268" s="287">
        <v>0.35</v>
      </c>
      <c r="AK268" s="287">
        <v>0.52</v>
      </c>
      <c r="AL268" s="290">
        <v>0.28000000000000003</v>
      </c>
      <c r="AM268" s="286">
        <v>-0.23</v>
      </c>
      <c r="AN268" s="287">
        <v>-0.28999999999999998</v>
      </c>
      <c r="AO268" s="287">
        <v>-0.21</v>
      </c>
      <c r="AP268" s="290">
        <v>-0.35</v>
      </c>
      <c r="AQ268" s="286">
        <v>-0.36</v>
      </c>
      <c r="AR268" s="287">
        <v>-0.42</v>
      </c>
      <c r="AS268" s="287">
        <v>-0.34</v>
      </c>
      <c r="AT268" s="288">
        <v>-0.48</v>
      </c>
      <c r="AU268" s="289">
        <v>-0.1</v>
      </c>
      <c r="AV268" s="287">
        <v>-0.16</v>
      </c>
      <c r="AW268" s="287">
        <v>-0.08</v>
      </c>
      <c r="AX268" s="288">
        <v>-0.22</v>
      </c>
      <c r="AY268" s="286">
        <v>0.39</v>
      </c>
      <c r="AZ268" s="287">
        <v>0.34</v>
      </c>
      <c r="BA268" s="287">
        <v>0.52</v>
      </c>
      <c r="BB268" s="288">
        <v>0.27</v>
      </c>
      <c r="BC268" s="289">
        <v>0.33</v>
      </c>
      <c r="BD268" s="287">
        <v>0.28999999999999998</v>
      </c>
      <c r="BE268" s="287">
        <v>0.46</v>
      </c>
      <c r="BF268" s="290">
        <v>0.22</v>
      </c>
      <c r="BG268" s="286">
        <v>0.44</v>
      </c>
      <c r="BH268" s="287">
        <v>0.39</v>
      </c>
      <c r="BI268" s="287">
        <v>0.56999999999999995</v>
      </c>
      <c r="BJ268" s="291">
        <v>0.32</v>
      </c>
    </row>
    <row r="269" spans="1:62" x14ac:dyDescent="0.25">
      <c r="A269" s="284" t="s">
        <v>572</v>
      </c>
      <c r="B269" s="285" t="s">
        <v>573</v>
      </c>
      <c r="C269" s="286">
        <v>-0.18</v>
      </c>
      <c r="D269" s="287">
        <v>-0.13</v>
      </c>
      <c r="E269" s="287">
        <v>-7.0000000000000007E-2</v>
      </c>
      <c r="F269" s="288">
        <v>-0.2</v>
      </c>
      <c r="G269" s="289">
        <v>-0.25</v>
      </c>
      <c r="H269" s="287">
        <v>-0.2</v>
      </c>
      <c r="I269" s="287">
        <v>-0.14000000000000001</v>
      </c>
      <c r="J269" s="290">
        <v>-0.27</v>
      </c>
      <c r="K269" s="286">
        <v>-0.11</v>
      </c>
      <c r="L269" s="287">
        <v>-0.06</v>
      </c>
      <c r="M269" s="287">
        <v>0</v>
      </c>
      <c r="N269" s="288">
        <v>-0.13</v>
      </c>
      <c r="O269" s="286">
        <v>-0.64</v>
      </c>
      <c r="P269" s="287">
        <v>-0.57999999999999996</v>
      </c>
      <c r="Q269" s="287">
        <v>-0.51</v>
      </c>
      <c r="R269" s="290">
        <v>-0.78</v>
      </c>
      <c r="S269" s="286">
        <v>-0.89</v>
      </c>
      <c r="T269" s="287">
        <v>-0.83</v>
      </c>
      <c r="U269" s="287">
        <v>-0.76</v>
      </c>
      <c r="V269" s="288">
        <v>-1.03</v>
      </c>
      <c r="W269" s="289">
        <v>-0.38</v>
      </c>
      <c r="X269" s="287">
        <v>-0.33</v>
      </c>
      <c r="Y269" s="287">
        <v>-0.25</v>
      </c>
      <c r="Z269" s="288">
        <v>-0.52</v>
      </c>
      <c r="AA269" s="289">
        <v>-0.14000000000000001</v>
      </c>
      <c r="AB269" s="287">
        <v>-0.09</v>
      </c>
      <c r="AC269" s="287">
        <v>-0.03</v>
      </c>
      <c r="AD269" s="290">
        <v>-0.15</v>
      </c>
      <c r="AE269" s="286">
        <v>-0.22</v>
      </c>
      <c r="AF269" s="287">
        <v>-0.16</v>
      </c>
      <c r="AG269" s="287">
        <v>-0.11</v>
      </c>
      <c r="AH269" s="288">
        <v>-0.22</v>
      </c>
      <c r="AI269" s="289">
        <v>-7.0000000000000007E-2</v>
      </c>
      <c r="AJ269" s="287">
        <v>-0.01</v>
      </c>
      <c r="AK269" s="287">
        <v>0.04</v>
      </c>
      <c r="AL269" s="290">
        <v>-7.0000000000000007E-2</v>
      </c>
      <c r="AM269" s="286">
        <v>-0.42</v>
      </c>
      <c r="AN269" s="287">
        <v>-0.4</v>
      </c>
      <c r="AO269" s="287">
        <v>-0.51</v>
      </c>
      <c r="AP269" s="290">
        <v>-0.56000000000000005</v>
      </c>
      <c r="AQ269" s="286">
        <v>-0.56999999999999995</v>
      </c>
      <c r="AR269" s="287">
        <v>-0.55000000000000004</v>
      </c>
      <c r="AS269" s="287">
        <v>-0.65</v>
      </c>
      <c r="AT269" s="288">
        <v>-0.7</v>
      </c>
      <c r="AU269" s="289">
        <v>-0.27</v>
      </c>
      <c r="AV269" s="287">
        <v>-0.25</v>
      </c>
      <c r="AW269" s="287">
        <v>-0.36</v>
      </c>
      <c r="AX269" s="288">
        <v>-0.41</v>
      </c>
      <c r="AY269" s="286">
        <v>-0.11</v>
      </c>
      <c r="AZ269" s="287">
        <v>-0.04</v>
      </c>
      <c r="BA269" s="287">
        <v>0.06</v>
      </c>
      <c r="BB269" s="288">
        <v>-0.09</v>
      </c>
      <c r="BC269" s="289">
        <v>-0.19</v>
      </c>
      <c r="BD269" s="287">
        <v>-0.13</v>
      </c>
      <c r="BE269" s="287">
        <v>-0.02</v>
      </c>
      <c r="BF269" s="290">
        <v>-0.17</v>
      </c>
      <c r="BG269" s="286">
        <v>-0.03</v>
      </c>
      <c r="BH269" s="287">
        <v>0.04</v>
      </c>
      <c r="BI269" s="287">
        <v>0.14000000000000001</v>
      </c>
      <c r="BJ269" s="291">
        <v>-0.01</v>
      </c>
    </row>
    <row r="270" spans="1:62" x14ac:dyDescent="0.25">
      <c r="A270" s="284" t="s">
        <v>574</v>
      </c>
      <c r="B270" s="285" t="s">
        <v>575</v>
      </c>
      <c r="C270" s="286">
        <v>0.23</v>
      </c>
      <c r="D270" s="287">
        <v>0.18</v>
      </c>
      <c r="E270" s="287">
        <v>0.36</v>
      </c>
      <c r="F270" s="288">
        <v>0.15</v>
      </c>
      <c r="G270" s="289">
        <v>0.18</v>
      </c>
      <c r="H270" s="287">
        <v>0.13</v>
      </c>
      <c r="I270" s="287">
        <v>0.31</v>
      </c>
      <c r="J270" s="290">
        <v>0.11</v>
      </c>
      <c r="K270" s="286">
        <v>0.28000000000000003</v>
      </c>
      <c r="L270" s="287">
        <v>0.23</v>
      </c>
      <c r="M270" s="287">
        <v>0.41</v>
      </c>
      <c r="N270" s="288">
        <v>0.2</v>
      </c>
      <c r="O270" s="286">
        <v>-0.17</v>
      </c>
      <c r="P270" s="287">
        <v>-0.26</v>
      </c>
      <c r="Q270" s="287">
        <v>-0.14000000000000001</v>
      </c>
      <c r="R270" s="290">
        <v>-0.43</v>
      </c>
      <c r="S270" s="286">
        <v>-0.41</v>
      </c>
      <c r="T270" s="287">
        <v>-0.5</v>
      </c>
      <c r="U270" s="287">
        <v>-0.38</v>
      </c>
      <c r="V270" s="288">
        <v>-0.67</v>
      </c>
      <c r="W270" s="289">
        <v>7.0000000000000007E-2</v>
      </c>
      <c r="X270" s="287">
        <v>-0.02</v>
      </c>
      <c r="Y270" s="287">
        <v>0.1</v>
      </c>
      <c r="Z270" s="288">
        <v>-0.19</v>
      </c>
      <c r="AA270" s="289">
        <v>0.25</v>
      </c>
      <c r="AB270" s="287">
        <v>0.2</v>
      </c>
      <c r="AC270" s="287">
        <v>0.38</v>
      </c>
      <c r="AD270" s="290">
        <v>0.18</v>
      </c>
      <c r="AE270" s="286">
        <v>0.2</v>
      </c>
      <c r="AF270" s="287">
        <v>0.15</v>
      </c>
      <c r="AG270" s="287">
        <v>0.33</v>
      </c>
      <c r="AH270" s="288">
        <v>0.13</v>
      </c>
      <c r="AI270" s="289">
        <v>0.3</v>
      </c>
      <c r="AJ270" s="287">
        <v>0.25</v>
      </c>
      <c r="AK270" s="287">
        <v>0.43</v>
      </c>
      <c r="AL270" s="290">
        <v>0.23</v>
      </c>
      <c r="AM270" s="286">
        <v>-0.04</v>
      </c>
      <c r="AN270" s="287">
        <v>-0.11</v>
      </c>
      <c r="AO270" s="287">
        <v>-0.12</v>
      </c>
      <c r="AP270" s="290">
        <v>-0.28999999999999998</v>
      </c>
      <c r="AQ270" s="286">
        <v>-0.17</v>
      </c>
      <c r="AR270" s="287">
        <v>-0.24</v>
      </c>
      <c r="AS270" s="287">
        <v>-0.25</v>
      </c>
      <c r="AT270" s="288">
        <v>-0.42</v>
      </c>
      <c r="AU270" s="289">
        <v>0.1</v>
      </c>
      <c r="AV270" s="287">
        <v>0.02</v>
      </c>
      <c r="AW270" s="287">
        <v>0.02</v>
      </c>
      <c r="AX270" s="288">
        <v>-0.16</v>
      </c>
      <c r="AY270" s="286">
        <v>0.27</v>
      </c>
      <c r="AZ270" s="287">
        <v>0.23</v>
      </c>
      <c r="BA270" s="287">
        <v>0.44</v>
      </c>
      <c r="BB270" s="288">
        <v>0.22</v>
      </c>
      <c r="BC270" s="289">
        <v>0.22</v>
      </c>
      <c r="BD270" s="287">
        <v>0.17</v>
      </c>
      <c r="BE270" s="287">
        <v>0.38</v>
      </c>
      <c r="BF270" s="290">
        <v>0.17</v>
      </c>
      <c r="BG270" s="286">
        <v>0.33</v>
      </c>
      <c r="BH270" s="287">
        <v>0.28000000000000003</v>
      </c>
      <c r="BI270" s="287">
        <v>0.49</v>
      </c>
      <c r="BJ270" s="291">
        <v>0.27</v>
      </c>
    </row>
    <row r="271" spans="1:62" x14ac:dyDescent="0.25">
      <c r="A271" s="284" t="s">
        <v>576</v>
      </c>
      <c r="B271" s="285" t="s">
        <v>577</v>
      </c>
      <c r="C271" s="286">
        <v>-0.28000000000000003</v>
      </c>
      <c r="D271" s="287">
        <v>-0.12</v>
      </c>
      <c r="E271" s="287">
        <v>-0.21</v>
      </c>
      <c r="F271" s="288">
        <v>-0.45</v>
      </c>
      <c r="G271" s="289">
        <v>-0.34</v>
      </c>
      <c r="H271" s="287">
        <v>-0.18</v>
      </c>
      <c r="I271" s="287">
        <v>-0.27</v>
      </c>
      <c r="J271" s="290">
        <v>-0.51</v>
      </c>
      <c r="K271" s="286">
        <v>-0.22</v>
      </c>
      <c r="L271" s="287">
        <v>-0.06</v>
      </c>
      <c r="M271" s="287">
        <v>-0.15</v>
      </c>
      <c r="N271" s="288">
        <v>-0.39</v>
      </c>
      <c r="O271" s="286">
        <v>-0.72</v>
      </c>
      <c r="P271" s="287">
        <v>-0.49</v>
      </c>
      <c r="Q271" s="287">
        <v>-0.77</v>
      </c>
      <c r="R271" s="290">
        <v>-0.92</v>
      </c>
      <c r="S271" s="286">
        <v>-0.91</v>
      </c>
      <c r="T271" s="287">
        <v>-0.68</v>
      </c>
      <c r="U271" s="287">
        <v>-0.96</v>
      </c>
      <c r="V271" s="288">
        <v>-1.1100000000000001</v>
      </c>
      <c r="W271" s="289">
        <v>-0.53</v>
      </c>
      <c r="X271" s="287">
        <v>-0.3</v>
      </c>
      <c r="Y271" s="287">
        <v>-0.57999999999999996</v>
      </c>
      <c r="Z271" s="288">
        <v>-0.73</v>
      </c>
      <c r="AA271" s="289">
        <v>-0.22</v>
      </c>
      <c r="AB271" s="287">
        <v>-0.08</v>
      </c>
      <c r="AC271" s="287">
        <v>-0.15</v>
      </c>
      <c r="AD271" s="290">
        <v>-0.39</v>
      </c>
      <c r="AE271" s="286">
        <v>-0.28999999999999998</v>
      </c>
      <c r="AF271" s="287">
        <v>-0.14000000000000001</v>
      </c>
      <c r="AG271" s="287">
        <v>-0.21</v>
      </c>
      <c r="AH271" s="288">
        <v>-0.46</v>
      </c>
      <c r="AI271" s="289">
        <v>-0.16</v>
      </c>
      <c r="AJ271" s="287">
        <v>-0.01</v>
      </c>
      <c r="AK271" s="287">
        <v>-0.08</v>
      </c>
      <c r="AL271" s="290">
        <v>-0.33</v>
      </c>
      <c r="AM271" s="286">
        <v>-0.6</v>
      </c>
      <c r="AN271" s="287">
        <v>-0.48</v>
      </c>
      <c r="AO271" s="287">
        <v>-0.64</v>
      </c>
      <c r="AP271" s="290">
        <v>-0.8</v>
      </c>
      <c r="AQ271" s="286">
        <v>-0.73</v>
      </c>
      <c r="AR271" s="287">
        <v>-0.61</v>
      </c>
      <c r="AS271" s="287">
        <v>-0.77</v>
      </c>
      <c r="AT271" s="288">
        <v>-0.92</v>
      </c>
      <c r="AU271" s="289">
        <v>-0.47</v>
      </c>
      <c r="AV271" s="287">
        <v>-0.35</v>
      </c>
      <c r="AW271" s="287">
        <v>-0.51</v>
      </c>
      <c r="AX271" s="288">
        <v>-0.67</v>
      </c>
      <c r="AY271" s="286">
        <v>-0.18</v>
      </c>
      <c r="AZ271" s="287">
        <v>-0.02</v>
      </c>
      <c r="BA271" s="287">
        <v>-0.09</v>
      </c>
      <c r="BB271" s="288">
        <v>-0.35</v>
      </c>
      <c r="BC271" s="289">
        <v>-0.25</v>
      </c>
      <c r="BD271" s="287">
        <v>-0.09</v>
      </c>
      <c r="BE271" s="287">
        <v>-0.16</v>
      </c>
      <c r="BF271" s="290">
        <v>-0.42</v>
      </c>
      <c r="BG271" s="286">
        <v>-0.11</v>
      </c>
      <c r="BH271" s="287">
        <v>0.05</v>
      </c>
      <c r="BI271" s="287">
        <v>-0.02</v>
      </c>
      <c r="BJ271" s="291">
        <v>-0.28000000000000003</v>
      </c>
    </row>
    <row r="272" spans="1:62" x14ac:dyDescent="0.25">
      <c r="A272" s="284" t="s">
        <v>578</v>
      </c>
      <c r="B272" s="285" t="s">
        <v>579</v>
      </c>
      <c r="C272" s="286">
        <v>-0.3</v>
      </c>
      <c r="D272" s="287">
        <v>-0.14000000000000001</v>
      </c>
      <c r="E272" s="287">
        <v>-0.12</v>
      </c>
      <c r="F272" s="288">
        <v>-0.24</v>
      </c>
      <c r="G272" s="289">
        <v>-0.34</v>
      </c>
      <c r="H272" s="287">
        <v>-0.18</v>
      </c>
      <c r="I272" s="287">
        <v>-0.16</v>
      </c>
      <c r="J272" s="290">
        <v>-0.28000000000000003</v>
      </c>
      <c r="K272" s="286">
        <v>-0.26</v>
      </c>
      <c r="L272" s="287">
        <v>-0.1</v>
      </c>
      <c r="M272" s="287">
        <v>-0.08</v>
      </c>
      <c r="N272" s="288">
        <v>-0.2</v>
      </c>
      <c r="O272" s="286">
        <v>-0.75</v>
      </c>
      <c r="P272" s="287">
        <v>-0.48</v>
      </c>
      <c r="Q272" s="287">
        <v>-0.51</v>
      </c>
      <c r="R272" s="290">
        <v>-0.73</v>
      </c>
      <c r="S272" s="286">
        <v>-0.85</v>
      </c>
      <c r="T272" s="287">
        <v>-0.57999999999999996</v>
      </c>
      <c r="U272" s="287">
        <v>-0.61</v>
      </c>
      <c r="V272" s="288">
        <v>-0.83</v>
      </c>
      <c r="W272" s="289">
        <v>-0.65</v>
      </c>
      <c r="X272" s="287">
        <v>-0.38</v>
      </c>
      <c r="Y272" s="287">
        <v>-0.41</v>
      </c>
      <c r="Z272" s="288">
        <v>-0.62</v>
      </c>
      <c r="AA272" s="289">
        <v>-0.22</v>
      </c>
      <c r="AB272" s="287">
        <v>-0.08</v>
      </c>
      <c r="AC272" s="287">
        <v>-0.05</v>
      </c>
      <c r="AD272" s="290">
        <v>-0.16</v>
      </c>
      <c r="AE272" s="286">
        <v>-0.27</v>
      </c>
      <c r="AF272" s="287">
        <v>-0.12</v>
      </c>
      <c r="AG272" s="287">
        <v>-0.09</v>
      </c>
      <c r="AH272" s="288">
        <v>-0.2</v>
      </c>
      <c r="AI272" s="289">
        <v>-0.18</v>
      </c>
      <c r="AJ272" s="287">
        <v>-0.04</v>
      </c>
      <c r="AK272" s="287">
        <v>-0.01</v>
      </c>
      <c r="AL272" s="290">
        <v>-0.11</v>
      </c>
      <c r="AM272" s="286">
        <v>-0.64</v>
      </c>
      <c r="AN272" s="287">
        <v>-0.38</v>
      </c>
      <c r="AO272" s="287">
        <v>-0.42</v>
      </c>
      <c r="AP272" s="290">
        <v>-0.56999999999999995</v>
      </c>
      <c r="AQ272" s="286">
        <v>-0.71</v>
      </c>
      <c r="AR272" s="287">
        <v>-0.45</v>
      </c>
      <c r="AS272" s="287">
        <v>-0.49</v>
      </c>
      <c r="AT272" s="288">
        <v>-0.63</v>
      </c>
      <c r="AU272" s="289">
        <v>-0.56999999999999995</v>
      </c>
      <c r="AV272" s="287">
        <v>-0.31</v>
      </c>
      <c r="AW272" s="287">
        <v>-0.35</v>
      </c>
      <c r="AX272" s="288">
        <v>-0.5</v>
      </c>
      <c r="AY272" s="286">
        <v>-0.14000000000000001</v>
      </c>
      <c r="AZ272" s="287">
        <v>-0.02</v>
      </c>
      <c r="BA272" s="287">
        <v>0.03</v>
      </c>
      <c r="BB272" s="288">
        <v>-0.08</v>
      </c>
      <c r="BC272" s="289">
        <v>-0.18</v>
      </c>
      <c r="BD272" s="287">
        <v>-7.0000000000000007E-2</v>
      </c>
      <c r="BE272" s="287">
        <v>-0.02</v>
      </c>
      <c r="BF272" s="290">
        <v>-0.13</v>
      </c>
      <c r="BG272" s="286">
        <v>-0.09</v>
      </c>
      <c r="BH272" s="287">
        <v>0.03</v>
      </c>
      <c r="BI272" s="287">
        <v>7.0000000000000007E-2</v>
      </c>
      <c r="BJ272" s="291">
        <v>-0.03</v>
      </c>
    </row>
    <row r="273" spans="1:62" x14ac:dyDescent="0.25">
      <c r="A273" s="284" t="s">
        <v>580</v>
      </c>
      <c r="B273" s="285" t="s">
        <v>581</v>
      </c>
      <c r="C273" s="286">
        <v>-0.14000000000000001</v>
      </c>
      <c r="D273" s="287">
        <v>-0.12</v>
      </c>
      <c r="E273" s="287">
        <v>0.03</v>
      </c>
      <c r="F273" s="288">
        <v>-0.05</v>
      </c>
      <c r="G273" s="289">
        <v>-0.19</v>
      </c>
      <c r="H273" s="287">
        <v>-0.17</v>
      </c>
      <c r="I273" s="287">
        <v>-0.01</v>
      </c>
      <c r="J273" s="290">
        <v>-0.1</v>
      </c>
      <c r="K273" s="286">
        <v>-0.09</v>
      </c>
      <c r="L273" s="287">
        <v>-0.08</v>
      </c>
      <c r="M273" s="287">
        <v>0.08</v>
      </c>
      <c r="N273" s="288">
        <v>0</v>
      </c>
      <c r="O273" s="286">
        <v>-0.47</v>
      </c>
      <c r="P273" s="287">
        <v>-0.35</v>
      </c>
      <c r="Q273" s="287">
        <v>-0.36</v>
      </c>
      <c r="R273" s="290">
        <v>-0.3</v>
      </c>
      <c r="S273" s="286">
        <v>-0.59</v>
      </c>
      <c r="T273" s="287">
        <v>-0.47</v>
      </c>
      <c r="U273" s="287">
        <v>-0.48</v>
      </c>
      <c r="V273" s="288">
        <v>-0.42</v>
      </c>
      <c r="W273" s="289">
        <v>-0.35</v>
      </c>
      <c r="X273" s="287">
        <v>-0.23</v>
      </c>
      <c r="Y273" s="287">
        <v>-0.24</v>
      </c>
      <c r="Z273" s="288">
        <v>-0.17</v>
      </c>
      <c r="AA273" s="289">
        <v>-0.08</v>
      </c>
      <c r="AB273" s="287">
        <v>-0.08</v>
      </c>
      <c r="AC273" s="287">
        <v>0.1</v>
      </c>
      <c r="AD273" s="290">
        <v>-0.01</v>
      </c>
      <c r="AE273" s="286">
        <v>-0.13</v>
      </c>
      <c r="AF273" s="287">
        <v>-0.13</v>
      </c>
      <c r="AG273" s="287">
        <v>0.05</v>
      </c>
      <c r="AH273" s="288">
        <v>-0.06</v>
      </c>
      <c r="AI273" s="289">
        <v>-0.03</v>
      </c>
      <c r="AJ273" s="287">
        <v>-0.03</v>
      </c>
      <c r="AK273" s="287">
        <v>0.15</v>
      </c>
      <c r="AL273" s="290">
        <v>0.04</v>
      </c>
      <c r="AM273" s="286">
        <v>-0.41</v>
      </c>
      <c r="AN273" s="287">
        <v>-0.31</v>
      </c>
      <c r="AO273" s="287">
        <v>-0.27</v>
      </c>
      <c r="AP273" s="290">
        <v>-0.26</v>
      </c>
      <c r="AQ273" s="286">
        <v>-0.5</v>
      </c>
      <c r="AR273" s="287">
        <v>-0.4</v>
      </c>
      <c r="AS273" s="287">
        <v>-0.37</v>
      </c>
      <c r="AT273" s="288">
        <v>-0.35</v>
      </c>
      <c r="AU273" s="289">
        <v>-0.32</v>
      </c>
      <c r="AV273" s="287">
        <v>-0.21</v>
      </c>
      <c r="AW273" s="287">
        <v>-0.18</v>
      </c>
      <c r="AX273" s="288">
        <v>-0.16</v>
      </c>
      <c r="AY273" s="286">
        <v>-0.04</v>
      </c>
      <c r="AZ273" s="287">
        <v>-0.06</v>
      </c>
      <c r="BA273" s="287">
        <v>0.14000000000000001</v>
      </c>
      <c r="BB273" s="288">
        <v>0.02</v>
      </c>
      <c r="BC273" s="289">
        <v>-0.1</v>
      </c>
      <c r="BD273" s="287">
        <v>-0.11</v>
      </c>
      <c r="BE273" s="287">
        <v>0.09</v>
      </c>
      <c r="BF273" s="290">
        <v>-0.03</v>
      </c>
      <c r="BG273" s="286">
        <v>0.01</v>
      </c>
      <c r="BH273" s="287">
        <v>0</v>
      </c>
      <c r="BI273" s="287">
        <v>0.2</v>
      </c>
      <c r="BJ273" s="291">
        <v>7.0000000000000007E-2</v>
      </c>
    </row>
    <row r="274" spans="1:62" x14ac:dyDescent="0.25">
      <c r="A274" s="284" t="s">
        <v>582</v>
      </c>
      <c r="B274" s="285" t="s">
        <v>583</v>
      </c>
      <c r="C274" s="286">
        <v>-0.05</v>
      </c>
      <c r="D274" s="287">
        <v>-7.0000000000000007E-2</v>
      </c>
      <c r="E274" s="287">
        <v>-0.04</v>
      </c>
      <c r="F274" s="288">
        <v>0.02</v>
      </c>
      <c r="G274" s="289">
        <v>-0.08</v>
      </c>
      <c r="H274" s="287">
        <v>-0.1</v>
      </c>
      <c r="I274" s="287">
        <v>-7.0000000000000007E-2</v>
      </c>
      <c r="J274" s="290">
        <v>-0.01</v>
      </c>
      <c r="K274" s="286">
        <v>-0.01</v>
      </c>
      <c r="L274" s="287">
        <v>-0.04</v>
      </c>
      <c r="M274" s="287">
        <v>-0.01</v>
      </c>
      <c r="N274" s="288">
        <v>0.06</v>
      </c>
      <c r="O274" s="286">
        <v>-0.38</v>
      </c>
      <c r="P274" s="287">
        <v>-0.35</v>
      </c>
      <c r="Q274" s="287">
        <v>-0.46</v>
      </c>
      <c r="R274" s="290">
        <v>-0.27</v>
      </c>
      <c r="S274" s="286">
        <v>-0.45</v>
      </c>
      <c r="T274" s="287">
        <v>-0.41</v>
      </c>
      <c r="U274" s="287">
        <v>-0.52</v>
      </c>
      <c r="V274" s="288">
        <v>-0.33</v>
      </c>
      <c r="W274" s="289">
        <v>-0.32</v>
      </c>
      <c r="X274" s="287">
        <v>-0.28999999999999998</v>
      </c>
      <c r="Y274" s="287">
        <v>-0.4</v>
      </c>
      <c r="Z274" s="288">
        <v>-0.21</v>
      </c>
      <c r="AA274" s="289">
        <v>0.08</v>
      </c>
      <c r="AB274" s="287">
        <v>0.03</v>
      </c>
      <c r="AC274" s="287">
        <v>0.12</v>
      </c>
      <c r="AD274" s="290">
        <v>0.13</v>
      </c>
      <c r="AE274" s="286">
        <v>0.04</v>
      </c>
      <c r="AF274" s="287">
        <v>-0.01</v>
      </c>
      <c r="AG274" s="287">
        <v>0.08</v>
      </c>
      <c r="AH274" s="288">
        <v>0.1</v>
      </c>
      <c r="AI274" s="289">
        <v>0.12</v>
      </c>
      <c r="AJ274" s="287">
        <v>7.0000000000000007E-2</v>
      </c>
      <c r="AK274" s="287">
        <v>0.16</v>
      </c>
      <c r="AL274" s="290">
        <v>0.17</v>
      </c>
      <c r="AM274" s="286">
        <v>-0.23</v>
      </c>
      <c r="AN274" s="287">
        <v>-0.22</v>
      </c>
      <c r="AO274" s="287">
        <v>-0.32</v>
      </c>
      <c r="AP274" s="290">
        <v>-0.16</v>
      </c>
      <c r="AQ274" s="286">
        <v>-0.28000000000000003</v>
      </c>
      <c r="AR274" s="287">
        <v>-0.26</v>
      </c>
      <c r="AS274" s="287">
        <v>-0.36</v>
      </c>
      <c r="AT274" s="288">
        <v>-0.2</v>
      </c>
      <c r="AU274" s="289">
        <v>-0.19</v>
      </c>
      <c r="AV274" s="287">
        <v>-0.18</v>
      </c>
      <c r="AW274" s="287">
        <v>-0.28000000000000003</v>
      </c>
      <c r="AX274" s="288">
        <v>-0.12</v>
      </c>
      <c r="AY274" s="286">
        <v>0.18</v>
      </c>
      <c r="AZ274" s="287">
        <v>0.11</v>
      </c>
      <c r="BA274" s="287">
        <v>0.3</v>
      </c>
      <c r="BB274" s="288">
        <v>0.24</v>
      </c>
      <c r="BC274" s="289">
        <v>0.13</v>
      </c>
      <c r="BD274" s="287">
        <v>0.06</v>
      </c>
      <c r="BE274" s="287">
        <v>0.25</v>
      </c>
      <c r="BF274" s="290">
        <v>0.2</v>
      </c>
      <c r="BG274" s="286">
        <v>0.23</v>
      </c>
      <c r="BH274" s="287">
        <v>0.15</v>
      </c>
      <c r="BI274" s="287">
        <v>0.34</v>
      </c>
      <c r="BJ274" s="291">
        <v>0.28999999999999998</v>
      </c>
    </row>
    <row r="275" spans="1:62" x14ac:dyDescent="0.25">
      <c r="A275" s="284" t="s">
        <v>586</v>
      </c>
      <c r="B275" s="285" t="s">
        <v>587</v>
      </c>
      <c r="C275" s="286">
        <v>-0.06</v>
      </c>
      <c r="D275" s="287">
        <v>-0.02</v>
      </c>
      <c r="E275" s="287">
        <v>-0.1</v>
      </c>
      <c r="F275" s="288">
        <v>-0.11</v>
      </c>
      <c r="G275" s="289">
        <v>-0.1</v>
      </c>
      <c r="H275" s="287">
        <v>-7.0000000000000007E-2</v>
      </c>
      <c r="I275" s="287">
        <v>-0.14000000000000001</v>
      </c>
      <c r="J275" s="290">
        <v>-0.16</v>
      </c>
      <c r="K275" s="286">
        <v>-0.01</v>
      </c>
      <c r="L275" s="287">
        <v>0.02</v>
      </c>
      <c r="M275" s="287">
        <v>-0.05</v>
      </c>
      <c r="N275" s="288">
        <v>-7.0000000000000007E-2</v>
      </c>
      <c r="O275" s="286">
        <v>-0.22</v>
      </c>
      <c r="P275" s="287">
        <v>-0.18</v>
      </c>
      <c r="Q275" s="287">
        <v>-0.33</v>
      </c>
      <c r="R275" s="290">
        <v>-0.34</v>
      </c>
      <c r="S275" s="286">
        <v>-0.32</v>
      </c>
      <c r="T275" s="287">
        <v>-0.28000000000000003</v>
      </c>
      <c r="U275" s="287">
        <v>-0.43</v>
      </c>
      <c r="V275" s="288">
        <v>-0.45</v>
      </c>
      <c r="W275" s="289">
        <v>-0.12</v>
      </c>
      <c r="X275" s="287">
        <v>-0.08</v>
      </c>
      <c r="Y275" s="287">
        <v>-0.23</v>
      </c>
      <c r="Z275" s="288">
        <v>-0.24</v>
      </c>
      <c r="AA275" s="289">
        <v>-0.02</v>
      </c>
      <c r="AB275" s="287">
        <v>0.02</v>
      </c>
      <c r="AC275" s="287">
        <v>-0.04</v>
      </c>
      <c r="AD275" s="290">
        <v>-0.06</v>
      </c>
      <c r="AE275" s="286">
        <v>-0.06</v>
      </c>
      <c r="AF275" s="287">
        <v>-0.03</v>
      </c>
      <c r="AG275" s="287">
        <v>-0.09</v>
      </c>
      <c r="AH275" s="288">
        <v>-0.11</v>
      </c>
      <c r="AI275" s="289">
        <v>0.03</v>
      </c>
      <c r="AJ275" s="287">
        <v>0.06</v>
      </c>
      <c r="AK275" s="287">
        <v>0.01</v>
      </c>
      <c r="AL275" s="290">
        <v>-0.01</v>
      </c>
      <c r="AM275" s="286">
        <v>-0.18</v>
      </c>
      <c r="AN275" s="287">
        <v>-0.21</v>
      </c>
      <c r="AO275" s="287">
        <v>-0.35</v>
      </c>
      <c r="AP275" s="290">
        <v>-0.28000000000000003</v>
      </c>
      <c r="AQ275" s="286">
        <v>-0.25</v>
      </c>
      <c r="AR275" s="287">
        <v>-0.28000000000000003</v>
      </c>
      <c r="AS275" s="287">
        <v>-0.42</v>
      </c>
      <c r="AT275" s="288">
        <v>-0.35</v>
      </c>
      <c r="AU275" s="289">
        <v>-0.11</v>
      </c>
      <c r="AV275" s="287">
        <v>-0.13</v>
      </c>
      <c r="AW275" s="287">
        <v>-0.28000000000000003</v>
      </c>
      <c r="AX275" s="288">
        <v>-0.21</v>
      </c>
      <c r="AY275" s="286">
        <v>0.02</v>
      </c>
      <c r="AZ275" s="287">
        <v>0.09</v>
      </c>
      <c r="BA275" s="287">
        <v>0.05</v>
      </c>
      <c r="BB275" s="288">
        <v>-0.02</v>
      </c>
      <c r="BC275" s="289">
        <v>-0.04</v>
      </c>
      <c r="BD275" s="287">
        <v>0.03</v>
      </c>
      <c r="BE275" s="287">
        <v>0</v>
      </c>
      <c r="BF275" s="290">
        <v>-7.0000000000000007E-2</v>
      </c>
      <c r="BG275" s="286">
        <v>7.0000000000000007E-2</v>
      </c>
      <c r="BH275" s="287">
        <v>0.14000000000000001</v>
      </c>
      <c r="BI275" s="287">
        <v>0.11</v>
      </c>
      <c r="BJ275" s="291">
        <v>0.04</v>
      </c>
    </row>
    <row r="276" spans="1:62" x14ac:dyDescent="0.25">
      <c r="A276" s="284" t="s">
        <v>588</v>
      </c>
      <c r="B276" s="285" t="s">
        <v>589</v>
      </c>
      <c r="C276" s="286">
        <v>-0.24</v>
      </c>
      <c r="D276" s="287">
        <v>-0.43</v>
      </c>
      <c r="E276" s="287">
        <v>-0.51</v>
      </c>
      <c r="F276" s="288">
        <v>-0.03</v>
      </c>
      <c r="G276" s="289">
        <v>-0.28999999999999998</v>
      </c>
      <c r="H276" s="287">
        <v>-0.48</v>
      </c>
      <c r="I276" s="287">
        <v>-0.56000000000000005</v>
      </c>
      <c r="J276" s="290">
        <v>-0.08</v>
      </c>
      <c r="K276" s="286">
        <v>-0.19</v>
      </c>
      <c r="L276" s="287">
        <v>-0.39</v>
      </c>
      <c r="M276" s="287">
        <v>-0.47</v>
      </c>
      <c r="N276" s="288">
        <v>0.02</v>
      </c>
      <c r="O276" s="286">
        <v>-0.59</v>
      </c>
      <c r="P276" s="287">
        <v>-0.87</v>
      </c>
      <c r="Q276" s="287">
        <v>-0.98</v>
      </c>
      <c r="R276" s="290">
        <v>-0.35</v>
      </c>
      <c r="S276" s="286">
        <v>-0.7</v>
      </c>
      <c r="T276" s="287">
        <v>-0.98</v>
      </c>
      <c r="U276" s="287">
        <v>-1.0900000000000001</v>
      </c>
      <c r="V276" s="288">
        <v>-0.46</v>
      </c>
      <c r="W276" s="289">
        <v>-0.48</v>
      </c>
      <c r="X276" s="287">
        <v>-0.76</v>
      </c>
      <c r="Y276" s="287">
        <v>-0.87</v>
      </c>
      <c r="Z276" s="288">
        <v>-0.24</v>
      </c>
      <c r="AA276" s="289">
        <v>-0.16</v>
      </c>
      <c r="AB276" s="287">
        <v>-0.34</v>
      </c>
      <c r="AC276" s="287">
        <v>-0.41</v>
      </c>
      <c r="AD276" s="290">
        <v>0.04</v>
      </c>
      <c r="AE276" s="286">
        <v>-0.21</v>
      </c>
      <c r="AF276" s="287">
        <v>-0.39</v>
      </c>
      <c r="AG276" s="287">
        <v>-0.46</v>
      </c>
      <c r="AH276" s="288">
        <v>-0.01</v>
      </c>
      <c r="AI276" s="289">
        <v>-0.11</v>
      </c>
      <c r="AJ276" s="287">
        <v>-0.28999999999999998</v>
      </c>
      <c r="AK276" s="287">
        <v>-0.36</v>
      </c>
      <c r="AL276" s="290">
        <v>0.09</v>
      </c>
      <c r="AM276" s="286">
        <v>-0.5</v>
      </c>
      <c r="AN276" s="287">
        <v>-0.72</v>
      </c>
      <c r="AO276" s="287">
        <v>-0.86</v>
      </c>
      <c r="AP276" s="290">
        <v>-0.18</v>
      </c>
      <c r="AQ276" s="286">
        <v>-0.56999999999999995</v>
      </c>
      <c r="AR276" s="287">
        <v>-0.79</v>
      </c>
      <c r="AS276" s="287">
        <v>-0.94</v>
      </c>
      <c r="AT276" s="288">
        <v>-0.26</v>
      </c>
      <c r="AU276" s="289">
        <v>-0.42</v>
      </c>
      <c r="AV276" s="287">
        <v>-0.64</v>
      </c>
      <c r="AW276" s="287">
        <v>-0.79</v>
      </c>
      <c r="AX276" s="288">
        <v>-0.11</v>
      </c>
      <c r="AY276" s="286">
        <v>-0.08</v>
      </c>
      <c r="AZ276" s="287">
        <v>-0.25</v>
      </c>
      <c r="BA276" s="287">
        <v>-0.28999999999999998</v>
      </c>
      <c r="BB276" s="288">
        <v>7.0000000000000007E-2</v>
      </c>
      <c r="BC276" s="289">
        <v>-0.14000000000000001</v>
      </c>
      <c r="BD276" s="287">
        <v>-0.31</v>
      </c>
      <c r="BE276" s="287">
        <v>-0.35</v>
      </c>
      <c r="BF276" s="290">
        <v>0.01</v>
      </c>
      <c r="BG276" s="286">
        <v>-0.02</v>
      </c>
      <c r="BH276" s="287">
        <v>-0.19</v>
      </c>
      <c r="BI276" s="287">
        <v>-0.23</v>
      </c>
      <c r="BJ276" s="291">
        <v>0.13</v>
      </c>
    </row>
    <row r="277" spans="1:62" x14ac:dyDescent="0.25">
      <c r="A277" s="284" t="s">
        <v>590</v>
      </c>
      <c r="B277" s="285" t="s">
        <v>591</v>
      </c>
      <c r="C277" s="286">
        <v>-0.09</v>
      </c>
      <c r="D277" s="287">
        <v>-0.03</v>
      </c>
      <c r="E277" s="287">
        <v>0.14000000000000001</v>
      </c>
      <c r="F277" s="288">
        <v>-0.01</v>
      </c>
      <c r="G277" s="289">
        <v>-0.13</v>
      </c>
      <c r="H277" s="287">
        <v>-7.0000000000000007E-2</v>
      </c>
      <c r="I277" s="287">
        <v>0.1</v>
      </c>
      <c r="J277" s="290">
        <v>-0.05</v>
      </c>
      <c r="K277" s="286">
        <v>-0.05</v>
      </c>
      <c r="L277" s="287">
        <v>0.01</v>
      </c>
      <c r="M277" s="287">
        <v>0.18</v>
      </c>
      <c r="N277" s="288">
        <v>0.03</v>
      </c>
      <c r="O277" s="286">
        <v>-0.45</v>
      </c>
      <c r="P277" s="287">
        <v>-0.42</v>
      </c>
      <c r="Q277" s="287">
        <v>-0.4</v>
      </c>
      <c r="R277" s="290">
        <v>-0.5</v>
      </c>
      <c r="S277" s="286">
        <v>-0.56999999999999995</v>
      </c>
      <c r="T277" s="287">
        <v>-0.54</v>
      </c>
      <c r="U277" s="287">
        <v>-0.52</v>
      </c>
      <c r="V277" s="288">
        <v>-0.62</v>
      </c>
      <c r="W277" s="289">
        <v>-0.33</v>
      </c>
      <c r="X277" s="287">
        <v>-0.3</v>
      </c>
      <c r="Y277" s="287">
        <v>-0.28000000000000003</v>
      </c>
      <c r="Z277" s="288">
        <v>-0.38</v>
      </c>
      <c r="AA277" s="289">
        <v>-0.05</v>
      </c>
      <c r="AB277" s="287">
        <v>0.02</v>
      </c>
      <c r="AC277" s="287">
        <v>0.21</v>
      </c>
      <c r="AD277" s="290">
        <v>0.05</v>
      </c>
      <c r="AE277" s="286">
        <v>-0.09</v>
      </c>
      <c r="AF277" s="287">
        <v>-0.02</v>
      </c>
      <c r="AG277" s="287">
        <v>0.17</v>
      </c>
      <c r="AH277" s="288">
        <v>0.01</v>
      </c>
      <c r="AI277" s="289">
        <v>-0.01</v>
      </c>
      <c r="AJ277" s="287">
        <v>7.0000000000000007E-2</v>
      </c>
      <c r="AK277" s="287">
        <v>0.25</v>
      </c>
      <c r="AL277" s="290">
        <v>0.09</v>
      </c>
      <c r="AM277" s="286">
        <v>-0.4</v>
      </c>
      <c r="AN277" s="287">
        <v>-0.41</v>
      </c>
      <c r="AO277" s="287">
        <v>-0.38</v>
      </c>
      <c r="AP277" s="290">
        <v>-0.43</v>
      </c>
      <c r="AQ277" s="286">
        <v>-0.48</v>
      </c>
      <c r="AR277" s="287">
        <v>-0.5</v>
      </c>
      <c r="AS277" s="287">
        <v>-0.46</v>
      </c>
      <c r="AT277" s="288">
        <v>-0.51</v>
      </c>
      <c r="AU277" s="289">
        <v>-0.31</v>
      </c>
      <c r="AV277" s="287">
        <v>-0.33</v>
      </c>
      <c r="AW277" s="287">
        <v>-0.28999999999999998</v>
      </c>
      <c r="AX277" s="288">
        <v>-0.34</v>
      </c>
      <c r="AY277" s="286">
        <v>-0.01</v>
      </c>
      <c r="AZ277" s="287">
        <v>0.08</v>
      </c>
      <c r="BA277" s="287">
        <v>0.28999999999999998</v>
      </c>
      <c r="BB277" s="288">
        <v>0.11</v>
      </c>
      <c r="BC277" s="289">
        <v>-0.05</v>
      </c>
      <c r="BD277" s="287">
        <v>0.04</v>
      </c>
      <c r="BE277" s="287">
        <v>0.25</v>
      </c>
      <c r="BF277" s="290">
        <v>0.06</v>
      </c>
      <c r="BG277" s="286">
        <v>0.04</v>
      </c>
      <c r="BH277" s="287">
        <v>0.13</v>
      </c>
      <c r="BI277" s="287">
        <v>0.34</v>
      </c>
      <c r="BJ277" s="291">
        <v>0.15</v>
      </c>
    </row>
    <row r="278" spans="1:62" x14ac:dyDescent="0.25">
      <c r="A278" s="284" t="s">
        <v>592</v>
      </c>
      <c r="B278" s="285" t="s">
        <v>593</v>
      </c>
      <c r="C278" s="286">
        <v>-0.11</v>
      </c>
      <c r="D278" s="287">
        <v>-0.09</v>
      </c>
      <c r="E278" s="287">
        <v>-0.18</v>
      </c>
      <c r="F278" s="288">
        <v>-0.13</v>
      </c>
      <c r="G278" s="289">
        <v>-0.16</v>
      </c>
      <c r="H278" s="287">
        <v>-0.13</v>
      </c>
      <c r="I278" s="287">
        <v>-0.22</v>
      </c>
      <c r="J278" s="290">
        <v>-0.18</v>
      </c>
      <c r="K278" s="286">
        <v>-7.0000000000000007E-2</v>
      </c>
      <c r="L278" s="287">
        <v>-0.05</v>
      </c>
      <c r="M278" s="287">
        <v>-0.14000000000000001</v>
      </c>
      <c r="N278" s="288">
        <v>-0.09</v>
      </c>
      <c r="O278" s="286">
        <v>-0.46</v>
      </c>
      <c r="P278" s="287">
        <v>-0.36</v>
      </c>
      <c r="Q278" s="287">
        <v>-0.54</v>
      </c>
      <c r="R278" s="290">
        <v>-0.6</v>
      </c>
      <c r="S278" s="286">
        <v>-0.56000000000000005</v>
      </c>
      <c r="T278" s="287">
        <v>-0.46</v>
      </c>
      <c r="U278" s="287">
        <v>-0.64</v>
      </c>
      <c r="V278" s="288">
        <v>-0.7</v>
      </c>
      <c r="W278" s="289">
        <v>-0.36</v>
      </c>
      <c r="X278" s="287">
        <v>-0.26</v>
      </c>
      <c r="Y278" s="287">
        <v>-0.44</v>
      </c>
      <c r="Z278" s="288">
        <v>-0.5</v>
      </c>
      <c r="AA278" s="289">
        <v>-0.04</v>
      </c>
      <c r="AB278" s="287">
        <v>-0.03</v>
      </c>
      <c r="AC278" s="287">
        <v>-0.1</v>
      </c>
      <c r="AD278" s="290">
        <v>-0.03</v>
      </c>
      <c r="AE278" s="286">
        <v>-0.09</v>
      </c>
      <c r="AF278" s="287">
        <v>-0.08</v>
      </c>
      <c r="AG278" s="287">
        <v>-0.15</v>
      </c>
      <c r="AH278" s="288">
        <v>-0.08</v>
      </c>
      <c r="AI278" s="289">
        <v>0.01</v>
      </c>
      <c r="AJ278" s="287">
        <v>0.02</v>
      </c>
      <c r="AK278" s="287">
        <v>-0.05</v>
      </c>
      <c r="AL278" s="290">
        <v>0.01</v>
      </c>
      <c r="AM278" s="286">
        <v>-0.41</v>
      </c>
      <c r="AN278" s="287">
        <v>-0.33</v>
      </c>
      <c r="AO278" s="287">
        <v>-0.54</v>
      </c>
      <c r="AP278" s="290">
        <v>-0.54</v>
      </c>
      <c r="AQ278" s="286">
        <v>-0.49</v>
      </c>
      <c r="AR278" s="287">
        <v>-0.4</v>
      </c>
      <c r="AS278" s="287">
        <v>-0.61</v>
      </c>
      <c r="AT278" s="288">
        <v>-0.61</v>
      </c>
      <c r="AU278" s="289">
        <v>-0.34</v>
      </c>
      <c r="AV278" s="287">
        <v>-0.25</v>
      </c>
      <c r="AW278" s="287">
        <v>-0.47</v>
      </c>
      <c r="AX278" s="288">
        <v>-0.47</v>
      </c>
      <c r="AY278" s="286">
        <v>0.04</v>
      </c>
      <c r="AZ278" s="287">
        <v>0.03</v>
      </c>
      <c r="BA278" s="287">
        <v>0.01</v>
      </c>
      <c r="BB278" s="288">
        <v>7.0000000000000007E-2</v>
      </c>
      <c r="BC278" s="289">
        <v>-0.02</v>
      </c>
      <c r="BD278" s="287">
        <v>-0.02</v>
      </c>
      <c r="BE278" s="287">
        <v>-0.05</v>
      </c>
      <c r="BF278" s="290">
        <v>0.02</v>
      </c>
      <c r="BG278" s="286">
        <v>0.09</v>
      </c>
      <c r="BH278" s="287">
        <v>0.09</v>
      </c>
      <c r="BI278" s="287">
        <v>0.06</v>
      </c>
      <c r="BJ278" s="291">
        <v>0.12</v>
      </c>
    </row>
    <row r="279" spans="1:62" x14ac:dyDescent="0.25">
      <c r="A279" s="284" t="s">
        <v>594</v>
      </c>
      <c r="B279" s="285" t="s">
        <v>595</v>
      </c>
      <c r="C279" s="286">
        <v>0.02</v>
      </c>
      <c r="D279" s="287">
        <v>-0.02</v>
      </c>
      <c r="E279" s="287">
        <v>0.05</v>
      </c>
      <c r="F279" s="288">
        <v>0.12</v>
      </c>
      <c r="G279" s="289">
        <v>-0.02</v>
      </c>
      <c r="H279" s="287">
        <v>-7.0000000000000007E-2</v>
      </c>
      <c r="I279" s="287">
        <v>0.01</v>
      </c>
      <c r="J279" s="290">
        <v>0.08</v>
      </c>
      <c r="K279" s="286">
        <v>7.0000000000000007E-2</v>
      </c>
      <c r="L279" s="287">
        <v>0.02</v>
      </c>
      <c r="M279" s="287">
        <v>0.09</v>
      </c>
      <c r="N279" s="288">
        <v>0.16</v>
      </c>
      <c r="O279" s="286">
        <v>-0.54</v>
      </c>
      <c r="P279" s="287">
        <v>-0.57999999999999996</v>
      </c>
      <c r="Q279" s="287">
        <v>-0.62</v>
      </c>
      <c r="R279" s="290">
        <v>-0.5</v>
      </c>
      <c r="S279" s="286">
        <v>-0.67</v>
      </c>
      <c r="T279" s="287">
        <v>-0.71</v>
      </c>
      <c r="U279" s="287">
        <v>-0.75</v>
      </c>
      <c r="V279" s="288">
        <v>-0.63</v>
      </c>
      <c r="W279" s="289">
        <v>-0.42</v>
      </c>
      <c r="X279" s="287">
        <v>-0.45</v>
      </c>
      <c r="Y279" s="287">
        <v>-0.5</v>
      </c>
      <c r="Z279" s="288">
        <v>-0.37</v>
      </c>
      <c r="AA279" s="289">
        <v>0.09</v>
      </c>
      <c r="AB279" s="287">
        <v>0.04</v>
      </c>
      <c r="AC279" s="287">
        <v>0.13</v>
      </c>
      <c r="AD279" s="290">
        <v>0.19</v>
      </c>
      <c r="AE279" s="286">
        <v>0.04</v>
      </c>
      <c r="AF279" s="287">
        <v>-0.01</v>
      </c>
      <c r="AG279" s="287">
        <v>0.08</v>
      </c>
      <c r="AH279" s="288">
        <v>0.15</v>
      </c>
      <c r="AI279" s="289">
        <v>0.13</v>
      </c>
      <c r="AJ279" s="287">
        <v>0.08</v>
      </c>
      <c r="AK279" s="287">
        <v>0.17</v>
      </c>
      <c r="AL279" s="290">
        <v>0.23</v>
      </c>
      <c r="AM279" s="286">
        <v>-0.42</v>
      </c>
      <c r="AN279" s="287">
        <v>-0.45</v>
      </c>
      <c r="AO279" s="287">
        <v>-0.53</v>
      </c>
      <c r="AP279" s="290">
        <v>-0.35</v>
      </c>
      <c r="AQ279" s="286">
        <v>-0.51</v>
      </c>
      <c r="AR279" s="287">
        <v>-0.54</v>
      </c>
      <c r="AS279" s="287">
        <v>-0.63</v>
      </c>
      <c r="AT279" s="288">
        <v>-0.44</v>
      </c>
      <c r="AU279" s="289">
        <v>-0.33</v>
      </c>
      <c r="AV279" s="287">
        <v>-0.36</v>
      </c>
      <c r="AW279" s="287">
        <v>-0.44</v>
      </c>
      <c r="AX279" s="288">
        <v>-0.25</v>
      </c>
      <c r="AY279" s="286">
        <v>0.14000000000000001</v>
      </c>
      <c r="AZ279" s="287">
        <v>0.08</v>
      </c>
      <c r="BA279" s="287">
        <v>0.2</v>
      </c>
      <c r="BB279" s="288">
        <v>0.24</v>
      </c>
      <c r="BC279" s="289">
        <v>0.09</v>
      </c>
      <c r="BD279" s="287">
        <v>0.04</v>
      </c>
      <c r="BE279" s="287">
        <v>0.16</v>
      </c>
      <c r="BF279" s="290">
        <v>0.19</v>
      </c>
      <c r="BG279" s="286">
        <v>0.18</v>
      </c>
      <c r="BH279" s="287">
        <v>0.13</v>
      </c>
      <c r="BI279" s="287">
        <v>0.25</v>
      </c>
      <c r="BJ279" s="291">
        <v>0.28000000000000003</v>
      </c>
    </row>
    <row r="280" spans="1:62" x14ac:dyDescent="0.25">
      <c r="A280" s="284" t="s">
        <v>596</v>
      </c>
      <c r="B280" s="285" t="s">
        <v>597</v>
      </c>
      <c r="C280" s="286">
        <v>-0.08</v>
      </c>
      <c r="D280" s="287">
        <v>-0.19</v>
      </c>
      <c r="E280" s="287">
        <v>-0.17</v>
      </c>
      <c r="F280" s="288">
        <v>0.04</v>
      </c>
      <c r="G280" s="289">
        <v>-0.11</v>
      </c>
      <c r="H280" s="287">
        <v>-0.22</v>
      </c>
      <c r="I280" s="287">
        <v>-0.21</v>
      </c>
      <c r="J280" s="290">
        <v>0.01</v>
      </c>
      <c r="K280" s="286">
        <v>-0.04</v>
      </c>
      <c r="L280" s="287">
        <v>-0.15</v>
      </c>
      <c r="M280" s="287">
        <v>-0.14000000000000001</v>
      </c>
      <c r="N280" s="288">
        <v>0.08</v>
      </c>
      <c r="O280" s="286">
        <v>-0.5</v>
      </c>
      <c r="P280" s="287">
        <v>-0.46</v>
      </c>
      <c r="Q280" s="287">
        <v>-0.57999999999999996</v>
      </c>
      <c r="R280" s="290">
        <v>-0.35</v>
      </c>
      <c r="S280" s="286">
        <v>-0.6</v>
      </c>
      <c r="T280" s="287">
        <v>-0.56999999999999995</v>
      </c>
      <c r="U280" s="287">
        <v>-0.68</v>
      </c>
      <c r="V280" s="288">
        <v>-0.46</v>
      </c>
      <c r="W280" s="289">
        <v>-0.4</v>
      </c>
      <c r="X280" s="287">
        <v>-0.36</v>
      </c>
      <c r="Y280" s="287">
        <v>-0.47</v>
      </c>
      <c r="Z280" s="288">
        <v>-0.25</v>
      </c>
      <c r="AA280" s="289">
        <v>-0.02</v>
      </c>
      <c r="AB280" s="287">
        <v>-0.15</v>
      </c>
      <c r="AC280" s="287">
        <v>-0.12</v>
      </c>
      <c r="AD280" s="290">
        <v>0.1</v>
      </c>
      <c r="AE280" s="286">
        <v>-0.05</v>
      </c>
      <c r="AF280" s="287">
        <v>-0.19</v>
      </c>
      <c r="AG280" s="287">
        <v>-0.16</v>
      </c>
      <c r="AH280" s="288">
        <v>0.06</v>
      </c>
      <c r="AI280" s="289">
        <v>0.02</v>
      </c>
      <c r="AJ280" s="287">
        <v>-0.11</v>
      </c>
      <c r="AK280" s="287">
        <v>-0.08</v>
      </c>
      <c r="AL280" s="290">
        <v>0.14000000000000001</v>
      </c>
      <c r="AM280" s="286">
        <v>-0.43</v>
      </c>
      <c r="AN280" s="287">
        <v>-0.49</v>
      </c>
      <c r="AO280" s="287">
        <v>-0.54</v>
      </c>
      <c r="AP280" s="290">
        <v>-0.28999999999999998</v>
      </c>
      <c r="AQ280" s="286">
        <v>-0.5</v>
      </c>
      <c r="AR280" s="287">
        <v>-0.56000000000000005</v>
      </c>
      <c r="AS280" s="287">
        <v>-0.61</v>
      </c>
      <c r="AT280" s="288">
        <v>-0.36</v>
      </c>
      <c r="AU280" s="289">
        <v>-0.36</v>
      </c>
      <c r="AV280" s="287">
        <v>-0.42</v>
      </c>
      <c r="AW280" s="287">
        <v>-0.47</v>
      </c>
      <c r="AX280" s="288">
        <v>-0.21</v>
      </c>
      <c r="AY280" s="286">
        <v>0.05</v>
      </c>
      <c r="AZ280" s="287">
        <v>-0.09</v>
      </c>
      <c r="BA280" s="287">
        <v>-0.05</v>
      </c>
      <c r="BB280" s="288">
        <v>0.16</v>
      </c>
      <c r="BC280" s="289">
        <v>0.01</v>
      </c>
      <c r="BD280" s="287">
        <v>-0.13</v>
      </c>
      <c r="BE280" s="287">
        <v>-0.09</v>
      </c>
      <c r="BF280" s="290">
        <v>0.12</v>
      </c>
      <c r="BG280" s="286">
        <v>0.09</v>
      </c>
      <c r="BH280" s="287">
        <v>-0.04</v>
      </c>
      <c r="BI280" s="287">
        <v>0</v>
      </c>
      <c r="BJ280" s="291">
        <v>0.2</v>
      </c>
    </row>
    <row r="281" spans="1:62" x14ac:dyDescent="0.25">
      <c r="A281" s="284" t="s">
        <v>598</v>
      </c>
      <c r="B281" s="285" t="s">
        <v>599</v>
      </c>
      <c r="C281" s="286">
        <v>-0.75</v>
      </c>
      <c r="D281" s="287">
        <v>-0.97</v>
      </c>
      <c r="E281" s="287">
        <v>-0.96</v>
      </c>
      <c r="F281" s="288">
        <v>-0.85</v>
      </c>
      <c r="G281" s="289">
        <v>-0.82</v>
      </c>
      <c r="H281" s="287">
        <v>-1.03</v>
      </c>
      <c r="I281" s="287">
        <v>-1.02</v>
      </c>
      <c r="J281" s="290">
        <v>-0.91</v>
      </c>
      <c r="K281" s="286">
        <v>-0.69</v>
      </c>
      <c r="L281" s="287">
        <v>-0.91</v>
      </c>
      <c r="M281" s="287">
        <v>-0.9</v>
      </c>
      <c r="N281" s="288">
        <v>-0.78</v>
      </c>
      <c r="O281" s="286">
        <v>-1.1000000000000001</v>
      </c>
      <c r="P281" s="287">
        <v>-1.2</v>
      </c>
      <c r="Q281" s="287">
        <v>-1.27</v>
      </c>
      <c r="R281" s="290">
        <v>-1.22</v>
      </c>
      <c r="S281" s="286">
        <v>-1.2</v>
      </c>
      <c r="T281" s="287">
        <v>-1.3</v>
      </c>
      <c r="U281" s="287">
        <v>-1.37</v>
      </c>
      <c r="V281" s="288">
        <v>-1.33</v>
      </c>
      <c r="W281" s="289">
        <v>-0.99</v>
      </c>
      <c r="X281" s="287">
        <v>-1.0900000000000001</v>
      </c>
      <c r="Y281" s="287">
        <v>-1.1599999999999999</v>
      </c>
      <c r="Z281" s="288">
        <v>-1.1200000000000001</v>
      </c>
      <c r="AA281" s="289">
        <v>-0.57999999999999996</v>
      </c>
      <c r="AB281" s="287">
        <v>-0.85</v>
      </c>
      <c r="AC281" s="287">
        <v>-0.8</v>
      </c>
      <c r="AD281" s="290">
        <v>-0.65</v>
      </c>
      <c r="AE281" s="286">
        <v>-0.65</v>
      </c>
      <c r="AF281" s="287">
        <v>-0.93</v>
      </c>
      <c r="AG281" s="287">
        <v>-0.88</v>
      </c>
      <c r="AH281" s="288">
        <v>-0.73</v>
      </c>
      <c r="AI281" s="289">
        <v>-0.5</v>
      </c>
      <c r="AJ281" s="287">
        <v>-0.78</v>
      </c>
      <c r="AK281" s="287">
        <v>-0.72</v>
      </c>
      <c r="AL281" s="290">
        <v>-0.57999999999999996</v>
      </c>
      <c r="AM281" s="286">
        <v>-1</v>
      </c>
      <c r="AN281" s="287">
        <v>-1.19</v>
      </c>
      <c r="AO281" s="287">
        <v>-1.23</v>
      </c>
      <c r="AP281" s="290">
        <v>-1.1200000000000001</v>
      </c>
      <c r="AQ281" s="286">
        <v>-1.0900000000000001</v>
      </c>
      <c r="AR281" s="287">
        <v>-1.27</v>
      </c>
      <c r="AS281" s="287">
        <v>-1.31</v>
      </c>
      <c r="AT281" s="288">
        <v>-1.2</v>
      </c>
      <c r="AU281" s="289">
        <v>-0.92</v>
      </c>
      <c r="AV281" s="287">
        <v>-1.1000000000000001</v>
      </c>
      <c r="AW281" s="287">
        <v>-1.1399999999999999</v>
      </c>
      <c r="AX281" s="288">
        <v>-1.03</v>
      </c>
      <c r="AY281" s="286">
        <v>-0.46</v>
      </c>
      <c r="AZ281" s="287">
        <v>-0.71</v>
      </c>
      <c r="BA281" s="287">
        <v>-0.64</v>
      </c>
      <c r="BB281" s="288">
        <v>-0.52</v>
      </c>
      <c r="BC281" s="289">
        <v>-0.55000000000000004</v>
      </c>
      <c r="BD281" s="287">
        <v>-0.8</v>
      </c>
      <c r="BE281" s="287">
        <v>-0.73</v>
      </c>
      <c r="BF281" s="290">
        <v>-0.62</v>
      </c>
      <c r="BG281" s="286">
        <v>-0.36</v>
      </c>
      <c r="BH281" s="287">
        <v>-0.62</v>
      </c>
      <c r="BI281" s="287">
        <v>-0.55000000000000004</v>
      </c>
      <c r="BJ281" s="291">
        <v>-0.43</v>
      </c>
    </row>
    <row r="282" spans="1:62" x14ac:dyDescent="0.25">
      <c r="A282" s="284" t="s">
        <v>600</v>
      </c>
      <c r="B282" s="285" t="s">
        <v>601</v>
      </c>
      <c r="C282" s="286">
        <v>-0.26</v>
      </c>
      <c r="D282" s="287">
        <v>-0.36</v>
      </c>
      <c r="E282" s="287">
        <v>-0.51</v>
      </c>
      <c r="F282" s="288">
        <v>-0.23</v>
      </c>
      <c r="G282" s="289">
        <v>-0.3</v>
      </c>
      <c r="H282" s="287">
        <v>-0.39</v>
      </c>
      <c r="I282" s="287">
        <v>-0.54</v>
      </c>
      <c r="J282" s="290">
        <v>-0.26</v>
      </c>
      <c r="K282" s="286">
        <v>-0.23</v>
      </c>
      <c r="L282" s="287">
        <v>-0.32</v>
      </c>
      <c r="M282" s="287">
        <v>-0.48</v>
      </c>
      <c r="N282" s="288">
        <v>-0.2</v>
      </c>
      <c r="O282" s="286">
        <v>-0.69</v>
      </c>
      <c r="P282" s="287">
        <v>-0.75</v>
      </c>
      <c r="Q282" s="287">
        <v>-0.98</v>
      </c>
      <c r="R282" s="290">
        <v>-0.52</v>
      </c>
      <c r="S282" s="286">
        <v>-0.75</v>
      </c>
      <c r="T282" s="287">
        <v>-0.81</v>
      </c>
      <c r="U282" s="287">
        <v>-1.04</v>
      </c>
      <c r="V282" s="288">
        <v>-0.57999999999999996</v>
      </c>
      <c r="W282" s="289">
        <v>-0.63</v>
      </c>
      <c r="X282" s="287">
        <v>-0.69</v>
      </c>
      <c r="Y282" s="287">
        <v>-0.92</v>
      </c>
      <c r="Z282" s="288">
        <v>-0.45</v>
      </c>
      <c r="AA282" s="289">
        <v>-0.11</v>
      </c>
      <c r="AB282" s="287">
        <v>-0.22</v>
      </c>
      <c r="AC282" s="287">
        <v>-0.34</v>
      </c>
      <c r="AD282" s="290">
        <v>-0.13</v>
      </c>
      <c r="AE282" s="286">
        <v>-0.15</v>
      </c>
      <c r="AF282" s="287">
        <v>-0.25</v>
      </c>
      <c r="AG282" s="287">
        <v>-0.38</v>
      </c>
      <c r="AH282" s="288">
        <v>-0.17</v>
      </c>
      <c r="AI282" s="289">
        <v>-0.08</v>
      </c>
      <c r="AJ282" s="287">
        <v>-0.18</v>
      </c>
      <c r="AK282" s="287">
        <v>-0.3</v>
      </c>
      <c r="AL282" s="290">
        <v>-0.09</v>
      </c>
      <c r="AM282" s="286">
        <v>-0.56000000000000005</v>
      </c>
      <c r="AN282" s="287">
        <v>-0.66</v>
      </c>
      <c r="AO282" s="287">
        <v>-0.93</v>
      </c>
      <c r="AP282" s="290">
        <v>-0.42</v>
      </c>
      <c r="AQ282" s="286">
        <v>-0.61</v>
      </c>
      <c r="AR282" s="287">
        <v>-0.71</v>
      </c>
      <c r="AS282" s="287">
        <v>-0.98</v>
      </c>
      <c r="AT282" s="288">
        <v>-0.47</v>
      </c>
      <c r="AU282" s="289">
        <v>-0.52</v>
      </c>
      <c r="AV282" s="287">
        <v>-0.61</v>
      </c>
      <c r="AW282" s="287">
        <v>-0.88</v>
      </c>
      <c r="AX282" s="288">
        <v>-0.37</v>
      </c>
      <c r="AY282" s="286">
        <v>-0.03</v>
      </c>
      <c r="AZ282" s="287">
        <v>-0.12</v>
      </c>
      <c r="BA282" s="287">
        <v>-0.18</v>
      </c>
      <c r="BB282" s="288">
        <v>-0.09</v>
      </c>
      <c r="BC282" s="289">
        <v>-7.0000000000000007E-2</v>
      </c>
      <c r="BD282" s="287">
        <v>-0.16</v>
      </c>
      <c r="BE282" s="287">
        <v>-0.22</v>
      </c>
      <c r="BF282" s="290">
        <v>-0.13</v>
      </c>
      <c r="BG282" s="286">
        <v>0.01</v>
      </c>
      <c r="BH282" s="287">
        <v>-0.08</v>
      </c>
      <c r="BI282" s="287">
        <v>-0.14000000000000001</v>
      </c>
      <c r="BJ282" s="291">
        <v>-0.04</v>
      </c>
    </row>
    <row r="283" spans="1:62" x14ac:dyDescent="0.25">
      <c r="A283" s="284" t="s">
        <v>602</v>
      </c>
      <c r="B283" s="285" t="s">
        <v>603</v>
      </c>
      <c r="C283" s="286">
        <v>-0.27</v>
      </c>
      <c r="D283" s="287">
        <v>-0.38</v>
      </c>
      <c r="E283" s="287">
        <v>-0.56000000000000005</v>
      </c>
      <c r="F283" s="288">
        <v>-0.1</v>
      </c>
      <c r="G283" s="289">
        <v>-0.32</v>
      </c>
      <c r="H283" s="287">
        <v>-0.43</v>
      </c>
      <c r="I283" s="287">
        <v>-0.61</v>
      </c>
      <c r="J283" s="290">
        <v>-0.15</v>
      </c>
      <c r="K283" s="286">
        <v>-0.22</v>
      </c>
      <c r="L283" s="287">
        <v>-0.33</v>
      </c>
      <c r="M283" s="287">
        <v>-0.51</v>
      </c>
      <c r="N283" s="288">
        <v>-0.05</v>
      </c>
      <c r="O283" s="286">
        <v>-0.8</v>
      </c>
      <c r="P283" s="287">
        <v>-0.82</v>
      </c>
      <c r="Q283" s="287">
        <v>-1.1200000000000001</v>
      </c>
      <c r="R283" s="290">
        <v>-0.48</v>
      </c>
      <c r="S283" s="286">
        <v>-0.93</v>
      </c>
      <c r="T283" s="287">
        <v>-0.95</v>
      </c>
      <c r="U283" s="287">
        <v>-1.25</v>
      </c>
      <c r="V283" s="288">
        <v>-0.61</v>
      </c>
      <c r="W283" s="289">
        <v>-0.67</v>
      </c>
      <c r="X283" s="287">
        <v>-0.69</v>
      </c>
      <c r="Y283" s="287">
        <v>-0.99</v>
      </c>
      <c r="Z283" s="288">
        <v>-0.36</v>
      </c>
      <c r="AA283" s="289">
        <v>-0.17</v>
      </c>
      <c r="AB283" s="287">
        <v>-0.3</v>
      </c>
      <c r="AC283" s="287">
        <v>-0.46</v>
      </c>
      <c r="AD283" s="290">
        <v>-0.04</v>
      </c>
      <c r="AE283" s="286">
        <v>-0.23</v>
      </c>
      <c r="AF283" s="287">
        <v>-0.35</v>
      </c>
      <c r="AG283" s="287">
        <v>-0.51</v>
      </c>
      <c r="AH283" s="288">
        <v>-0.09</v>
      </c>
      <c r="AI283" s="289">
        <v>-0.12</v>
      </c>
      <c r="AJ283" s="287">
        <v>-0.24</v>
      </c>
      <c r="AK283" s="287">
        <v>-0.4</v>
      </c>
      <c r="AL283" s="290">
        <v>0.02</v>
      </c>
      <c r="AM283" s="286">
        <v>-0.7</v>
      </c>
      <c r="AN283" s="287">
        <v>-0.69</v>
      </c>
      <c r="AO283" s="287">
        <v>-1</v>
      </c>
      <c r="AP283" s="290">
        <v>-0.38</v>
      </c>
      <c r="AQ283" s="286">
        <v>-0.79</v>
      </c>
      <c r="AR283" s="287">
        <v>-0.78</v>
      </c>
      <c r="AS283" s="287">
        <v>-1.0900000000000001</v>
      </c>
      <c r="AT283" s="288">
        <v>-0.47</v>
      </c>
      <c r="AU283" s="289">
        <v>-0.6</v>
      </c>
      <c r="AV283" s="287">
        <v>-0.6</v>
      </c>
      <c r="AW283" s="287">
        <v>-0.91</v>
      </c>
      <c r="AX283" s="288">
        <v>-0.28000000000000003</v>
      </c>
      <c r="AY283" s="286">
        <v>-0.09</v>
      </c>
      <c r="AZ283" s="287">
        <v>-0.24</v>
      </c>
      <c r="BA283" s="287">
        <v>-0.37</v>
      </c>
      <c r="BB283" s="288">
        <v>0.01</v>
      </c>
      <c r="BC283" s="289">
        <v>-0.15</v>
      </c>
      <c r="BD283" s="287">
        <v>-0.3</v>
      </c>
      <c r="BE283" s="287">
        <v>-0.43</v>
      </c>
      <c r="BF283" s="290">
        <v>-0.05</v>
      </c>
      <c r="BG283" s="286">
        <v>-0.03</v>
      </c>
      <c r="BH283" s="287">
        <v>-0.19</v>
      </c>
      <c r="BI283" s="287">
        <v>-0.32</v>
      </c>
      <c r="BJ283" s="291">
        <v>7.0000000000000007E-2</v>
      </c>
    </row>
    <row r="284" spans="1:62" x14ac:dyDescent="0.25">
      <c r="A284" s="284" t="s">
        <v>604</v>
      </c>
      <c r="B284" s="285" t="s">
        <v>605</v>
      </c>
      <c r="C284" s="286">
        <v>-0.27</v>
      </c>
      <c r="D284" s="287">
        <v>-0.39</v>
      </c>
      <c r="E284" s="287">
        <v>-0.15</v>
      </c>
      <c r="F284" s="288">
        <v>-0.22</v>
      </c>
      <c r="G284" s="289">
        <v>-0.31</v>
      </c>
      <c r="H284" s="287">
        <v>-0.43</v>
      </c>
      <c r="I284" s="287">
        <v>-0.19</v>
      </c>
      <c r="J284" s="290">
        <v>-0.26</v>
      </c>
      <c r="K284" s="286">
        <v>-0.24</v>
      </c>
      <c r="L284" s="287">
        <v>-0.35</v>
      </c>
      <c r="M284" s="287">
        <v>-0.11</v>
      </c>
      <c r="N284" s="288">
        <v>-0.18</v>
      </c>
      <c r="O284" s="286">
        <v>-0.7</v>
      </c>
      <c r="P284" s="287">
        <v>-0.93</v>
      </c>
      <c r="Q284" s="287">
        <v>-0.56000000000000005</v>
      </c>
      <c r="R284" s="290">
        <v>-0.76</v>
      </c>
      <c r="S284" s="286">
        <v>-0.81</v>
      </c>
      <c r="T284" s="287">
        <v>-1.04</v>
      </c>
      <c r="U284" s="287">
        <v>-0.67</v>
      </c>
      <c r="V284" s="288">
        <v>-0.87</v>
      </c>
      <c r="W284" s="289">
        <v>-0.6</v>
      </c>
      <c r="X284" s="287">
        <v>-0.83</v>
      </c>
      <c r="Y284" s="287">
        <v>-0.46</v>
      </c>
      <c r="Z284" s="288">
        <v>-0.66</v>
      </c>
      <c r="AA284" s="289">
        <v>-0.21</v>
      </c>
      <c r="AB284" s="287">
        <v>-0.3</v>
      </c>
      <c r="AC284" s="287">
        <v>-0.08</v>
      </c>
      <c r="AD284" s="290">
        <v>-0.13</v>
      </c>
      <c r="AE284" s="286">
        <v>-0.25</v>
      </c>
      <c r="AF284" s="287">
        <v>-0.34</v>
      </c>
      <c r="AG284" s="287">
        <v>-0.12</v>
      </c>
      <c r="AH284" s="288">
        <v>-0.17</v>
      </c>
      <c r="AI284" s="289">
        <v>-0.17</v>
      </c>
      <c r="AJ284" s="287">
        <v>-0.26</v>
      </c>
      <c r="AK284" s="287">
        <v>-0.04</v>
      </c>
      <c r="AL284" s="290">
        <v>-0.09</v>
      </c>
      <c r="AM284" s="286">
        <v>-0.6</v>
      </c>
      <c r="AN284" s="287">
        <v>-0.8</v>
      </c>
      <c r="AO284" s="287">
        <v>-0.52</v>
      </c>
      <c r="AP284" s="290">
        <v>-0.59</v>
      </c>
      <c r="AQ284" s="286">
        <v>-0.67</v>
      </c>
      <c r="AR284" s="287">
        <v>-0.87</v>
      </c>
      <c r="AS284" s="287">
        <v>-0.59</v>
      </c>
      <c r="AT284" s="288">
        <v>-0.66</v>
      </c>
      <c r="AU284" s="289">
        <v>-0.53</v>
      </c>
      <c r="AV284" s="287">
        <v>-0.73</v>
      </c>
      <c r="AW284" s="287">
        <v>-0.44</v>
      </c>
      <c r="AX284" s="288">
        <v>-0.52</v>
      </c>
      <c r="AY284" s="286">
        <v>-0.15</v>
      </c>
      <c r="AZ284" s="287">
        <v>-0.24</v>
      </c>
      <c r="BA284" s="287">
        <v>-0.01</v>
      </c>
      <c r="BB284" s="288">
        <v>-0.08</v>
      </c>
      <c r="BC284" s="289">
        <v>-0.2</v>
      </c>
      <c r="BD284" s="287">
        <v>-0.28000000000000003</v>
      </c>
      <c r="BE284" s="287">
        <v>-0.06</v>
      </c>
      <c r="BF284" s="290">
        <v>-0.13</v>
      </c>
      <c r="BG284" s="286">
        <v>-0.11</v>
      </c>
      <c r="BH284" s="287">
        <v>-0.19</v>
      </c>
      <c r="BI284" s="287">
        <v>0.03</v>
      </c>
      <c r="BJ284" s="291">
        <v>-0.04</v>
      </c>
    </row>
    <row r="285" spans="1:62" x14ac:dyDescent="0.25">
      <c r="A285" s="284" t="s">
        <v>606</v>
      </c>
      <c r="B285" s="285" t="s">
        <v>607</v>
      </c>
      <c r="C285" s="286">
        <v>0.01</v>
      </c>
      <c r="D285" s="287">
        <v>-0.19</v>
      </c>
      <c r="E285" s="287">
        <v>-0.08</v>
      </c>
      <c r="F285" s="288">
        <v>0.06</v>
      </c>
      <c r="G285" s="289">
        <v>-0.03</v>
      </c>
      <c r="H285" s="287">
        <v>-0.23</v>
      </c>
      <c r="I285" s="287">
        <v>-0.12</v>
      </c>
      <c r="J285" s="290">
        <v>0.03</v>
      </c>
      <c r="K285" s="286">
        <v>0.04</v>
      </c>
      <c r="L285" s="287">
        <v>-0.16</v>
      </c>
      <c r="M285" s="287">
        <v>-0.05</v>
      </c>
      <c r="N285" s="288">
        <v>0.1</v>
      </c>
      <c r="O285" s="286">
        <v>-0.55000000000000004</v>
      </c>
      <c r="P285" s="287">
        <v>-0.79</v>
      </c>
      <c r="Q285" s="287">
        <v>-0.89</v>
      </c>
      <c r="R285" s="290">
        <v>-0.55000000000000004</v>
      </c>
      <c r="S285" s="286">
        <v>-0.64</v>
      </c>
      <c r="T285" s="287">
        <v>-0.89</v>
      </c>
      <c r="U285" s="287">
        <v>-0.98</v>
      </c>
      <c r="V285" s="288">
        <v>-0.64</v>
      </c>
      <c r="W285" s="289">
        <v>-0.45</v>
      </c>
      <c r="X285" s="287">
        <v>-0.7</v>
      </c>
      <c r="Y285" s="287">
        <v>-0.79</v>
      </c>
      <c r="Z285" s="288">
        <v>-0.45</v>
      </c>
      <c r="AA285" s="289">
        <v>0.1</v>
      </c>
      <c r="AB285" s="287">
        <v>-0.09</v>
      </c>
      <c r="AC285" s="287">
        <v>0.06</v>
      </c>
      <c r="AD285" s="290">
        <v>0.17</v>
      </c>
      <c r="AE285" s="286">
        <v>0.06</v>
      </c>
      <c r="AF285" s="287">
        <v>-0.13</v>
      </c>
      <c r="AG285" s="287">
        <v>0.02</v>
      </c>
      <c r="AH285" s="288">
        <v>0.13</v>
      </c>
      <c r="AI285" s="289">
        <v>0.14000000000000001</v>
      </c>
      <c r="AJ285" s="287">
        <v>-0.05</v>
      </c>
      <c r="AK285" s="287">
        <v>0.1</v>
      </c>
      <c r="AL285" s="290">
        <v>0.21</v>
      </c>
      <c r="AM285" s="286">
        <v>-0.42</v>
      </c>
      <c r="AN285" s="287">
        <v>-0.63</v>
      </c>
      <c r="AO285" s="287">
        <v>-0.72</v>
      </c>
      <c r="AP285" s="290">
        <v>-0.36</v>
      </c>
      <c r="AQ285" s="286">
        <v>-0.48</v>
      </c>
      <c r="AR285" s="287">
        <v>-0.69</v>
      </c>
      <c r="AS285" s="287">
        <v>-0.79</v>
      </c>
      <c r="AT285" s="288">
        <v>-0.42</v>
      </c>
      <c r="AU285" s="289">
        <v>-0.36</v>
      </c>
      <c r="AV285" s="287">
        <v>-0.56000000000000005</v>
      </c>
      <c r="AW285" s="287">
        <v>-0.66</v>
      </c>
      <c r="AX285" s="288">
        <v>-0.3</v>
      </c>
      <c r="AY285" s="286">
        <v>0.22</v>
      </c>
      <c r="AZ285" s="287">
        <v>0.03</v>
      </c>
      <c r="BA285" s="287">
        <v>0.25</v>
      </c>
      <c r="BB285" s="288">
        <v>0.28000000000000003</v>
      </c>
      <c r="BC285" s="289">
        <v>0.18</v>
      </c>
      <c r="BD285" s="287">
        <v>-0.02</v>
      </c>
      <c r="BE285" s="287">
        <v>0.2</v>
      </c>
      <c r="BF285" s="290">
        <v>0.23</v>
      </c>
      <c r="BG285" s="286">
        <v>0.27</v>
      </c>
      <c r="BH285" s="287">
        <v>7.0000000000000007E-2</v>
      </c>
      <c r="BI285" s="287">
        <v>0.28999999999999998</v>
      </c>
      <c r="BJ285" s="291">
        <v>0.32</v>
      </c>
    </row>
    <row r="286" spans="1:62" x14ac:dyDescent="0.25">
      <c r="A286" s="284" t="s">
        <v>608</v>
      </c>
      <c r="B286" s="285" t="s">
        <v>609</v>
      </c>
      <c r="C286" s="286">
        <v>-0.26</v>
      </c>
      <c r="D286" s="287">
        <v>-0.3</v>
      </c>
      <c r="E286" s="287">
        <v>-0.26</v>
      </c>
      <c r="F286" s="288">
        <v>-0.09</v>
      </c>
      <c r="G286" s="289">
        <v>-0.31</v>
      </c>
      <c r="H286" s="287">
        <v>-0.34</v>
      </c>
      <c r="I286" s="287">
        <v>-0.3</v>
      </c>
      <c r="J286" s="290">
        <v>-0.14000000000000001</v>
      </c>
      <c r="K286" s="286">
        <v>-0.22</v>
      </c>
      <c r="L286" s="287">
        <v>-0.25</v>
      </c>
      <c r="M286" s="287">
        <v>-0.21</v>
      </c>
      <c r="N286" s="288">
        <v>-0.05</v>
      </c>
      <c r="O286" s="286">
        <v>-0.65</v>
      </c>
      <c r="P286" s="287">
        <v>-0.6</v>
      </c>
      <c r="Q286" s="287">
        <v>-0.81</v>
      </c>
      <c r="R286" s="290">
        <v>-0.47</v>
      </c>
      <c r="S286" s="286">
        <v>-0.76</v>
      </c>
      <c r="T286" s="287">
        <v>-0.71</v>
      </c>
      <c r="U286" s="287">
        <v>-0.92</v>
      </c>
      <c r="V286" s="288">
        <v>-0.57999999999999996</v>
      </c>
      <c r="W286" s="289">
        <v>-0.54</v>
      </c>
      <c r="X286" s="287">
        <v>-0.49</v>
      </c>
      <c r="Y286" s="287">
        <v>-0.7</v>
      </c>
      <c r="Z286" s="288">
        <v>-0.36</v>
      </c>
      <c r="AA286" s="289">
        <v>-0.18</v>
      </c>
      <c r="AB286" s="287">
        <v>-0.23</v>
      </c>
      <c r="AC286" s="287">
        <v>-0.14000000000000001</v>
      </c>
      <c r="AD286" s="290">
        <v>-0.01</v>
      </c>
      <c r="AE286" s="286">
        <v>-0.23</v>
      </c>
      <c r="AF286" s="287">
        <v>-0.28000000000000003</v>
      </c>
      <c r="AG286" s="287">
        <v>-0.19</v>
      </c>
      <c r="AH286" s="288">
        <v>-0.06</v>
      </c>
      <c r="AI286" s="289">
        <v>-0.13</v>
      </c>
      <c r="AJ286" s="287">
        <v>-0.18</v>
      </c>
      <c r="AK286" s="287">
        <v>-0.09</v>
      </c>
      <c r="AL286" s="290">
        <v>0.04</v>
      </c>
      <c r="AM286" s="286">
        <v>-0.62</v>
      </c>
      <c r="AN286" s="287">
        <v>-0.56999999999999995</v>
      </c>
      <c r="AO286" s="287">
        <v>-0.7</v>
      </c>
      <c r="AP286" s="290">
        <v>-0.43</v>
      </c>
      <c r="AQ286" s="286">
        <v>-0.7</v>
      </c>
      <c r="AR286" s="287">
        <v>-0.64</v>
      </c>
      <c r="AS286" s="287">
        <v>-0.78</v>
      </c>
      <c r="AT286" s="288">
        <v>-0.51</v>
      </c>
      <c r="AU286" s="289">
        <v>-0.54</v>
      </c>
      <c r="AV286" s="287">
        <v>-0.49</v>
      </c>
      <c r="AW286" s="287">
        <v>-0.62</v>
      </c>
      <c r="AX286" s="288">
        <v>-0.35</v>
      </c>
      <c r="AY286" s="286">
        <v>-7.0000000000000007E-2</v>
      </c>
      <c r="AZ286" s="287">
        <v>-0.16</v>
      </c>
      <c r="BA286" s="287">
        <v>-0.03</v>
      </c>
      <c r="BB286" s="288">
        <v>0.08</v>
      </c>
      <c r="BC286" s="289">
        <v>-0.13</v>
      </c>
      <c r="BD286" s="287">
        <v>-0.22</v>
      </c>
      <c r="BE286" s="287">
        <v>-0.08</v>
      </c>
      <c r="BF286" s="290">
        <v>0.03</v>
      </c>
      <c r="BG286" s="286">
        <v>-0.02</v>
      </c>
      <c r="BH286" s="287">
        <v>-0.1</v>
      </c>
      <c r="BI286" s="287">
        <v>0.03</v>
      </c>
      <c r="BJ286" s="291">
        <v>0.14000000000000001</v>
      </c>
    </row>
    <row r="287" spans="1:62" x14ac:dyDescent="0.25">
      <c r="A287" s="284" t="s">
        <v>612</v>
      </c>
      <c r="B287" s="285" t="s">
        <v>613</v>
      </c>
      <c r="C287" s="286">
        <v>0.04</v>
      </c>
      <c r="D287" s="287">
        <v>0.02</v>
      </c>
      <c r="E287" s="287">
        <v>-0.02</v>
      </c>
      <c r="F287" s="288">
        <v>0.13</v>
      </c>
      <c r="G287" s="289">
        <v>0.01</v>
      </c>
      <c r="H287" s="287">
        <v>-0.02</v>
      </c>
      <c r="I287" s="287">
        <v>-0.06</v>
      </c>
      <c r="J287" s="290">
        <v>0.09</v>
      </c>
      <c r="K287" s="286">
        <v>0.08</v>
      </c>
      <c r="L287" s="287">
        <v>0.05</v>
      </c>
      <c r="M287" s="287">
        <v>0.01</v>
      </c>
      <c r="N287" s="288">
        <v>0.16</v>
      </c>
      <c r="O287" s="286">
        <v>-0.23</v>
      </c>
      <c r="P287" s="287">
        <v>-0.33</v>
      </c>
      <c r="Q287" s="287">
        <v>-0.43</v>
      </c>
      <c r="R287" s="290">
        <v>-0.3</v>
      </c>
      <c r="S287" s="286">
        <v>-0.33</v>
      </c>
      <c r="T287" s="287">
        <v>-0.43</v>
      </c>
      <c r="U287" s="287">
        <v>-0.53</v>
      </c>
      <c r="V287" s="288">
        <v>-0.4</v>
      </c>
      <c r="W287" s="289">
        <v>-0.13</v>
      </c>
      <c r="X287" s="287">
        <v>-0.23</v>
      </c>
      <c r="Y287" s="287">
        <v>-0.33</v>
      </c>
      <c r="Z287" s="288">
        <v>-0.2</v>
      </c>
      <c r="AA287" s="289">
        <v>0.09</v>
      </c>
      <c r="AB287" s="287">
        <v>7.0000000000000007E-2</v>
      </c>
      <c r="AC287" s="287">
        <v>0.04</v>
      </c>
      <c r="AD287" s="290">
        <v>0.19</v>
      </c>
      <c r="AE287" s="286">
        <v>0.05</v>
      </c>
      <c r="AF287" s="287">
        <v>0.03</v>
      </c>
      <c r="AG287" s="287">
        <v>0</v>
      </c>
      <c r="AH287" s="288">
        <v>0.16</v>
      </c>
      <c r="AI287" s="289">
        <v>0.12</v>
      </c>
      <c r="AJ287" s="287">
        <v>0.11</v>
      </c>
      <c r="AK287" s="287">
        <v>0.08</v>
      </c>
      <c r="AL287" s="290">
        <v>0.23</v>
      </c>
      <c r="AM287" s="286">
        <v>-0.18</v>
      </c>
      <c r="AN287" s="287">
        <v>-0.24</v>
      </c>
      <c r="AO287" s="287">
        <v>-0.36</v>
      </c>
      <c r="AP287" s="290">
        <v>-0.16</v>
      </c>
      <c r="AQ287" s="286">
        <v>-0.24</v>
      </c>
      <c r="AR287" s="287">
        <v>-0.31</v>
      </c>
      <c r="AS287" s="287">
        <v>-0.43</v>
      </c>
      <c r="AT287" s="288">
        <v>-0.22</v>
      </c>
      <c r="AU287" s="289">
        <v>-0.11</v>
      </c>
      <c r="AV287" s="287">
        <v>-0.18</v>
      </c>
      <c r="AW287" s="287">
        <v>-0.28999999999999998</v>
      </c>
      <c r="AX287" s="288">
        <v>-0.09</v>
      </c>
      <c r="AY287" s="286">
        <v>0.14000000000000001</v>
      </c>
      <c r="AZ287" s="287">
        <v>0.13</v>
      </c>
      <c r="BA287" s="287">
        <v>0.13</v>
      </c>
      <c r="BB287" s="288">
        <v>0.25</v>
      </c>
      <c r="BC287" s="289">
        <v>0.09</v>
      </c>
      <c r="BD287" s="287">
        <v>0.09</v>
      </c>
      <c r="BE287" s="287">
        <v>0.08</v>
      </c>
      <c r="BF287" s="290">
        <v>0.21</v>
      </c>
      <c r="BG287" s="286">
        <v>0.18</v>
      </c>
      <c r="BH287" s="287">
        <v>0.18</v>
      </c>
      <c r="BI287" s="287">
        <v>0.17</v>
      </c>
      <c r="BJ287" s="291">
        <v>0.28999999999999998</v>
      </c>
    </row>
    <row r="288" spans="1:62" x14ac:dyDescent="0.25">
      <c r="A288" s="284" t="s">
        <v>614</v>
      </c>
      <c r="B288" s="285" t="s">
        <v>615</v>
      </c>
      <c r="C288" s="286">
        <v>-0.14000000000000001</v>
      </c>
      <c r="D288" s="287">
        <v>0.02</v>
      </c>
      <c r="E288" s="287">
        <v>-0.03</v>
      </c>
      <c r="F288" s="288">
        <v>0.13</v>
      </c>
      <c r="G288" s="289">
        <v>-0.17</v>
      </c>
      <c r="H288" s="287">
        <v>-0.01</v>
      </c>
      <c r="I288" s="287">
        <v>-0.06</v>
      </c>
      <c r="J288" s="290">
        <v>0.1</v>
      </c>
      <c r="K288" s="286">
        <v>-0.11</v>
      </c>
      <c r="L288" s="287">
        <v>0.05</v>
      </c>
      <c r="M288" s="287">
        <v>0</v>
      </c>
      <c r="N288" s="288">
        <v>0.16</v>
      </c>
      <c r="O288" s="286">
        <v>-0.56999999999999995</v>
      </c>
      <c r="P288" s="287">
        <v>-0.36</v>
      </c>
      <c r="Q288" s="287">
        <v>-0.51</v>
      </c>
      <c r="R288" s="290">
        <v>-0.2</v>
      </c>
      <c r="S288" s="286">
        <v>-0.64</v>
      </c>
      <c r="T288" s="287">
        <v>-0.43</v>
      </c>
      <c r="U288" s="287">
        <v>-0.57999999999999996</v>
      </c>
      <c r="V288" s="288">
        <v>-0.27</v>
      </c>
      <c r="W288" s="289">
        <v>-0.5</v>
      </c>
      <c r="X288" s="287">
        <v>-0.28999999999999998</v>
      </c>
      <c r="Y288" s="287">
        <v>-0.44</v>
      </c>
      <c r="Z288" s="288">
        <v>-0.13</v>
      </c>
      <c r="AA288" s="289">
        <v>-0.05</v>
      </c>
      <c r="AB288" s="287">
        <v>0.1</v>
      </c>
      <c r="AC288" s="287">
        <v>7.0000000000000007E-2</v>
      </c>
      <c r="AD288" s="290">
        <v>0.2</v>
      </c>
      <c r="AE288" s="286">
        <v>-0.08</v>
      </c>
      <c r="AF288" s="287">
        <v>7.0000000000000007E-2</v>
      </c>
      <c r="AG288" s="287">
        <v>0.03</v>
      </c>
      <c r="AH288" s="288">
        <v>0.16</v>
      </c>
      <c r="AI288" s="289">
        <v>-0.02</v>
      </c>
      <c r="AJ288" s="287">
        <v>0.13</v>
      </c>
      <c r="AK288" s="287">
        <v>0.1</v>
      </c>
      <c r="AL288" s="290">
        <v>0.23</v>
      </c>
      <c r="AM288" s="286">
        <v>-0.5</v>
      </c>
      <c r="AN288" s="287">
        <v>-0.3</v>
      </c>
      <c r="AO288" s="287">
        <v>-0.48</v>
      </c>
      <c r="AP288" s="290">
        <v>-0.16</v>
      </c>
      <c r="AQ288" s="286">
        <v>-0.56000000000000005</v>
      </c>
      <c r="AR288" s="287">
        <v>-0.36</v>
      </c>
      <c r="AS288" s="287">
        <v>-0.53</v>
      </c>
      <c r="AT288" s="288">
        <v>-0.21</v>
      </c>
      <c r="AU288" s="289">
        <v>-0.45</v>
      </c>
      <c r="AV288" s="287">
        <v>-0.25</v>
      </c>
      <c r="AW288" s="287">
        <v>-0.42</v>
      </c>
      <c r="AX288" s="288">
        <v>-0.1</v>
      </c>
      <c r="AY288" s="286">
        <v>0.01</v>
      </c>
      <c r="AZ288" s="287">
        <v>0.16</v>
      </c>
      <c r="BA288" s="287">
        <v>0.16</v>
      </c>
      <c r="BB288" s="288">
        <v>0.25</v>
      </c>
      <c r="BC288" s="289">
        <v>-0.02</v>
      </c>
      <c r="BD288" s="287">
        <v>0.13</v>
      </c>
      <c r="BE288" s="287">
        <v>0.12</v>
      </c>
      <c r="BF288" s="290">
        <v>0.22</v>
      </c>
      <c r="BG288" s="286">
        <v>0.05</v>
      </c>
      <c r="BH288" s="287">
        <v>0.2</v>
      </c>
      <c r="BI288" s="287">
        <v>0.19</v>
      </c>
      <c r="BJ288" s="291">
        <v>0.28999999999999998</v>
      </c>
    </row>
    <row r="289" spans="1:62" x14ac:dyDescent="0.25">
      <c r="A289" s="284" t="s">
        <v>616</v>
      </c>
      <c r="B289" s="285" t="s">
        <v>617</v>
      </c>
      <c r="C289" s="286">
        <v>-0.1</v>
      </c>
      <c r="D289" s="287">
        <v>-7.0000000000000007E-2</v>
      </c>
      <c r="E289" s="287">
        <v>-0.23</v>
      </c>
      <c r="F289" s="288">
        <v>0.09</v>
      </c>
      <c r="G289" s="289">
        <v>-0.15</v>
      </c>
      <c r="H289" s="287">
        <v>-0.11</v>
      </c>
      <c r="I289" s="287">
        <v>-0.27</v>
      </c>
      <c r="J289" s="290">
        <v>0.05</v>
      </c>
      <c r="K289" s="286">
        <v>-0.06</v>
      </c>
      <c r="L289" s="287">
        <v>-0.03</v>
      </c>
      <c r="M289" s="287">
        <v>-0.18</v>
      </c>
      <c r="N289" s="288">
        <v>0.14000000000000001</v>
      </c>
      <c r="O289" s="286">
        <v>-0.35</v>
      </c>
      <c r="P289" s="287">
        <v>-0.26</v>
      </c>
      <c r="Q289" s="287">
        <v>-0.75</v>
      </c>
      <c r="R289" s="290">
        <v>-0.16</v>
      </c>
      <c r="S289" s="286">
        <v>-0.44</v>
      </c>
      <c r="T289" s="287">
        <v>-0.36</v>
      </c>
      <c r="U289" s="287">
        <v>-0.84</v>
      </c>
      <c r="V289" s="288">
        <v>-0.25</v>
      </c>
      <c r="W289" s="289">
        <v>-0.26</v>
      </c>
      <c r="X289" s="287">
        <v>-0.17</v>
      </c>
      <c r="Y289" s="287">
        <v>-0.66</v>
      </c>
      <c r="Z289" s="288">
        <v>-7.0000000000000007E-2</v>
      </c>
      <c r="AA289" s="289">
        <v>-0.03</v>
      </c>
      <c r="AB289" s="287">
        <v>-0.01</v>
      </c>
      <c r="AC289" s="287">
        <v>-7.0000000000000007E-2</v>
      </c>
      <c r="AD289" s="290">
        <v>0.17</v>
      </c>
      <c r="AE289" s="286">
        <v>-0.08</v>
      </c>
      <c r="AF289" s="287">
        <v>-0.06</v>
      </c>
      <c r="AG289" s="287">
        <v>-0.12</v>
      </c>
      <c r="AH289" s="288">
        <v>0.12</v>
      </c>
      <c r="AI289" s="289">
        <v>0.02</v>
      </c>
      <c r="AJ289" s="287">
        <v>0.04</v>
      </c>
      <c r="AK289" s="287">
        <v>-0.02</v>
      </c>
      <c r="AL289" s="290">
        <v>0.22</v>
      </c>
      <c r="AM289" s="286">
        <v>-0.26</v>
      </c>
      <c r="AN289" s="287">
        <v>-0.26</v>
      </c>
      <c r="AO289" s="287">
        <v>-0.65</v>
      </c>
      <c r="AP289" s="290">
        <v>-0.06</v>
      </c>
      <c r="AQ289" s="286">
        <v>-0.33</v>
      </c>
      <c r="AR289" s="287">
        <v>-0.33</v>
      </c>
      <c r="AS289" s="287">
        <v>-0.72</v>
      </c>
      <c r="AT289" s="288">
        <v>-0.13</v>
      </c>
      <c r="AU289" s="289">
        <v>-0.19</v>
      </c>
      <c r="AV289" s="287">
        <v>-0.19</v>
      </c>
      <c r="AW289" s="287">
        <v>-0.57999999999999996</v>
      </c>
      <c r="AX289" s="288">
        <v>0</v>
      </c>
      <c r="AY289" s="286">
        <v>-0.01</v>
      </c>
      <c r="AZ289" s="287">
        <v>0.05</v>
      </c>
      <c r="BA289" s="287">
        <v>0.04</v>
      </c>
      <c r="BB289" s="288">
        <v>0.2</v>
      </c>
      <c r="BC289" s="289">
        <v>-0.06</v>
      </c>
      <c r="BD289" s="287">
        <v>0</v>
      </c>
      <c r="BE289" s="287">
        <v>-0.01</v>
      </c>
      <c r="BF289" s="290">
        <v>0.14000000000000001</v>
      </c>
      <c r="BG289" s="286">
        <v>0.05</v>
      </c>
      <c r="BH289" s="287">
        <v>0.11</v>
      </c>
      <c r="BI289" s="287">
        <v>0.1</v>
      </c>
      <c r="BJ289" s="291">
        <v>0.25</v>
      </c>
    </row>
    <row r="290" spans="1:62" x14ac:dyDescent="0.25">
      <c r="A290" s="284" t="s">
        <v>618</v>
      </c>
      <c r="B290" s="285" t="s">
        <v>619</v>
      </c>
      <c r="C290" s="286">
        <v>0.03</v>
      </c>
      <c r="D290" s="287">
        <v>-0.09</v>
      </c>
      <c r="E290" s="287">
        <v>0.04</v>
      </c>
      <c r="F290" s="288">
        <v>-0.14000000000000001</v>
      </c>
      <c r="G290" s="289">
        <v>-0.02</v>
      </c>
      <c r="H290" s="287">
        <v>-0.14000000000000001</v>
      </c>
      <c r="I290" s="287">
        <v>0</v>
      </c>
      <c r="J290" s="290">
        <v>-0.18</v>
      </c>
      <c r="K290" s="286">
        <v>0.08</v>
      </c>
      <c r="L290" s="287">
        <v>-0.04</v>
      </c>
      <c r="M290" s="287">
        <v>0.09</v>
      </c>
      <c r="N290" s="288">
        <v>-0.09</v>
      </c>
      <c r="O290" s="286">
        <v>-0.44</v>
      </c>
      <c r="P290" s="287">
        <v>-0.53</v>
      </c>
      <c r="Q290" s="287">
        <v>-0.49</v>
      </c>
      <c r="R290" s="290">
        <v>-0.51</v>
      </c>
      <c r="S290" s="286">
        <v>-0.56999999999999995</v>
      </c>
      <c r="T290" s="287">
        <v>-0.66</v>
      </c>
      <c r="U290" s="287">
        <v>-0.62</v>
      </c>
      <c r="V290" s="288">
        <v>-0.65</v>
      </c>
      <c r="W290" s="289">
        <v>-0.31</v>
      </c>
      <c r="X290" s="287">
        <v>-0.39</v>
      </c>
      <c r="Y290" s="287">
        <v>-0.35</v>
      </c>
      <c r="Z290" s="288">
        <v>-0.38</v>
      </c>
      <c r="AA290" s="289">
        <v>0.1</v>
      </c>
      <c r="AB290" s="287">
        <v>-0.02</v>
      </c>
      <c r="AC290" s="287">
        <v>0.12</v>
      </c>
      <c r="AD290" s="290">
        <v>-0.08</v>
      </c>
      <c r="AE290" s="286">
        <v>0.05</v>
      </c>
      <c r="AF290" s="287">
        <v>-0.08</v>
      </c>
      <c r="AG290" s="287">
        <v>7.0000000000000007E-2</v>
      </c>
      <c r="AH290" s="288">
        <v>-0.13</v>
      </c>
      <c r="AI290" s="289">
        <v>0.15</v>
      </c>
      <c r="AJ290" s="287">
        <v>0.03</v>
      </c>
      <c r="AK290" s="287">
        <v>0.17</v>
      </c>
      <c r="AL290" s="290">
        <v>-0.03</v>
      </c>
      <c r="AM290" s="286">
        <v>-0.34</v>
      </c>
      <c r="AN290" s="287">
        <v>-0.45</v>
      </c>
      <c r="AO290" s="287">
        <v>-0.39</v>
      </c>
      <c r="AP290" s="290">
        <v>-0.46</v>
      </c>
      <c r="AQ290" s="286">
        <v>-0.43</v>
      </c>
      <c r="AR290" s="287">
        <v>-0.55000000000000004</v>
      </c>
      <c r="AS290" s="287">
        <v>-0.48</v>
      </c>
      <c r="AT290" s="288">
        <v>-0.55000000000000004</v>
      </c>
      <c r="AU290" s="289">
        <v>-0.25</v>
      </c>
      <c r="AV290" s="287">
        <v>-0.36</v>
      </c>
      <c r="AW290" s="287">
        <v>-0.28999999999999998</v>
      </c>
      <c r="AX290" s="288">
        <v>-0.37</v>
      </c>
      <c r="AY290" s="286">
        <v>0.17</v>
      </c>
      <c r="AZ290" s="287">
        <v>0.05</v>
      </c>
      <c r="BA290" s="287">
        <v>0.2</v>
      </c>
      <c r="BB290" s="288">
        <v>-0.01</v>
      </c>
      <c r="BC290" s="289">
        <v>0.11</v>
      </c>
      <c r="BD290" s="287">
        <v>-0.01</v>
      </c>
      <c r="BE290" s="287">
        <v>0.15</v>
      </c>
      <c r="BF290" s="290">
        <v>-7.0000000000000007E-2</v>
      </c>
      <c r="BG290" s="286">
        <v>0.22</v>
      </c>
      <c r="BH290" s="287">
        <v>0.1</v>
      </c>
      <c r="BI290" s="287">
        <v>0.26</v>
      </c>
      <c r="BJ290" s="291">
        <v>0.04</v>
      </c>
    </row>
    <row r="291" spans="1:62" x14ac:dyDescent="0.25">
      <c r="A291" s="284" t="s">
        <v>620</v>
      </c>
      <c r="B291" s="285" t="s">
        <v>621</v>
      </c>
      <c r="C291" s="286">
        <v>-0.13</v>
      </c>
      <c r="D291" s="287">
        <v>-0.21</v>
      </c>
      <c r="E291" s="287">
        <v>-0.33</v>
      </c>
      <c r="F291" s="288">
        <v>0.03</v>
      </c>
      <c r="G291" s="289">
        <v>-0.19</v>
      </c>
      <c r="H291" s="287">
        <v>-0.27</v>
      </c>
      <c r="I291" s="287">
        <v>-0.38</v>
      </c>
      <c r="J291" s="290">
        <v>-0.02</v>
      </c>
      <c r="K291" s="286">
        <v>-0.08</v>
      </c>
      <c r="L291" s="287">
        <v>-0.16</v>
      </c>
      <c r="M291" s="287">
        <v>-0.28000000000000003</v>
      </c>
      <c r="N291" s="288">
        <v>0.08</v>
      </c>
      <c r="O291" s="286">
        <v>-0.5</v>
      </c>
      <c r="P291" s="287">
        <v>-0.53</v>
      </c>
      <c r="Q291" s="287">
        <v>-0.78</v>
      </c>
      <c r="R291" s="290">
        <v>-0.31</v>
      </c>
      <c r="S291" s="286">
        <v>-0.63</v>
      </c>
      <c r="T291" s="287">
        <v>-0.66</v>
      </c>
      <c r="U291" s="287">
        <v>-0.91</v>
      </c>
      <c r="V291" s="288">
        <v>-0.44</v>
      </c>
      <c r="W291" s="289">
        <v>-0.37</v>
      </c>
      <c r="X291" s="287">
        <v>-0.4</v>
      </c>
      <c r="Y291" s="287">
        <v>-0.65</v>
      </c>
      <c r="Z291" s="288">
        <v>-0.18</v>
      </c>
      <c r="AA291" s="289">
        <v>-0.06</v>
      </c>
      <c r="AB291" s="287">
        <v>-0.15</v>
      </c>
      <c r="AC291" s="287">
        <v>-0.23</v>
      </c>
      <c r="AD291" s="290">
        <v>0.1</v>
      </c>
      <c r="AE291" s="286">
        <v>-0.11</v>
      </c>
      <c r="AF291" s="287">
        <v>-0.21</v>
      </c>
      <c r="AG291" s="287">
        <v>-0.28999999999999998</v>
      </c>
      <c r="AH291" s="288">
        <v>0.04</v>
      </c>
      <c r="AI291" s="289">
        <v>0</v>
      </c>
      <c r="AJ291" s="287">
        <v>-0.09</v>
      </c>
      <c r="AK291" s="287">
        <v>-0.18</v>
      </c>
      <c r="AL291" s="290">
        <v>0.16</v>
      </c>
      <c r="AM291" s="286">
        <v>-0.49</v>
      </c>
      <c r="AN291" s="287">
        <v>-0.52</v>
      </c>
      <c r="AO291" s="287">
        <v>-0.85</v>
      </c>
      <c r="AP291" s="290">
        <v>-0.34</v>
      </c>
      <c r="AQ291" s="286">
        <v>-0.57999999999999996</v>
      </c>
      <c r="AR291" s="287">
        <v>-0.61</v>
      </c>
      <c r="AS291" s="287">
        <v>-0.94</v>
      </c>
      <c r="AT291" s="288">
        <v>-0.43</v>
      </c>
      <c r="AU291" s="289">
        <v>-0.41</v>
      </c>
      <c r="AV291" s="287">
        <v>-0.43</v>
      </c>
      <c r="AW291" s="287">
        <v>-0.76</v>
      </c>
      <c r="AX291" s="288">
        <v>-0.25</v>
      </c>
      <c r="AY291" s="286">
        <v>0.08</v>
      </c>
      <c r="AZ291" s="287">
        <v>-0.03</v>
      </c>
      <c r="BA291" s="287">
        <v>-0.02</v>
      </c>
      <c r="BB291" s="288">
        <v>0.25</v>
      </c>
      <c r="BC291" s="289">
        <v>0.01</v>
      </c>
      <c r="BD291" s="287">
        <v>-0.1</v>
      </c>
      <c r="BE291" s="287">
        <v>-0.09</v>
      </c>
      <c r="BF291" s="290">
        <v>0.18</v>
      </c>
      <c r="BG291" s="286">
        <v>0.14000000000000001</v>
      </c>
      <c r="BH291" s="287">
        <v>0.03</v>
      </c>
      <c r="BI291" s="287">
        <v>0.04</v>
      </c>
      <c r="BJ291" s="291">
        <v>0.31</v>
      </c>
    </row>
    <row r="292" spans="1:62" x14ac:dyDescent="0.25">
      <c r="A292" s="284" t="s">
        <v>622</v>
      </c>
      <c r="B292" s="285" t="s">
        <v>623</v>
      </c>
      <c r="C292" s="286">
        <v>-0.2</v>
      </c>
      <c r="D292" s="287">
        <v>-0.22</v>
      </c>
      <c r="E292" s="287">
        <v>-0.26</v>
      </c>
      <c r="F292" s="288">
        <v>-0.04</v>
      </c>
      <c r="G292" s="289">
        <v>-0.24</v>
      </c>
      <c r="H292" s="287">
        <v>-0.26</v>
      </c>
      <c r="I292" s="287">
        <v>-0.3</v>
      </c>
      <c r="J292" s="290">
        <v>-0.08</v>
      </c>
      <c r="K292" s="286">
        <v>-0.16</v>
      </c>
      <c r="L292" s="287">
        <v>-0.18</v>
      </c>
      <c r="M292" s="287">
        <v>-0.22</v>
      </c>
      <c r="N292" s="288">
        <v>0</v>
      </c>
      <c r="O292" s="286">
        <v>-0.52</v>
      </c>
      <c r="P292" s="287">
        <v>-0.56999999999999995</v>
      </c>
      <c r="Q292" s="287">
        <v>-0.68</v>
      </c>
      <c r="R292" s="290">
        <v>-0.42</v>
      </c>
      <c r="S292" s="286">
        <v>-0.61</v>
      </c>
      <c r="T292" s="287">
        <v>-0.66</v>
      </c>
      <c r="U292" s="287">
        <v>-0.77</v>
      </c>
      <c r="V292" s="288">
        <v>-0.51</v>
      </c>
      <c r="W292" s="289">
        <v>-0.43</v>
      </c>
      <c r="X292" s="287">
        <v>-0.48</v>
      </c>
      <c r="Y292" s="287">
        <v>-0.59</v>
      </c>
      <c r="Z292" s="288">
        <v>-0.33</v>
      </c>
      <c r="AA292" s="289">
        <v>-0.13</v>
      </c>
      <c r="AB292" s="287">
        <v>-0.14000000000000001</v>
      </c>
      <c r="AC292" s="287">
        <v>-0.16</v>
      </c>
      <c r="AD292" s="290">
        <v>0.05</v>
      </c>
      <c r="AE292" s="286">
        <v>-0.17</v>
      </c>
      <c r="AF292" s="287">
        <v>-0.18</v>
      </c>
      <c r="AG292" s="287">
        <v>-0.21</v>
      </c>
      <c r="AH292" s="288">
        <v>0.01</v>
      </c>
      <c r="AI292" s="289">
        <v>-0.08</v>
      </c>
      <c r="AJ292" s="287">
        <v>-0.1</v>
      </c>
      <c r="AK292" s="287">
        <v>-0.12</v>
      </c>
      <c r="AL292" s="290">
        <v>0.09</v>
      </c>
      <c r="AM292" s="286">
        <v>-0.53</v>
      </c>
      <c r="AN292" s="287">
        <v>-0.57999999999999996</v>
      </c>
      <c r="AO292" s="287">
        <v>-0.69</v>
      </c>
      <c r="AP292" s="290">
        <v>-0.44</v>
      </c>
      <c r="AQ292" s="286">
        <v>-0.59</v>
      </c>
      <c r="AR292" s="287">
        <v>-0.65</v>
      </c>
      <c r="AS292" s="287">
        <v>-0.76</v>
      </c>
      <c r="AT292" s="288">
        <v>-0.51</v>
      </c>
      <c r="AU292" s="289">
        <v>-0.46</v>
      </c>
      <c r="AV292" s="287">
        <v>-0.51</v>
      </c>
      <c r="AW292" s="287">
        <v>-0.62</v>
      </c>
      <c r="AX292" s="288">
        <v>-0.37</v>
      </c>
      <c r="AY292" s="286">
        <v>-0.04</v>
      </c>
      <c r="AZ292" s="287">
        <v>-0.04</v>
      </c>
      <c r="BA292" s="287">
        <v>-0.05</v>
      </c>
      <c r="BB292" s="288">
        <v>0.16</v>
      </c>
      <c r="BC292" s="289">
        <v>-0.09</v>
      </c>
      <c r="BD292" s="287">
        <v>-0.09</v>
      </c>
      <c r="BE292" s="287">
        <v>-0.1</v>
      </c>
      <c r="BF292" s="290">
        <v>0.11</v>
      </c>
      <c r="BG292" s="286">
        <v>0.01</v>
      </c>
      <c r="BH292" s="287">
        <v>0</v>
      </c>
      <c r="BI292" s="287">
        <v>0</v>
      </c>
      <c r="BJ292" s="291">
        <v>0.21</v>
      </c>
    </row>
    <row r="293" spans="1:62" x14ac:dyDescent="0.25">
      <c r="A293" s="284" t="s">
        <v>624</v>
      </c>
      <c r="B293" s="285" t="s">
        <v>625</v>
      </c>
      <c r="C293" s="286">
        <v>-0.03</v>
      </c>
      <c r="D293" s="287">
        <v>0</v>
      </c>
      <c r="E293" s="287">
        <v>0.08</v>
      </c>
      <c r="F293" s="288">
        <v>-0.03</v>
      </c>
      <c r="G293" s="289">
        <v>-0.05</v>
      </c>
      <c r="H293" s="287">
        <v>-0.02</v>
      </c>
      <c r="I293" s="287">
        <v>0.06</v>
      </c>
      <c r="J293" s="290">
        <v>-0.05</v>
      </c>
      <c r="K293" s="286">
        <v>-0.01</v>
      </c>
      <c r="L293" s="287">
        <v>0.02</v>
      </c>
      <c r="M293" s="287">
        <v>0.1</v>
      </c>
      <c r="N293" s="288">
        <v>-0.01</v>
      </c>
      <c r="O293" s="286">
        <v>-0.16</v>
      </c>
      <c r="P293" s="287">
        <v>-0.18</v>
      </c>
      <c r="Q293" s="287">
        <v>-0.14000000000000001</v>
      </c>
      <c r="R293" s="290">
        <v>-0.21</v>
      </c>
      <c r="S293" s="286">
        <v>-0.19</v>
      </c>
      <c r="T293" s="287">
        <v>-0.22</v>
      </c>
      <c r="U293" s="287">
        <v>-0.18</v>
      </c>
      <c r="V293" s="288">
        <v>-0.25</v>
      </c>
      <c r="W293" s="289">
        <v>-0.12</v>
      </c>
      <c r="X293" s="287">
        <v>-0.14000000000000001</v>
      </c>
      <c r="Y293" s="287">
        <v>-0.1</v>
      </c>
      <c r="Z293" s="288">
        <v>-0.18</v>
      </c>
      <c r="AA293" s="289">
        <v>0.02</v>
      </c>
      <c r="AB293" s="287">
        <v>7.0000000000000007E-2</v>
      </c>
      <c r="AC293" s="287">
        <v>0.16</v>
      </c>
      <c r="AD293" s="290">
        <v>0.04</v>
      </c>
      <c r="AE293" s="286">
        <v>0</v>
      </c>
      <c r="AF293" s="287">
        <v>0.04</v>
      </c>
      <c r="AG293" s="287">
        <v>0.14000000000000001</v>
      </c>
      <c r="AH293" s="288">
        <v>0.01</v>
      </c>
      <c r="AI293" s="289">
        <v>0.05</v>
      </c>
      <c r="AJ293" s="287">
        <v>0.09</v>
      </c>
      <c r="AK293" s="287">
        <v>0.18</v>
      </c>
      <c r="AL293" s="290">
        <v>0.06</v>
      </c>
      <c r="AM293" s="286">
        <v>-0.13</v>
      </c>
      <c r="AN293" s="287">
        <v>-0.13</v>
      </c>
      <c r="AO293" s="287">
        <v>-0.09</v>
      </c>
      <c r="AP293" s="290">
        <v>-0.15</v>
      </c>
      <c r="AQ293" s="286">
        <v>-0.16</v>
      </c>
      <c r="AR293" s="287">
        <v>-0.16</v>
      </c>
      <c r="AS293" s="287">
        <v>-0.12</v>
      </c>
      <c r="AT293" s="288">
        <v>-0.18</v>
      </c>
      <c r="AU293" s="289">
        <v>-0.1</v>
      </c>
      <c r="AV293" s="287">
        <v>-0.1</v>
      </c>
      <c r="AW293" s="287">
        <v>-0.06</v>
      </c>
      <c r="AX293" s="288">
        <v>-0.13</v>
      </c>
      <c r="AY293" s="286">
        <v>7.0000000000000007E-2</v>
      </c>
      <c r="AZ293" s="287">
        <v>0.12</v>
      </c>
      <c r="BA293" s="287">
        <v>0.23</v>
      </c>
      <c r="BB293" s="288">
        <v>0.08</v>
      </c>
      <c r="BC293" s="289">
        <v>0.04</v>
      </c>
      <c r="BD293" s="287">
        <v>0.09</v>
      </c>
      <c r="BE293" s="287">
        <v>0.21</v>
      </c>
      <c r="BF293" s="290">
        <v>0.05</v>
      </c>
      <c r="BG293" s="286">
        <v>0.1</v>
      </c>
      <c r="BH293" s="287">
        <v>0.14000000000000001</v>
      </c>
      <c r="BI293" s="287">
        <v>0.26</v>
      </c>
      <c r="BJ293" s="291">
        <v>0.1</v>
      </c>
    </row>
    <row r="294" spans="1:62" x14ac:dyDescent="0.25">
      <c r="A294" s="284" t="s">
        <v>626</v>
      </c>
      <c r="B294" s="285" t="s">
        <v>627</v>
      </c>
      <c r="C294" s="286">
        <v>0.08</v>
      </c>
      <c r="D294" s="287">
        <v>-0.06</v>
      </c>
      <c r="E294" s="287">
        <v>-0.01</v>
      </c>
      <c r="F294" s="288">
        <v>-0.13</v>
      </c>
      <c r="G294" s="289">
        <v>0.04</v>
      </c>
      <c r="H294" s="287">
        <v>-0.1</v>
      </c>
      <c r="I294" s="287">
        <v>-0.05</v>
      </c>
      <c r="J294" s="290">
        <v>-0.17</v>
      </c>
      <c r="K294" s="286">
        <v>0.11</v>
      </c>
      <c r="L294" s="287">
        <v>-0.02</v>
      </c>
      <c r="M294" s="287">
        <v>0.03</v>
      </c>
      <c r="N294" s="288">
        <v>-0.09</v>
      </c>
      <c r="O294" s="286">
        <v>-0.21</v>
      </c>
      <c r="P294" s="287">
        <v>-0.28000000000000003</v>
      </c>
      <c r="Q294" s="287">
        <v>-0.4</v>
      </c>
      <c r="R294" s="290">
        <v>-0.49</v>
      </c>
      <c r="S294" s="286">
        <v>-0.3</v>
      </c>
      <c r="T294" s="287">
        <v>-0.37</v>
      </c>
      <c r="U294" s="287">
        <v>-0.49</v>
      </c>
      <c r="V294" s="288">
        <v>-0.57999999999999996</v>
      </c>
      <c r="W294" s="289">
        <v>-0.12</v>
      </c>
      <c r="X294" s="287">
        <v>-0.19</v>
      </c>
      <c r="Y294" s="287">
        <v>-0.31</v>
      </c>
      <c r="Z294" s="288">
        <v>-0.4</v>
      </c>
      <c r="AA294" s="289">
        <v>0.13</v>
      </c>
      <c r="AB294" s="287">
        <v>-0.02</v>
      </c>
      <c r="AC294" s="287">
        <v>7.0000000000000007E-2</v>
      </c>
      <c r="AD294" s="290">
        <v>-0.06</v>
      </c>
      <c r="AE294" s="286">
        <v>0.09</v>
      </c>
      <c r="AF294" s="287">
        <v>-0.06</v>
      </c>
      <c r="AG294" s="287">
        <v>0.03</v>
      </c>
      <c r="AH294" s="288">
        <v>-0.1</v>
      </c>
      <c r="AI294" s="289">
        <v>0.17</v>
      </c>
      <c r="AJ294" s="287">
        <v>0.02</v>
      </c>
      <c r="AK294" s="287">
        <v>0.11</v>
      </c>
      <c r="AL294" s="290">
        <v>-0.02</v>
      </c>
      <c r="AM294" s="286">
        <v>-0.14000000000000001</v>
      </c>
      <c r="AN294" s="287">
        <v>-0.26</v>
      </c>
      <c r="AO294" s="287">
        <v>-0.3</v>
      </c>
      <c r="AP294" s="290">
        <v>-0.44</v>
      </c>
      <c r="AQ294" s="286">
        <v>-0.2</v>
      </c>
      <c r="AR294" s="287">
        <v>-0.32</v>
      </c>
      <c r="AS294" s="287">
        <v>-0.36</v>
      </c>
      <c r="AT294" s="288">
        <v>-0.51</v>
      </c>
      <c r="AU294" s="289">
        <v>-7.0000000000000007E-2</v>
      </c>
      <c r="AV294" s="287">
        <v>-0.19</v>
      </c>
      <c r="AW294" s="287">
        <v>-0.23</v>
      </c>
      <c r="AX294" s="288">
        <v>-0.38</v>
      </c>
      <c r="AY294" s="286">
        <v>0.17</v>
      </c>
      <c r="AZ294" s="287">
        <v>0.03</v>
      </c>
      <c r="BA294" s="287">
        <v>0.12</v>
      </c>
      <c r="BB294" s="288">
        <v>0.01</v>
      </c>
      <c r="BC294" s="289">
        <v>0.13</v>
      </c>
      <c r="BD294" s="287">
        <v>-0.01</v>
      </c>
      <c r="BE294" s="287">
        <v>0.08</v>
      </c>
      <c r="BF294" s="290">
        <v>-0.03</v>
      </c>
      <c r="BG294" s="286">
        <v>0.22</v>
      </c>
      <c r="BH294" s="287">
        <v>7.0000000000000007E-2</v>
      </c>
      <c r="BI294" s="287">
        <v>0.16</v>
      </c>
      <c r="BJ294" s="291">
        <v>0.06</v>
      </c>
    </row>
    <row r="295" spans="1:62" x14ac:dyDescent="0.25">
      <c r="A295" s="284" t="s">
        <v>628</v>
      </c>
      <c r="B295" s="285" t="s">
        <v>629</v>
      </c>
      <c r="C295" s="286">
        <v>-0.18</v>
      </c>
      <c r="D295" s="287">
        <v>-0.28000000000000003</v>
      </c>
      <c r="E295" s="287">
        <v>-0.17</v>
      </c>
      <c r="F295" s="288">
        <v>-0.26</v>
      </c>
      <c r="G295" s="289">
        <v>-0.21</v>
      </c>
      <c r="H295" s="287">
        <v>-0.32</v>
      </c>
      <c r="I295" s="287">
        <v>-0.21</v>
      </c>
      <c r="J295" s="290">
        <v>-0.3</v>
      </c>
      <c r="K295" s="286">
        <v>-0.14000000000000001</v>
      </c>
      <c r="L295" s="287">
        <v>-0.25</v>
      </c>
      <c r="M295" s="287">
        <v>-0.14000000000000001</v>
      </c>
      <c r="N295" s="288">
        <v>-0.23</v>
      </c>
      <c r="O295" s="286">
        <v>-0.6</v>
      </c>
      <c r="P295" s="287">
        <v>-0.71</v>
      </c>
      <c r="Q295" s="287">
        <v>-0.62</v>
      </c>
      <c r="R295" s="290">
        <v>-0.69</v>
      </c>
      <c r="S295" s="286">
        <v>-0.69</v>
      </c>
      <c r="T295" s="287">
        <v>-0.8</v>
      </c>
      <c r="U295" s="287">
        <v>-0.71</v>
      </c>
      <c r="V295" s="288">
        <v>-0.78</v>
      </c>
      <c r="W295" s="289">
        <v>-0.51</v>
      </c>
      <c r="X295" s="287">
        <v>-0.62</v>
      </c>
      <c r="Y295" s="287">
        <v>-0.53</v>
      </c>
      <c r="Z295" s="288">
        <v>-0.6</v>
      </c>
      <c r="AA295" s="289">
        <v>-0.1</v>
      </c>
      <c r="AB295" s="287">
        <v>-0.21</v>
      </c>
      <c r="AC295" s="287">
        <v>-0.09</v>
      </c>
      <c r="AD295" s="290">
        <v>-0.19</v>
      </c>
      <c r="AE295" s="286">
        <v>-0.14000000000000001</v>
      </c>
      <c r="AF295" s="287">
        <v>-0.25</v>
      </c>
      <c r="AG295" s="287">
        <v>-0.13</v>
      </c>
      <c r="AH295" s="288">
        <v>-0.23</v>
      </c>
      <c r="AI295" s="289">
        <v>-7.0000000000000007E-2</v>
      </c>
      <c r="AJ295" s="287">
        <v>-0.17</v>
      </c>
      <c r="AK295" s="287">
        <v>-0.05</v>
      </c>
      <c r="AL295" s="290">
        <v>-0.15</v>
      </c>
      <c r="AM295" s="286">
        <v>-0.53</v>
      </c>
      <c r="AN295" s="287">
        <v>-0.63</v>
      </c>
      <c r="AO295" s="287">
        <v>-0.56000000000000005</v>
      </c>
      <c r="AP295" s="290">
        <v>-0.64</v>
      </c>
      <c r="AQ295" s="286">
        <v>-0.59</v>
      </c>
      <c r="AR295" s="287">
        <v>-0.7</v>
      </c>
      <c r="AS295" s="287">
        <v>-0.62</v>
      </c>
      <c r="AT295" s="288">
        <v>-0.7</v>
      </c>
      <c r="AU295" s="289">
        <v>-0.46</v>
      </c>
      <c r="AV295" s="287">
        <v>-0.56999999999999995</v>
      </c>
      <c r="AW295" s="287">
        <v>-0.49</v>
      </c>
      <c r="AX295" s="288">
        <v>-0.56999999999999995</v>
      </c>
      <c r="AY295" s="286">
        <v>-0.03</v>
      </c>
      <c r="AZ295" s="287">
        <v>-0.14000000000000001</v>
      </c>
      <c r="BA295" s="287">
        <v>-0.01</v>
      </c>
      <c r="BB295" s="288">
        <v>-0.11</v>
      </c>
      <c r="BC295" s="289">
        <v>-0.08</v>
      </c>
      <c r="BD295" s="287">
        <v>-0.18</v>
      </c>
      <c r="BE295" s="287">
        <v>-0.05</v>
      </c>
      <c r="BF295" s="290">
        <v>-0.15</v>
      </c>
      <c r="BG295" s="286">
        <v>0.01</v>
      </c>
      <c r="BH295" s="287">
        <v>-0.1</v>
      </c>
      <c r="BI295" s="287">
        <v>0.03</v>
      </c>
      <c r="BJ295" s="291">
        <v>-7.0000000000000007E-2</v>
      </c>
    </row>
    <row r="296" spans="1:62" x14ac:dyDescent="0.25">
      <c r="A296" s="284" t="s">
        <v>630</v>
      </c>
      <c r="B296" s="285" t="s">
        <v>631</v>
      </c>
      <c r="C296" s="286">
        <v>-0.38</v>
      </c>
      <c r="D296" s="287">
        <v>-0.27</v>
      </c>
      <c r="E296" s="287">
        <v>-0.44</v>
      </c>
      <c r="F296" s="288">
        <v>-7.0000000000000007E-2</v>
      </c>
      <c r="G296" s="289">
        <v>-0.41</v>
      </c>
      <c r="H296" s="287">
        <v>-0.31</v>
      </c>
      <c r="I296" s="287">
        <v>-0.48</v>
      </c>
      <c r="J296" s="290">
        <v>-0.11</v>
      </c>
      <c r="K296" s="286">
        <v>-0.34</v>
      </c>
      <c r="L296" s="287">
        <v>-0.24</v>
      </c>
      <c r="M296" s="287">
        <v>-0.4</v>
      </c>
      <c r="N296" s="288">
        <v>-0.03</v>
      </c>
      <c r="O296" s="286">
        <v>-0.63</v>
      </c>
      <c r="P296" s="287">
        <v>-0.55000000000000004</v>
      </c>
      <c r="Q296" s="287">
        <v>-0.78</v>
      </c>
      <c r="R296" s="290">
        <v>-0.34</v>
      </c>
      <c r="S296" s="286">
        <v>-0.71</v>
      </c>
      <c r="T296" s="287">
        <v>-0.63</v>
      </c>
      <c r="U296" s="287">
        <v>-0.85</v>
      </c>
      <c r="V296" s="288">
        <v>-0.42</v>
      </c>
      <c r="W296" s="289">
        <v>-0.55000000000000004</v>
      </c>
      <c r="X296" s="287">
        <v>-0.47</v>
      </c>
      <c r="Y296" s="287">
        <v>-0.7</v>
      </c>
      <c r="Z296" s="288">
        <v>-0.27</v>
      </c>
      <c r="AA296" s="289">
        <v>-0.31</v>
      </c>
      <c r="AB296" s="287">
        <v>-0.2</v>
      </c>
      <c r="AC296" s="287">
        <v>-0.35</v>
      </c>
      <c r="AD296" s="290">
        <v>0</v>
      </c>
      <c r="AE296" s="286">
        <v>-0.35</v>
      </c>
      <c r="AF296" s="287">
        <v>-0.24</v>
      </c>
      <c r="AG296" s="287">
        <v>-0.39</v>
      </c>
      <c r="AH296" s="288">
        <v>-0.04</v>
      </c>
      <c r="AI296" s="289">
        <v>-0.27</v>
      </c>
      <c r="AJ296" s="287">
        <v>-0.16</v>
      </c>
      <c r="AK296" s="287">
        <v>-0.31</v>
      </c>
      <c r="AL296" s="290">
        <v>0.04</v>
      </c>
      <c r="AM296" s="286">
        <v>-0.52</v>
      </c>
      <c r="AN296" s="287">
        <v>-0.48</v>
      </c>
      <c r="AO296" s="287">
        <v>-0.66</v>
      </c>
      <c r="AP296" s="290">
        <v>-0.26</v>
      </c>
      <c r="AQ296" s="286">
        <v>-0.57999999999999996</v>
      </c>
      <c r="AR296" s="287">
        <v>-0.54</v>
      </c>
      <c r="AS296" s="287">
        <v>-0.71</v>
      </c>
      <c r="AT296" s="288">
        <v>-0.32</v>
      </c>
      <c r="AU296" s="289">
        <v>-0.47</v>
      </c>
      <c r="AV296" s="287">
        <v>-0.42</v>
      </c>
      <c r="AW296" s="287">
        <v>-0.6</v>
      </c>
      <c r="AX296" s="288">
        <v>-0.2</v>
      </c>
      <c r="AY296" s="286">
        <v>-0.27</v>
      </c>
      <c r="AZ296" s="287">
        <v>-0.13</v>
      </c>
      <c r="BA296" s="287">
        <v>-0.28999999999999998</v>
      </c>
      <c r="BB296" s="288">
        <v>0.06</v>
      </c>
      <c r="BC296" s="289">
        <v>-0.32</v>
      </c>
      <c r="BD296" s="287">
        <v>-0.18</v>
      </c>
      <c r="BE296" s="287">
        <v>-0.34</v>
      </c>
      <c r="BF296" s="290">
        <v>0.01</v>
      </c>
      <c r="BG296" s="286">
        <v>-0.23</v>
      </c>
      <c r="BH296" s="287">
        <v>-0.08</v>
      </c>
      <c r="BI296" s="287">
        <v>-0.24</v>
      </c>
      <c r="BJ296" s="291">
        <v>0.11</v>
      </c>
    </row>
    <row r="297" spans="1:62" x14ac:dyDescent="0.25">
      <c r="A297" s="284" t="s">
        <v>632</v>
      </c>
      <c r="B297" s="285" t="s">
        <v>633</v>
      </c>
      <c r="C297" s="286">
        <v>-0.17</v>
      </c>
      <c r="D297" s="287">
        <v>-0.14000000000000001</v>
      </c>
      <c r="E297" s="287">
        <v>-0.09</v>
      </c>
      <c r="F297" s="288">
        <v>0</v>
      </c>
      <c r="G297" s="289">
        <v>-0.21</v>
      </c>
      <c r="H297" s="287">
        <v>-0.18</v>
      </c>
      <c r="I297" s="287">
        <v>-0.13</v>
      </c>
      <c r="J297" s="290">
        <v>-0.03</v>
      </c>
      <c r="K297" s="286">
        <v>-0.13</v>
      </c>
      <c r="L297" s="287">
        <v>-0.1</v>
      </c>
      <c r="M297" s="287">
        <v>-0.05</v>
      </c>
      <c r="N297" s="288">
        <v>0.04</v>
      </c>
      <c r="O297" s="286">
        <v>-0.6</v>
      </c>
      <c r="P297" s="287">
        <v>-0.67</v>
      </c>
      <c r="Q297" s="287">
        <v>-0.7</v>
      </c>
      <c r="R297" s="290">
        <v>-0.44</v>
      </c>
      <c r="S297" s="286">
        <v>-0.71</v>
      </c>
      <c r="T297" s="287">
        <v>-0.79</v>
      </c>
      <c r="U297" s="287">
        <v>-0.82</v>
      </c>
      <c r="V297" s="288">
        <v>-0.56000000000000005</v>
      </c>
      <c r="W297" s="289">
        <v>-0.48</v>
      </c>
      <c r="X297" s="287">
        <v>-0.56000000000000005</v>
      </c>
      <c r="Y297" s="287">
        <v>-0.59</v>
      </c>
      <c r="Z297" s="288">
        <v>-0.33</v>
      </c>
      <c r="AA297" s="289">
        <v>-0.11</v>
      </c>
      <c r="AB297" s="287">
        <v>-7.0000000000000007E-2</v>
      </c>
      <c r="AC297" s="287">
        <v>-0.02</v>
      </c>
      <c r="AD297" s="290">
        <v>0.06</v>
      </c>
      <c r="AE297" s="286">
        <v>-0.15</v>
      </c>
      <c r="AF297" s="287">
        <v>-0.11</v>
      </c>
      <c r="AG297" s="287">
        <v>-0.06</v>
      </c>
      <c r="AH297" s="288">
        <v>0.02</v>
      </c>
      <c r="AI297" s="289">
        <v>-7.0000000000000007E-2</v>
      </c>
      <c r="AJ297" s="287">
        <v>-0.03</v>
      </c>
      <c r="AK297" s="287">
        <v>0.02</v>
      </c>
      <c r="AL297" s="290">
        <v>0.1</v>
      </c>
      <c r="AM297" s="286">
        <v>-0.53</v>
      </c>
      <c r="AN297" s="287">
        <v>-0.56000000000000005</v>
      </c>
      <c r="AO297" s="287">
        <v>-0.63</v>
      </c>
      <c r="AP297" s="290">
        <v>-0.28000000000000003</v>
      </c>
      <c r="AQ297" s="286">
        <v>-0.61</v>
      </c>
      <c r="AR297" s="287">
        <v>-0.64</v>
      </c>
      <c r="AS297" s="287">
        <v>-0.71</v>
      </c>
      <c r="AT297" s="288">
        <v>-0.35</v>
      </c>
      <c r="AU297" s="289">
        <v>-0.46</v>
      </c>
      <c r="AV297" s="287">
        <v>-0.48</v>
      </c>
      <c r="AW297" s="287">
        <v>-0.55000000000000004</v>
      </c>
      <c r="AX297" s="288">
        <v>-0.2</v>
      </c>
      <c r="AY297" s="286">
        <v>-0.05</v>
      </c>
      <c r="AZ297" s="287">
        <v>-0.01</v>
      </c>
      <c r="BA297" s="287">
        <v>0.08</v>
      </c>
      <c r="BB297" s="288">
        <v>0.09</v>
      </c>
      <c r="BC297" s="289">
        <v>-0.1</v>
      </c>
      <c r="BD297" s="287">
        <v>-0.05</v>
      </c>
      <c r="BE297" s="287">
        <v>0.03</v>
      </c>
      <c r="BF297" s="290">
        <v>0.05</v>
      </c>
      <c r="BG297" s="286">
        <v>-0.01</v>
      </c>
      <c r="BH297" s="287">
        <v>0.04</v>
      </c>
      <c r="BI297" s="287">
        <v>0.12</v>
      </c>
      <c r="BJ297" s="291">
        <v>0.14000000000000001</v>
      </c>
    </row>
    <row r="298" spans="1:62" x14ac:dyDescent="0.25">
      <c r="A298" s="284" t="s">
        <v>634</v>
      </c>
      <c r="B298" s="285" t="s">
        <v>635</v>
      </c>
      <c r="C298" s="286">
        <v>-0.23</v>
      </c>
      <c r="D298" s="287">
        <v>-0.22</v>
      </c>
      <c r="E298" s="287">
        <v>-0.4</v>
      </c>
      <c r="F298" s="288">
        <v>-0.1</v>
      </c>
      <c r="G298" s="289">
        <v>-0.27</v>
      </c>
      <c r="H298" s="287">
        <v>-0.26</v>
      </c>
      <c r="I298" s="287">
        <v>-0.44</v>
      </c>
      <c r="J298" s="290">
        <v>-0.14000000000000001</v>
      </c>
      <c r="K298" s="286">
        <v>-0.19</v>
      </c>
      <c r="L298" s="287">
        <v>-0.18</v>
      </c>
      <c r="M298" s="287">
        <v>-0.37</v>
      </c>
      <c r="N298" s="288">
        <v>-0.06</v>
      </c>
      <c r="O298" s="286">
        <v>-0.69</v>
      </c>
      <c r="P298" s="287">
        <v>-0.71</v>
      </c>
      <c r="Q298" s="287">
        <v>-1.05</v>
      </c>
      <c r="R298" s="290">
        <v>-0.59</v>
      </c>
      <c r="S298" s="286">
        <v>-0.78</v>
      </c>
      <c r="T298" s="287">
        <v>-0.8</v>
      </c>
      <c r="U298" s="287">
        <v>-1.1399999999999999</v>
      </c>
      <c r="V298" s="288">
        <v>-0.68</v>
      </c>
      <c r="W298" s="289">
        <v>-0.6</v>
      </c>
      <c r="X298" s="287">
        <v>-0.62</v>
      </c>
      <c r="Y298" s="287">
        <v>-0.96</v>
      </c>
      <c r="Z298" s="288">
        <v>-0.5</v>
      </c>
      <c r="AA298" s="289">
        <v>-0.13</v>
      </c>
      <c r="AB298" s="287">
        <v>-0.11</v>
      </c>
      <c r="AC298" s="287">
        <v>-0.26</v>
      </c>
      <c r="AD298" s="290">
        <v>0.01</v>
      </c>
      <c r="AE298" s="286">
        <v>-0.17</v>
      </c>
      <c r="AF298" s="287">
        <v>-0.16</v>
      </c>
      <c r="AG298" s="287">
        <v>-0.3</v>
      </c>
      <c r="AH298" s="288">
        <v>-0.04</v>
      </c>
      <c r="AI298" s="289">
        <v>-0.08</v>
      </c>
      <c r="AJ298" s="287">
        <v>-7.0000000000000007E-2</v>
      </c>
      <c r="AK298" s="287">
        <v>-0.22</v>
      </c>
      <c r="AL298" s="290">
        <v>0.05</v>
      </c>
      <c r="AM298" s="286">
        <v>-0.53</v>
      </c>
      <c r="AN298" s="287">
        <v>-0.55000000000000004</v>
      </c>
      <c r="AO298" s="287">
        <v>-0.89</v>
      </c>
      <c r="AP298" s="290">
        <v>-0.38</v>
      </c>
      <c r="AQ298" s="286">
        <v>-0.59</v>
      </c>
      <c r="AR298" s="287">
        <v>-0.62</v>
      </c>
      <c r="AS298" s="287">
        <v>-0.95</v>
      </c>
      <c r="AT298" s="288">
        <v>-0.44</v>
      </c>
      <c r="AU298" s="289">
        <v>-0.47</v>
      </c>
      <c r="AV298" s="287">
        <v>-0.49</v>
      </c>
      <c r="AW298" s="287">
        <v>-0.83</v>
      </c>
      <c r="AX298" s="288">
        <v>-0.32</v>
      </c>
      <c r="AY298" s="286">
        <v>-0.05</v>
      </c>
      <c r="AZ298" s="287">
        <v>-0.03</v>
      </c>
      <c r="BA298" s="287">
        <v>-0.12</v>
      </c>
      <c r="BB298" s="288">
        <v>0.06</v>
      </c>
      <c r="BC298" s="289">
        <v>-0.1</v>
      </c>
      <c r="BD298" s="287">
        <v>-0.08</v>
      </c>
      <c r="BE298" s="287">
        <v>-0.17</v>
      </c>
      <c r="BF298" s="290">
        <v>0.01</v>
      </c>
      <c r="BG298" s="286">
        <v>-0.01</v>
      </c>
      <c r="BH298" s="287">
        <v>0.02</v>
      </c>
      <c r="BI298" s="287">
        <v>-0.08</v>
      </c>
      <c r="BJ298" s="291">
        <v>0.11</v>
      </c>
    </row>
    <row r="299" spans="1:62" x14ac:dyDescent="0.25">
      <c r="A299" s="284" t="s">
        <v>636</v>
      </c>
      <c r="B299" s="285" t="s">
        <v>637</v>
      </c>
      <c r="C299" s="286">
        <v>-0.21</v>
      </c>
      <c r="D299" s="287">
        <v>-0.14000000000000001</v>
      </c>
      <c r="E299" s="287">
        <v>-0.4</v>
      </c>
      <c r="F299" s="288">
        <v>0.15</v>
      </c>
      <c r="G299" s="289">
        <v>-0.25</v>
      </c>
      <c r="H299" s="287">
        <v>-0.18</v>
      </c>
      <c r="I299" s="287">
        <v>-0.44</v>
      </c>
      <c r="J299" s="290">
        <v>0.11</v>
      </c>
      <c r="K299" s="286">
        <v>-0.17</v>
      </c>
      <c r="L299" s="287">
        <v>-0.09</v>
      </c>
      <c r="M299" s="287">
        <v>-0.36</v>
      </c>
      <c r="N299" s="288">
        <v>0.2</v>
      </c>
      <c r="O299" s="286">
        <v>-0.61</v>
      </c>
      <c r="P299" s="287">
        <v>-0.48</v>
      </c>
      <c r="Q299" s="287">
        <v>-0.9</v>
      </c>
      <c r="R299" s="290">
        <v>-0.24</v>
      </c>
      <c r="S299" s="286">
        <v>-0.7</v>
      </c>
      <c r="T299" s="287">
        <v>-0.56000000000000005</v>
      </c>
      <c r="U299" s="287">
        <v>-0.99</v>
      </c>
      <c r="V299" s="288">
        <v>-0.33</v>
      </c>
      <c r="W299" s="289">
        <v>-0.53</v>
      </c>
      <c r="X299" s="287">
        <v>-0.39</v>
      </c>
      <c r="Y299" s="287">
        <v>-0.82</v>
      </c>
      <c r="Z299" s="288">
        <v>-0.15</v>
      </c>
      <c r="AA299" s="289">
        <v>-0.09</v>
      </c>
      <c r="AB299" s="287">
        <v>-0.04</v>
      </c>
      <c r="AC299" s="287">
        <v>-0.26</v>
      </c>
      <c r="AD299" s="290">
        <v>0.27</v>
      </c>
      <c r="AE299" s="286">
        <v>-0.14000000000000001</v>
      </c>
      <c r="AF299" s="287">
        <v>-0.08</v>
      </c>
      <c r="AG299" s="287">
        <v>-0.31</v>
      </c>
      <c r="AH299" s="288">
        <v>0.22</v>
      </c>
      <c r="AI299" s="289">
        <v>-0.04</v>
      </c>
      <c r="AJ299" s="287">
        <v>0.01</v>
      </c>
      <c r="AK299" s="287">
        <v>-0.21</v>
      </c>
      <c r="AL299" s="290">
        <v>0.31</v>
      </c>
      <c r="AM299" s="286">
        <v>-0.44</v>
      </c>
      <c r="AN299" s="287">
        <v>-0.36</v>
      </c>
      <c r="AO299" s="287">
        <v>-0.75</v>
      </c>
      <c r="AP299" s="290">
        <v>-0.04</v>
      </c>
      <c r="AQ299" s="286">
        <v>-0.5</v>
      </c>
      <c r="AR299" s="287">
        <v>-0.42</v>
      </c>
      <c r="AS299" s="287">
        <v>-0.82</v>
      </c>
      <c r="AT299" s="288">
        <v>-0.1</v>
      </c>
      <c r="AU299" s="289">
        <v>-0.37</v>
      </c>
      <c r="AV299" s="287">
        <v>-0.28999999999999998</v>
      </c>
      <c r="AW299" s="287">
        <v>-0.69</v>
      </c>
      <c r="AX299" s="288">
        <v>0.03</v>
      </c>
      <c r="AY299" s="286">
        <v>-0.04</v>
      </c>
      <c r="AZ299" s="287">
        <v>0.03</v>
      </c>
      <c r="BA299" s="287">
        <v>-0.14000000000000001</v>
      </c>
      <c r="BB299" s="288">
        <v>0.28999999999999998</v>
      </c>
      <c r="BC299" s="289">
        <v>-0.09</v>
      </c>
      <c r="BD299" s="287">
        <v>-0.03</v>
      </c>
      <c r="BE299" s="287">
        <v>-0.2</v>
      </c>
      <c r="BF299" s="290">
        <v>0.24</v>
      </c>
      <c r="BG299" s="286">
        <v>0.02</v>
      </c>
      <c r="BH299" s="287">
        <v>0.08</v>
      </c>
      <c r="BI299" s="287">
        <v>-0.09</v>
      </c>
      <c r="BJ299" s="291">
        <v>0.35</v>
      </c>
    </row>
    <row r="300" spans="1:62" x14ac:dyDescent="0.25">
      <c r="A300" s="284" t="s">
        <v>640</v>
      </c>
      <c r="B300" s="285" t="s">
        <v>641</v>
      </c>
      <c r="C300" s="286">
        <v>-0.04</v>
      </c>
      <c r="D300" s="287">
        <v>-0.04</v>
      </c>
      <c r="E300" s="287">
        <v>-7.0000000000000007E-2</v>
      </c>
      <c r="F300" s="288">
        <v>0.02</v>
      </c>
      <c r="G300" s="289">
        <v>-0.08</v>
      </c>
      <c r="H300" s="287">
        <v>-0.09</v>
      </c>
      <c r="I300" s="287">
        <v>-0.11</v>
      </c>
      <c r="J300" s="290">
        <v>-0.02</v>
      </c>
      <c r="K300" s="286">
        <v>0</v>
      </c>
      <c r="L300" s="287">
        <v>0</v>
      </c>
      <c r="M300" s="287">
        <v>-0.03</v>
      </c>
      <c r="N300" s="288">
        <v>0.06</v>
      </c>
      <c r="O300" s="286">
        <v>-0.24</v>
      </c>
      <c r="P300" s="287">
        <v>-0.32</v>
      </c>
      <c r="Q300" s="287">
        <v>-0.38</v>
      </c>
      <c r="R300" s="290">
        <v>-0.34</v>
      </c>
      <c r="S300" s="286">
        <v>-0.36</v>
      </c>
      <c r="T300" s="287">
        <v>-0.44</v>
      </c>
      <c r="U300" s="287">
        <v>-0.5</v>
      </c>
      <c r="V300" s="288">
        <v>-0.46</v>
      </c>
      <c r="W300" s="289">
        <v>-0.12</v>
      </c>
      <c r="X300" s="287">
        <v>-0.2</v>
      </c>
      <c r="Y300" s="287">
        <v>-0.27</v>
      </c>
      <c r="Z300" s="288">
        <v>-0.22</v>
      </c>
      <c r="AA300" s="289">
        <v>-0.01</v>
      </c>
      <c r="AB300" s="287">
        <v>-0.01</v>
      </c>
      <c r="AC300" s="287">
        <v>-0.03</v>
      </c>
      <c r="AD300" s="290">
        <v>7.0000000000000007E-2</v>
      </c>
      <c r="AE300" s="286">
        <v>-0.06</v>
      </c>
      <c r="AF300" s="287">
        <v>-0.05</v>
      </c>
      <c r="AG300" s="287">
        <v>-7.0000000000000007E-2</v>
      </c>
      <c r="AH300" s="288">
        <v>0.03</v>
      </c>
      <c r="AI300" s="289">
        <v>0.03</v>
      </c>
      <c r="AJ300" s="287">
        <v>0.04</v>
      </c>
      <c r="AK300" s="287">
        <v>0.02</v>
      </c>
      <c r="AL300" s="290">
        <v>0.12</v>
      </c>
      <c r="AM300" s="286">
        <v>-0.24</v>
      </c>
      <c r="AN300" s="287">
        <v>-0.32</v>
      </c>
      <c r="AO300" s="287">
        <v>-0.41</v>
      </c>
      <c r="AP300" s="290">
        <v>-0.35</v>
      </c>
      <c r="AQ300" s="286">
        <v>-0.32</v>
      </c>
      <c r="AR300" s="287">
        <v>-0.4</v>
      </c>
      <c r="AS300" s="287">
        <v>-0.49</v>
      </c>
      <c r="AT300" s="288">
        <v>-0.43</v>
      </c>
      <c r="AU300" s="289">
        <v>-0.16</v>
      </c>
      <c r="AV300" s="287">
        <v>-0.23</v>
      </c>
      <c r="AW300" s="287">
        <v>-0.33</v>
      </c>
      <c r="AX300" s="288">
        <v>-0.27</v>
      </c>
      <c r="AY300" s="286">
        <v>0.03</v>
      </c>
      <c r="AZ300" s="287">
        <v>0.05</v>
      </c>
      <c r="BA300" s="287">
        <v>0.05</v>
      </c>
      <c r="BB300" s="288">
        <v>0.15</v>
      </c>
      <c r="BC300" s="289">
        <v>-0.02</v>
      </c>
      <c r="BD300" s="287">
        <v>0</v>
      </c>
      <c r="BE300" s="287">
        <v>0</v>
      </c>
      <c r="BF300" s="290">
        <v>0.1</v>
      </c>
      <c r="BG300" s="286">
        <v>0.08</v>
      </c>
      <c r="BH300" s="287">
        <v>0.1</v>
      </c>
      <c r="BI300" s="287">
        <v>0.1</v>
      </c>
      <c r="BJ300" s="291">
        <v>0.2</v>
      </c>
    </row>
    <row r="301" spans="1:62" x14ac:dyDescent="0.25">
      <c r="A301" s="284" t="s">
        <v>642</v>
      </c>
      <c r="B301" s="285" t="s">
        <v>643</v>
      </c>
      <c r="C301" s="286">
        <v>-0.21</v>
      </c>
      <c r="D301" s="287">
        <v>-0.04</v>
      </c>
      <c r="E301" s="287">
        <v>-0.11</v>
      </c>
      <c r="F301" s="288">
        <v>-0.09</v>
      </c>
      <c r="G301" s="289">
        <v>-0.24</v>
      </c>
      <c r="H301" s="287">
        <v>-7.0000000000000007E-2</v>
      </c>
      <c r="I301" s="287">
        <v>-0.14000000000000001</v>
      </c>
      <c r="J301" s="290">
        <v>-0.12</v>
      </c>
      <c r="K301" s="286">
        <v>-0.17</v>
      </c>
      <c r="L301" s="287">
        <v>0</v>
      </c>
      <c r="M301" s="287">
        <v>-0.08</v>
      </c>
      <c r="N301" s="288">
        <v>-0.06</v>
      </c>
      <c r="O301" s="286">
        <v>-0.54</v>
      </c>
      <c r="P301" s="287">
        <v>-0.45</v>
      </c>
      <c r="Q301" s="287">
        <v>-0.57999999999999996</v>
      </c>
      <c r="R301" s="290">
        <v>-0.5</v>
      </c>
      <c r="S301" s="286">
        <v>-0.61</v>
      </c>
      <c r="T301" s="287">
        <v>-0.52</v>
      </c>
      <c r="U301" s="287">
        <v>-0.65</v>
      </c>
      <c r="V301" s="288">
        <v>-0.56999999999999995</v>
      </c>
      <c r="W301" s="289">
        <v>-0.47</v>
      </c>
      <c r="X301" s="287">
        <v>-0.37</v>
      </c>
      <c r="Y301" s="287">
        <v>-0.51</v>
      </c>
      <c r="Z301" s="288">
        <v>-0.43</v>
      </c>
      <c r="AA301" s="289">
        <v>-0.12</v>
      </c>
      <c r="AB301" s="287">
        <v>0.06</v>
      </c>
      <c r="AC301" s="287">
        <v>0.01</v>
      </c>
      <c r="AD301" s="290">
        <v>0.01</v>
      </c>
      <c r="AE301" s="286">
        <v>-0.16</v>
      </c>
      <c r="AF301" s="287">
        <v>0.03</v>
      </c>
      <c r="AG301" s="287">
        <v>-0.03</v>
      </c>
      <c r="AH301" s="288">
        <v>-0.02</v>
      </c>
      <c r="AI301" s="289">
        <v>-0.09</v>
      </c>
      <c r="AJ301" s="287">
        <v>0.1</v>
      </c>
      <c r="AK301" s="287">
        <v>0.04</v>
      </c>
      <c r="AL301" s="290">
        <v>0.05</v>
      </c>
      <c r="AM301" s="286">
        <v>-0.49</v>
      </c>
      <c r="AN301" s="287">
        <v>-0.39</v>
      </c>
      <c r="AO301" s="287">
        <v>-0.54</v>
      </c>
      <c r="AP301" s="290">
        <v>-0.42</v>
      </c>
      <c r="AQ301" s="286">
        <v>-0.55000000000000004</v>
      </c>
      <c r="AR301" s="287">
        <v>-0.44</v>
      </c>
      <c r="AS301" s="287">
        <v>-0.6</v>
      </c>
      <c r="AT301" s="288">
        <v>-0.48</v>
      </c>
      <c r="AU301" s="289">
        <v>-0.43</v>
      </c>
      <c r="AV301" s="287">
        <v>-0.33</v>
      </c>
      <c r="AW301" s="287">
        <v>-0.48</v>
      </c>
      <c r="AX301" s="288">
        <v>-0.36</v>
      </c>
      <c r="AY301" s="286">
        <v>-0.09</v>
      </c>
      <c r="AZ301" s="287">
        <v>0.1</v>
      </c>
      <c r="BA301" s="287">
        <v>0.06</v>
      </c>
      <c r="BB301" s="288">
        <v>0.04</v>
      </c>
      <c r="BC301" s="289">
        <v>-0.13</v>
      </c>
      <c r="BD301" s="287">
        <v>0.06</v>
      </c>
      <c r="BE301" s="287">
        <v>0.02</v>
      </c>
      <c r="BF301" s="290">
        <v>0</v>
      </c>
      <c r="BG301" s="286">
        <v>-0.06</v>
      </c>
      <c r="BH301" s="287">
        <v>0.14000000000000001</v>
      </c>
      <c r="BI301" s="287">
        <v>0.1</v>
      </c>
      <c r="BJ301" s="291">
        <v>7.0000000000000007E-2</v>
      </c>
    </row>
    <row r="302" spans="1:62" x14ac:dyDescent="0.25">
      <c r="A302" s="284" t="s">
        <v>644</v>
      </c>
      <c r="B302" s="285" t="s">
        <v>645</v>
      </c>
      <c r="C302" s="286">
        <v>-0.11</v>
      </c>
      <c r="D302" s="287">
        <v>-0.03</v>
      </c>
      <c r="E302" s="287">
        <v>-0.08</v>
      </c>
      <c r="F302" s="288">
        <v>-0.02</v>
      </c>
      <c r="G302" s="289">
        <v>-0.14000000000000001</v>
      </c>
      <c r="H302" s="287">
        <v>-0.06</v>
      </c>
      <c r="I302" s="287">
        <v>-0.11</v>
      </c>
      <c r="J302" s="290">
        <v>-0.04</v>
      </c>
      <c r="K302" s="286">
        <v>-0.09</v>
      </c>
      <c r="L302" s="287">
        <v>-0.01</v>
      </c>
      <c r="M302" s="287">
        <v>-0.06</v>
      </c>
      <c r="N302" s="288">
        <v>0.01</v>
      </c>
      <c r="O302" s="286">
        <v>-0.64</v>
      </c>
      <c r="P302" s="287">
        <v>-0.53</v>
      </c>
      <c r="Q302" s="287">
        <v>-0.76</v>
      </c>
      <c r="R302" s="290">
        <v>-0.56000000000000005</v>
      </c>
      <c r="S302" s="286">
        <v>-0.7</v>
      </c>
      <c r="T302" s="287">
        <v>-0.59</v>
      </c>
      <c r="U302" s="287">
        <v>-0.82</v>
      </c>
      <c r="V302" s="288">
        <v>-0.63</v>
      </c>
      <c r="W302" s="289">
        <v>-0.57999999999999996</v>
      </c>
      <c r="X302" s="287">
        <v>-0.47</v>
      </c>
      <c r="Y302" s="287">
        <v>-0.7</v>
      </c>
      <c r="Z302" s="288">
        <v>-0.5</v>
      </c>
      <c r="AA302" s="289">
        <v>-0.02</v>
      </c>
      <c r="AB302" s="287">
        <v>0.06</v>
      </c>
      <c r="AC302" s="287">
        <v>0.04</v>
      </c>
      <c r="AD302" s="290">
        <v>0.08</v>
      </c>
      <c r="AE302" s="286">
        <v>-0.04</v>
      </c>
      <c r="AF302" s="287">
        <v>0.03</v>
      </c>
      <c r="AG302" s="287">
        <v>0.02</v>
      </c>
      <c r="AH302" s="288">
        <v>0.06</v>
      </c>
      <c r="AI302" s="289">
        <v>0.01</v>
      </c>
      <c r="AJ302" s="287">
        <v>0.08</v>
      </c>
      <c r="AK302" s="287">
        <v>7.0000000000000007E-2</v>
      </c>
      <c r="AL302" s="290">
        <v>0.11</v>
      </c>
      <c r="AM302" s="286">
        <v>-0.51</v>
      </c>
      <c r="AN302" s="287">
        <v>-0.39</v>
      </c>
      <c r="AO302" s="287">
        <v>-0.59</v>
      </c>
      <c r="AP302" s="290">
        <v>-0.41</v>
      </c>
      <c r="AQ302" s="286">
        <v>-0.55000000000000004</v>
      </c>
      <c r="AR302" s="287">
        <v>-0.44</v>
      </c>
      <c r="AS302" s="287">
        <v>-0.63</v>
      </c>
      <c r="AT302" s="288">
        <v>-0.45</v>
      </c>
      <c r="AU302" s="289">
        <v>-0.46</v>
      </c>
      <c r="AV302" s="287">
        <v>-0.35</v>
      </c>
      <c r="AW302" s="287">
        <v>-0.54</v>
      </c>
      <c r="AX302" s="288">
        <v>-0.37</v>
      </c>
      <c r="AY302" s="286">
        <v>0.08</v>
      </c>
      <c r="AZ302" s="287">
        <v>0.14000000000000001</v>
      </c>
      <c r="BA302" s="287">
        <v>0.17</v>
      </c>
      <c r="BB302" s="288">
        <v>0.18</v>
      </c>
      <c r="BC302" s="289">
        <v>0.05</v>
      </c>
      <c r="BD302" s="287">
        <v>0.11</v>
      </c>
      <c r="BE302" s="287">
        <v>0.14000000000000001</v>
      </c>
      <c r="BF302" s="290">
        <v>0.15</v>
      </c>
      <c r="BG302" s="286">
        <v>0.11</v>
      </c>
      <c r="BH302" s="287">
        <v>0.17</v>
      </c>
      <c r="BI302" s="287">
        <v>0.2</v>
      </c>
      <c r="BJ302" s="291">
        <v>0.21</v>
      </c>
    </row>
    <row r="303" spans="1:62" x14ac:dyDescent="0.25">
      <c r="A303" s="284" t="s">
        <v>646</v>
      </c>
      <c r="B303" s="285" t="s">
        <v>647</v>
      </c>
      <c r="C303" s="286">
        <v>0.02</v>
      </c>
      <c r="D303" s="287">
        <v>0.08</v>
      </c>
      <c r="E303" s="287">
        <v>0.1</v>
      </c>
      <c r="F303" s="288">
        <v>0.03</v>
      </c>
      <c r="G303" s="289">
        <v>-0.01</v>
      </c>
      <c r="H303" s="287">
        <v>0.05</v>
      </c>
      <c r="I303" s="287">
        <v>0.06</v>
      </c>
      <c r="J303" s="290">
        <v>0</v>
      </c>
      <c r="K303" s="286">
        <v>0.06</v>
      </c>
      <c r="L303" s="287">
        <v>0.12</v>
      </c>
      <c r="M303" s="287">
        <v>0.13</v>
      </c>
      <c r="N303" s="288">
        <v>7.0000000000000007E-2</v>
      </c>
      <c r="O303" s="286">
        <v>-0.49</v>
      </c>
      <c r="P303" s="287">
        <v>-0.36</v>
      </c>
      <c r="Q303" s="287">
        <v>-0.37</v>
      </c>
      <c r="R303" s="290">
        <v>-0.6</v>
      </c>
      <c r="S303" s="286">
        <v>-0.59</v>
      </c>
      <c r="T303" s="287">
        <v>-0.46</v>
      </c>
      <c r="U303" s="287">
        <v>-0.47</v>
      </c>
      <c r="V303" s="288">
        <v>-0.7</v>
      </c>
      <c r="W303" s="289">
        <v>-0.39</v>
      </c>
      <c r="X303" s="287">
        <v>-0.26</v>
      </c>
      <c r="Y303" s="287">
        <v>-0.27</v>
      </c>
      <c r="Z303" s="288">
        <v>-0.5</v>
      </c>
      <c r="AA303" s="289">
        <v>0.09</v>
      </c>
      <c r="AB303" s="287">
        <v>0.14000000000000001</v>
      </c>
      <c r="AC303" s="287">
        <v>0.16</v>
      </c>
      <c r="AD303" s="290">
        <v>0.12</v>
      </c>
      <c r="AE303" s="286">
        <v>0.06</v>
      </c>
      <c r="AF303" s="287">
        <v>0.11</v>
      </c>
      <c r="AG303" s="287">
        <v>0.13</v>
      </c>
      <c r="AH303" s="288">
        <v>0.09</v>
      </c>
      <c r="AI303" s="289">
        <v>0.13</v>
      </c>
      <c r="AJ303" s="287">
        <v>0.18</v>
      </c>
      <c r="AK303" s="287">
        <v>0.2</v>
      </c>
      <c r="AL303" s="290">
        <v>0.16</v>
      </c>
      <c r="AM303" s="286">
        <v>-0.33</v>
      </c>
      <c r="AN303" s="287">
        <v>-0.22</v>
      </c>
      <c r="AO303" s="287">
        <v>-0.25</v>
      </c>
      <c r="AP303" s="290">
        <v>-0.42</v>
      </c>
      <c r="AQ303" s="286">
        <v>-0.4</v>
      </c>
      <c r="AR303" s="287">
        <v>-0.28000000000000003</v>
      </c>
      <c r="AS303" s="287">
        <v>-0.32</v>
      </c>
      <c r="AT303" s="288">
        <v>-0.49</v>
      </c>
      <c r="AU303" s="289">
        <v>-0.26</v>
      </c>
      <c r="AV303" s="287">
        <v>-0.15</v>
      </c>
      <c r="AW303" s="287">
        <v>-0.19</v>
      </c>
      <c r="AX303" s="288">
        <v>-0.35</v>
      </c>
      <c r="AY303" s="286">
        <v>0.15</v>
      </c>
      <c r="AZ303" s="287">
        <v>0.19</v>
      </c>
      <c r="BA303" s="287">
        <v>0.22</v>
      </c>
      <c r="BB303" s="288">
        <v>0.19</v>
      </c>
      <c r="BC303" s="289">
        <v>0.11</v>
      </c>
      <c r="BD303" s="287">
        <v>0.15</v>
      </c>
      <c r="BE303" s="287">
        <v>0.18</v>
      </c>
      <c r="BF303" s="290">
        <v>0.15</v>
      </c>
      <c r="BG303" s="286">
        <v>0.19</v>
      </c>
      <c r="BH303" s="287">
        <v>0.23</v>
      </c>
      <c r="BI303" s="287">
        <v>0.26</v>
      </c>
      <c r="BJ303" s="291">
        <v>0.23</v>
      </c>
    </row>
    <row r="304" spans="1:62" x14ac:dyDescent="0.25">
      <c r="A304" s="284" t="s">
        <v>648</v>
      </c>
      <c r="B304" s="285" t="s">
        <v>649</v>
      </c>
      <c r="C304" s="286">
        <v>-0.18</v>
      </c>
      <c r="D304" s="287">
        <v>-0.26</v>
      </c>
      <c r="E304" s="287">
        <v>-0.21</v>
      </c>
      <c r="F304" s="288">
        <v>0.01</v>
      </c>
      <c r="G304" s="289">
        <v>-0.23</v>
      </c>
      <c r="H304" s="287">
        <v>-0.31</v>
      </c>
      <c r="I304" s="287">
        <v>-0.25</v>
      </c>
      <c r="J304" s="290">
        <v>-0.04</v>
      </c>
      <c r="K304" s="286">
        <v>-0.14000000000000001</v>
      </c>
      <c r="L304" s="287">
        <v>-0.21</v>
      </c>
      <c r="M304" s="287">
        <v>-0.16</v>
      </c>
      <c r="N304" s="288">
        <v>0.06</v>
      </c>
      <c r="O304" s="286">
        <v>-0.79</v>
      </c>
      <c r="P304" s="287">
        <v>-0.82</v>
      </c>
      <c r="Q304" s="287">
        <v>-0.9</v>
      </c>
      <c r="R304" s="290">
        <v>-0.6</v>
      </c>
      <c r="S304" s="286">
        <v>-0.92</v>
      </c>
      <c r="T304" s="287">
        <v>-0.95</v>
      </c>
      <c r="U304" s="287">
        <v>-1.03</v>
      </c>
      <c r="V304" s="288">
        <v>-0.73</v>
      </c>
      <c r="W304" s="289">
        <v>-0.66</v>
      </c>
      <c r="X304" s="287">
        <v>-0.69</v>
      </c>
      <c r="Y304" s="287">
        <v>-0.77</v>
      </c>
      <c r="Z304" s="288">
        <v>-0.47</v>
      </c>
      <c r="AA304" s="289">
        <v>-0.09</v>
      </c>
      <c r="AB304" s="287">
        <v>-0.17</v>
      </c>
      <c r="AC304" s="287">
        <v>-0.1</v>
      </c>
      <c r="AD304" s="290">
        <v>0.1</v>
      </c>
      <c r="AE304" s="286">
        <v>-0.14000000000000001</v>
      </c>
      <c r="AF304" s="287">
        <v>-0.22</v>
      </c>
      <c r="AG304" s="287">
        <v>-0.15</v>
      </c>
      <c r="AH304" s="288">
        <v>0.05</v>
      </c>
      <c r="AI304" s="289">
        <v>-0.04</v>
      </c>
      <c r="AJ304" s="287">
        <v>-0.12</v>
      </c>
      <c r="AK304" s="287">
        <v>-0.05</v>
      </c>
      <c r="AL304" s="290">
        <v>0.16</v>
      </c>
      <c r="AM304" s="286">
        <v>-0.63</v>
      </c>
      <c r="AN304" s="287">
        <v>-0.71</v>
      </c>
      <c r="AO304" s="287">
        <v>-0.8</v>
      </c>
      <c r="AP304" s="290">
        <v>-0.43</v>
      </c>
      <c r="AQ304" s="286">
        <v>-0.71</v>
      </c>
      <c r="AR304" s="287">
        <v>-0.79</v>
      </c>
      <c r="AS304" s="287">
        <v>-0.88</v>
      </c>
      <c r="AT304" s="288">
        <v>-0.52</v>
      </c>
      <c r="AU304" s="289">
        <v>-0.54</v>
      </c>
      <c r="AV304" s="287">
        <v>-0.62</v>
      </c>
      <c r="AW304" s="287">
        <v>-0.71</v>
      </c>
      <c r="AX304" s="288">
        <v>-0.35</v>
      </c>
      <c r="AY304" s="286">
        <v>0.01</v>
      </c>
      <c r="AZ304" s="287">
        <v>-0.06</v>
      </c>
      <c r="BA304" s="287">
        <v>0.06</v>
      </c>
      <c r="BB304" s="288">
        <v>0.21</v>
      </c>
      <c r="BC304" s="289">
        <v>-0.04</v>
      </c>
      <c r="BD304" s="287">
        <v>-0.12</v>
      </c>
      <c r="BE304" s="287">
        <v>0</v>
      </c>
      <c r="BF304" s="290">
        <v>0.15</v>
      </c>
      <c r="BG304" s="286">
        <v>7.0000000000000007E-2</v>
      </c>
      <c r="BH304" s="287">
        <v>0</v>
      </c>
      <c r="BI304" s="287">
        <v>0.12</v>
      </c>
      <c r="BJ304" s="291">
        <v>0.26</v>
      </c>
    </row>
    <row r="305" spans="1:62" x14ac:dyDescent="0.25">
      <c r="A305" s="284" t="s">
        <v>650</v>
      </c>
      <c r="B305" s="285" t="s">
        <v>651</v>
      </c>
      <c r="C305" s="286" t="s">
        <v>1151</v>
      </c>
      <c r="D305" s="287" t="s">
        <v>1151</v>
      </c>
      <c r="E305" s="287" t="s">
        <v>1151</v>
      </c>
      <c r="F305" s="288" t="s">
        <v>1151</v>
      </c>
      <c r="G305" s="289" t="s">
        <v>1151</v>
      </c>
      <c r="H305" s="287" t="s">
        <v>1151</v>
      </c>
      <c r="I305" s="287" t="s">
        <v>1151</v>
      </c>
      <c r="J305" s="290" t="s">
        <v>1151</v>
      </c>
      <c r="K305" s="286" t="s">
        <v>1151</v>
      </c>
      <c r="L305" s="287" t="s">
        <v>1151</v>
      </c>
      <c r="M305" s="287" t="s">
        <v>1151</v>
      </c>
      <c r="N305" s="288" t="s">
        <v>1151</v>
      </c>
      <c r="O305" s="286" t="s">
        <v>1151</v>
      </c>
      <c r="P305" s="287" t="s">
        <v>1151</v>
      </c>
      <c r="Q305" s="287" t="s">
        <v>1151</v>
      </c>
      <c r="R305" s="290" t="s">
        <v>1151</v>
      </c>
      <c r="S305" s="286" t="s">
        <v>1151</v>
      </c>
      <c r="T305" s="287" t="s">
        <v>1151</v>
      </c>
      <c r="U305" s="287" t="s">
        <v>1151</v>
      </c>
      <c r="V305" s="288" t="s">
        <v>1151</v>
      </c>
      <c r="W305" s="289" t="s">
        <v>1151</v>
      </c>
      <c r="X305" s="287" t="s">
        <v>1151</v>
      </c>
      <c r="Y305" s="287" t="s">
        <v>1151</v>
      </c>
      <c r="Z305" s="288" t="s">
        <v>1151</v>
      </c>
      <c r="AA305" s="289" t="s">
        <v>1151</v>
      </c>
      <c r="AB305" s="287" t="s">
        <v>1151</v>
      </c>
      <c r="AC305" s="287" t="s">
        <v>1151</v>
      </c>
      <c r="AD305" s="290" t="s">
        <v>1151</v>
      </c>
      <c r="AE305" s="286" t="s">
        <v>1151</v>
      </c>
      <c r="AF305" s="287" t="s">
        <v>1151</v>
      </c>
      <c r="AG305" s="287" t="s">
        <v>1151</v>
      </c>
      <c r="AH305" s="288" t="s">
        <v>1151</v>
      </c>
      <c r="AI305" s="289" t="s">
        <v>1151</v>
      </c>
      <c r="AJ305" s="287" t="s">
        <v>1151</v>
      </c>
      <c r="AK305" s="287" t="s">
        <v>1151</v>
      </c>
      <c r="AL305" s="290" t="s">
        <v>1151</v>
      </c>
      <c r="AM305" s="286" t="s">
        <v>1151</v>
      </c>
      <c r="AN305" s="287" t="s">
        <v>1151</v>
      </c>
      <c r="AO305" s="287" t="s">
        <v>1151</v>
      </c>
      <c r="AP305" s="290" t="s">
        <v>1151</v>
      </c>
      <c r="AQ305" s="286" t="s">
        <v>1151</v>
      </c>
      <c r="AR305" s="287" t="s">
        <v>1151</v>
      </c>
      <c r="AS305" s="287" t="s">
        <v>1151</v>
      </c>
      <c r="AT305" s="288" t="s">
        <v>1151</v>
      </c>
      <c r="AU305" s="289" t="s">
        <v>1151</v>
      </c>
      <c r="AV305" s="287" t="s">
        <v>1151</v>
      </c>
      <c r="AW305" s="287" t="s">
        <v>1151</v>
      </c>
      <c r="AX305" s="288" t="s">
        <v>1151</v>
      </c>
      <c r="AY305" s="286" t="s">
        <v>1151</v>
      </c>
      <c r="AZ305" s="287" t="s">
        <v>1151</v>
      </c>
      <c r="BA305" s="287" t="s">
        <v>1151</v>
      </c>
      <c r="BB305" s="288" t="s">
        <v>1151</v>
      </c>
      <c r="BC305" s="289" t="s">
        <v>1151</v>
      </c>
      <c r="BD305" s="287" t="s">
        <v>1151</v>
      </c>
      <c r="BE305" s="287" t="s">
        <v>1151</v>
      </c>
      <c r="BF305" s="290" t="s">
        <v>1151</v>
      </c>
      <c r="BG305" s="286" t="s">
        <v>1151</v>
      </c>
      <c r="BH305" s="287" t="s">
        <v>1151</v>
      </c>
      <c r="BI305" s="287" t="s">
        <v>1151</v>
      </c>
      <c r="BJ305" s="291" t="s">
        <v>1151</v>
      </c>
    </row>
    <row r="306" spans="1:62" x14ac:dyDescent="0.25">
      <c r="A306" s="284" t="s">
        <v>652</v>
      </c>
      <c r="B306" s="285" t="s">
        <v>653</v>
      </c>
      <c r="C306" s="286">
        <v>0.22</v>
      </c>
      <c r="D306" s="287">
        <v>0.1</v>
      </c>
      <c r="E306" s="287">
        <v>0.16</v>
      </c>
      <c r="F306" s="288">
        <v>0.12</v>
      </c>
      <c r="G306" s="289">
        <v>0.18</v>
      </c>
      <c r="H306" s="287">
        <v>0.06</v>
      </c>
      <c r="I306" s="287">
        <v>0.11</v>
      </c>
      <c r="J306" s="290">
        <v>0.08</v>
      </c>
      <c r="K306" s="286">
        <v>0.27</v>
      </c>
      <c r="L306" s="287">
        <v>0.15</v>
      </c>
      <c r="M306" s="287">
        <v>0.2</v>
      </c>
      <c r="N306" s="288">
        <v>0.17</v>
      </c>
      <c r="O306" s="286">
        <v>0.08</v>
      </c>
      <c r="P306" s="287">
        <v>-0.08</v>
      </c>
      <c r="Q306" s="287">
        <v>-0.17</v>
      </c>
      <c r="R306" s="290">
        <v>-0.02</v>
      </c>
      <c r="S306" s="286">
        <v>-0.03</v>
      </c>
      <c r="T306" s="287">
        <v>-0.18</v>
      </c>
      <c r="U306" s="287">
        <v>-0.27</v>
      </c>
      <c r="V306" s="288">
        <v>-0.12</v>
      </c>
      <c r="W306" s="289">
        <v>0.18</v>
      </c>
      <c r="X306" s="287">
        <v>0.02</v>
      </c>
      <c r="Y306" s="287">
        <v>-0.06</v>
      </c>
      <c r="Z306" s="288">
        <v>0.08</v>
      </c>
      <c r="AA306" s="289">
        <v>0.26</v>
      </c>
      <c r="AB306" s="287">
        <v>0.15</v>
      </c>
      <c r="AC306" s="287">
        <v>0.24</v>
      </c>
      <c r="AD306" s="290">
        <v>0.16</v>
      </c>
      <c r="AE306" s="286">
        <v>0.21</v>
      </c>
      <c r="AF306" s="287">
        <v>0.1</v>
      </c>
      <c r="AG306" s="287">
        <v>0.18</v>
      </c>
      <c r="AH306" s="288">
        <v>0.11</v>
      </c>
      <c r="AI306" s="289">
        <v>0.31</v>
      </c>
      <c r="AJ306" s="287">
        <v>0.2</v>
      </c>
      <c r="AK306" s="287">
        <v>0.28999999999999998</v>
      </c>
      <c r="AL306" s="290">
        <v>0.21</v>
      </c>
      <c r="AM306" s="286">
        <v>0.12</v>
      </c>
      <c r="AN306" s="287">
        <v>-0.05</v>
      </c>
      <c r="AO306" s="287">
        <v>-7.0000000000000007E-2</v>
      </c>
      <c r="AP306" s="290">
        <v>-0.03</v>
      </c>
      <c r="AQ306" s="286">
        <v>0.05</v>
      </c>
      <c r="AR306" s="287">
        <v>-0.12</v>
      </c>
      <c r="AS306" s="287">
        <v>-0.14000000000000001</v>
      </c>
      <c r="AT306" s="288">
        <v>-0.1</v>
      </c>
      <c r="AU306" s="289">
        <v>0.19</v>
      </c>
      <c r="AV306" s="287">
        <v>0.02</v>
      </c>
      <c r="AW306" s="287">
        <v>0</v>
      </c>
      <c r="AX306" s="288">
        <v>0.04</v>
      </c>
      <c r="AY306" s="286">
        <v>0.31</v>
      </c>
      <c r="AZ306" s="287">
        <v>0.22</v>
      </c>
      <c r="BA306" s="287">
        <v>0.33</v>
      </c>
      <c r="BB306" s="288">
        <v>0.24</v>
      </c>
      <c r="BC306" s="289">
        <v>0.25</v>
      </c>
      <c r="BD306" s="287">
        <v>0.16</v>
      </c>
      <c r="BE306" s="287">
        <v>0.27</v>
      </c>
      <c r="BF306" s="290">
        <v>0.18</v>
      </c>
      <c r="BG306" s="286">
        <v>0.37</v>
      </c>
      <c r="BH306" s="287">
        <v>0.28000000000000003</v>
      </c>
      <c r="BI306" s="287">
        <v>0.39</v>
      </c>
      <c r="BJ306" s="291">
        <v>0.31</v>
      </c>
    </row>
    <row r="307" spans="1:62" x14ac:dyDescent="0.25">
      <c r="A307" s="284" t="s">
        <v>654</v>
      </c>
      <c r="B307" s="285" t="s">
        <v>655</v>
      </c>
      <c r="C307" s="286">
        <v>0.31</v>
      </c>
      <c r="D307" s="287">
        <v>0.36</v>
      </c>
      <c r="E307" s="287">
        <v>0.46</v>
      </c>
      <c r="F307" s="288">
        <v>0.19</v>
      </c>
      <c r="G307" s="289">
        <v>0.28000000000000003</v>
      </c>
      <c r="H307" s="287">
        <v>0.32</v>
      </c>
      <c r="I307" s="287">
        <v>0.42</v>
      </c>
      <c r="J307" s="290">
        <v>0.16</v>
      </c>
      <c r="K307" s="286">
        <v>0.35</v>
      </c>
      <c r="L307" s="287">
        <v>0.39</v>
      </c>
      <c r="M307" s="287">
        <v>0.49</v>
      </c>
      <c r="N307" s="288">
        <v>0.23</v>
      </c>
      <c r="O307" s="286">
        <v>0.06</v>
      </c>
      <c r="P307" s="287">
        <v>-0.05</v>
      </c>
      <c r="Q307" s="287">
        <v>0.06</v>
      </c>
      <c r="R307" s="290">
        <v>-0.12</v>
      </c>
      <c r="S307" s="286">
        <v>-0.04</v>
      </c>
      <c r="T307" s="287">
        <v>-0.15</v>
      </c>
      <c r="U307" s="287">
        <v>-0.04</v>
      </c>
      <c r="V307" s="288">
        <v>-0.22</v>
      </c>
      <c r="W307" s="289">
        <v>0.15</v>
      </c>
      <c r="X307" s="287">
        <v>0.04</v>
      </c>
      <c r="Y307" s="287">
        <v>0.15</v>
      </c>
      <c r="Z307" s="288">
        <v>-0.03</v>
      </c>
      <c r="AA307" s="289">
        <v>0.36</v>
      </c>
      <c r="AB307" s="287">
        <v>0.43</v>
      </c>
      <c r="AC307" s="287">
        <v>0.53</v>
      </c>
      <c r="AD307" s="290">
        <v>0.25</v>
      </c>
      <c r="AE307" s="286">
        <v>0.32</v>
      </c>
      <c r="AF307" s="287">
        <v>0.39</v>
      </c>
      <c r="AG307" s="287">
        <v>0.49</v>
      </c>
      <c r="AH307" s="288">
        <v>0.21</v>
      </c>
      <c r="AI307" s="289">
        <v>0.4</v>
      </c>
      <c r="AJ307" s="287">
        <v>0.47</v>
      </c>
      <c r="AK307" s="287">
        <v>0.56999999999999995</v>
      </c>
      <c r="AL307" s="290">
        <v>0.28999999999999998</v>
      </c>
      <c r="AM307" s="286">
        <v>0.12</v>
      </c>
      <c r="AN307" s="287">
        <v>0.06</v>
      </c>
      <c r="AO307" s="287">
        <v>0.14000000000000001</v>
      </c>
      <c r="AP307" s="290">
        <v>-0.1</v>
      </c>
      <c r="AQ307" s="286">
        <v>0.06</v>
      </c>
      <c r="AR307" s="287">
        <v>0</v>
      </c>
      <c r="AS307" s="287">
        <v>0.08</v>
      </c>
      <c r="AT307" s="288">
        <v>-0.16</v>
      </c>
      <c r="AU307" s="289">
        <v>0.19</v>
      </c>
      <c r="AV307" s="287">
        <v>0.13</v>
      </c>
      <c r="AW307" s="287">
        <v>0.21</v>
      </c>
      <c r="AX307" s="288">
        <v>-0.03</v>
      </c>
      <c r="AY307" s="286">
        <v>0.4</v>
      </c>
      <c r="AZ307" s="287">
        <v>0.49</v>
      </c>
      <c r="BA307" s="287">
        <v>0.59</v>
      </c>
      <c r="BB307" s="288">
        <v>0.32</v>
      </c>
      <c r="BC307" s="289">
        <v>0.35</v>
      </c>
      <c r="BD307" s="287">
        <v>0.44</v>
      </c>
      <c r="BE307" s="287">
        <v>0.55000000000000004</v>
      </c>
      <c r="BF307" s="290">
        <v>0.28000000000000003</v>
      </c>
      <c r="BG307" s="286">
        <v>0.44</v>
      </c>
      <c r="BH307" s="287">
        <v>0.53</v>
      </c>
      <c r="BI307" s="287">
        <v>0.64</v>
      </c>
      <c r="BJ307" s="291">
        <v>0.37</v>
      </c>
    </row>
    <row r="308" spans="1:62" x14ac:dyDescent="0.25">
      <c r="A308" s="284" t="s">
        <v>656</v>
      </c>
      <c r="B308" s="285" t="s">
        <v>657</v>
      </c>
      <c r="C308" s="286">
        <v>-0.03</v>
      </c>
      <c r="D308" s="287">
        <v>-0.04</v>
      </c>
      <c r="E308" s="287">
        <v>-0.1</v>
      </c>
      <c r="F308" s="288">
        <v>0</v>
      </c>
      <c r="G308" s="289">
        <v>-7.0000000000000007E-2</v>
      </c>
      <c r="H308" s="287">
        <v>-7.0000000000000007E-2</v>
      </c>
      <c r="I308" s="287">
        <v>-0.14000000000000001</v>
      </c>
      <c r="J308" s="290">
        <v>-0.04</v>
      </c>
      <c r="K308" s="286">
        <v>0</v>
      </c>
      <c r="L308" s="287">
        <v>0</v>
      </c>
      <c r="M308" s="287">
        <v>-0.06</v>
      </c>
      <c r="N308" s="288">
        <v>0.04</v>
      </c>
      <c r="O308" s="286">
        <v>-0.4</v>
      </c>
      <c r="P308" s="287">
        <v>-0.48</v>
      </c>
      <c r="Q308" s="287">
        <v>-0.65</v>
      </c>
      <c r="R308" s="290">
        <v>-0.61</v>
      </c>
      <c r="S308" s="286">
        <v>-0.52</v>
      </c>
      <c r="T308" s="287">
        <v>-0.61</v>
      </c>
      <c r="U308" s="287">
        <v>-0.77</v>
      </c>
      <c r="V308" s="288">
        <v>-0.73</v>
      </c>
      <c r="W308" s="289">
        <v>-0.28000000000000003</v>
      </c>
      <c r="X308" s="287">
        <v>-0.36</v>
      </c>
      <c r="Y308" s="287">
        <v>-0.53</v>
      </c>
      <c r="Z308" s="288">
        <v>-0.49</v>
      </c>
      <c r="AA308" s="289">
        <v>0</v>
      </c>
      <c r="AB308" s="287">
        <v>0.01</v>
      </c>
      <c r="AC308" s="287">
        <v>-0.05</v>
      </c>
      <c r="AD308" s="290">
        <v>0.06</v>
      </c>
      <c r="AE308" s="286">
        <v>-0.03</v>
      </c>
      <c r="AF308" s="287">
        <v>-0.03</v>
      </c>
      <c r="AG308" s="287">
        <v>-0.09</v>
      </c>
      <c r="AH308" s="288">
        <v>0.02</v>
      </c>
      <c r="AI308" s="289">
        <v>0.04</v>
      </c>
      <c r="AJ308" s="287">
        <v>0.05</v>
      </c>
      <c r="AK308" s="287">
        <v>-0.01</v>
      </c>
      <c r="AL308" s="290">
        <v>0.1</v>
      </c>
      <c r="AM308" s="286">
        <v>-0.32</v>
      </c>
      <c r="AN308" s="287">
        <v>-0.37</v>
      </c>
      <c r="AO308" s="287">
        <v>-0.55000000000000004</v>
      </c>
      <c r="AP308" s="290">
        <v>-0.43</v>
      </c>
      <c r="AQ308" s="286">
        <v>-0.39</v>
      </c>
      <c r="AR308" s="287">
        <v>-0.45</v>
      </c>
      <c r="AS308" s="287">
        <v>-0.63</v>
      </c>
      <c r="AT308" s="288">
        <v>-0.51</v>
      </c>
      <c r="AU308" s="289">
        <v>-0.24</v>
      </c>
      <c r="AV308" s="287">
        <v>-0.28999999999999998</v>
      </c>
      <c r="AW308" s="287">
        <v>-0.47</v>
      </c>
      <c r="AX308" s="288">
        <v>-0.36</v>
      </c>
      <c r="AY308" s="286">
        <v>0.05</v>
      </c>
      <c r="AZ308" s="287">
        <v>7.0000000000000007E-2</v>
      </c>
      <c r="BA308" s="287">
        <v>0.03</v>
      </c>
      <c r="BB308" s="288">
        <v>0.13</v>
      </c>
      <c r="BC308" s="289">
        <v>0.01</v>
      </c>
      <c r="BD308" s="287">
        <v>0.02</v>
      </c>
      <c r="BE308" s="287">
        <v>-0.01</v>
      </c>
      <c r="BF308" s="290">
        <v>0.09</v>
      </c>
      <c r="BG308" s="286">
        <v>0.09</v>
      </c>
      <c r="BH308" s="287">
        <v>0.11</v>
      </c>
      <c r="BI308" s="287">
        <v>7.0000000000000007E-2</v>
      </c>
      <c r="BJ308" s="291">
        <v>0.17</v>
      </c>
    </row>
    <row r="309" spans="1:62" x14ac:dyDescent="0.25">
      <c r="A309" s="284" t="s">
        <v>658</v>
      </c>
      <c r="B309" s="285" t="s">
        <v>659</v>
      </c>
      <c r="C309" s="286">
        <v>0.15</v>
      </c>
      <c r="D309" s="287">
        <v>0.46</v>
      </c>
      <c r="E309" s="287">
        <v>0.47</v>
      </c>
      <c r="F309" s="288">
        <v>0.14000000000000001</v>
      </c>
      <c r="G309" s="289">
        <v>0.11</v>
      </c>
      <c r="H309" s="287">
        <v>0.42</v>
      </c>
      <c r="I309" s="287">
        <v>0.43</v>
      </c>
      <c r="J309" s="290">
        <v>0.09</v>
      </c>
      <c r="K309" s="286">
        <v>0.2</v>
      </c>
      <c r="L309" s="287">
        <v>0.5</v>
      </c>
      <c r="M309" s="287">
        <v>0.51</v>
      </c>
      <c r="N309" s="288">
        <v>0.18</v>
      </c>
      <c r="O309" s="286">
        <v>-0.06</v>
      </c>
      <c r="P309" s="287">
        <v>0.08</v>
      </c>
      <c r="Q309" s="287">
        <v>0.18</v>
      </c>
      <c r="R309" s="290">
        <v>-0.2</v>
      </c>
      <c r="S309" s="286">
        <v>-0.16</v>
      </c>
      <c r="T309" s="287">
        <v>-0.02</v>
      </c>
      <c r="U309" s="287">
        <v>0.08</v>
      </c>
      <c r="V309" s="288">
        <v>-0.3</v>
      </c>
      <c r="W309" s="289">
        <v>0.04</v>
      </c>
      <c r="X309" s="287">
        <v>0.18</v>
      </c>
      <c r="Y309" s="287">
        <v>0.28999999999999998</v>
      </c>
      <c r="Z309" s="288">
        <v>-0.1</v>
      </c>
      <c r="AA309" s="289">
        <v>0.2</v>
      </c>
      <c r="AB309" s="287">
        <v>0.54</v>
      </c>
      <c r="AC309" s="287">
        <v>0.53</v>
      </c>
      <c r="AD309" s="290">
        <v>0.2</v>
      </c>
      <c r="AE309" s="286">
        <v>0.15</v>
      </c>
      <c r="AF309" s="287">
        <v>0.49</v>
      </c>
      <c r="AG309" s="287">
        <v>0.48</v>
      </c>
      <c r="AH309" s="288">
        <v>0.16</v>
      </c>
      <c r="AI309" s="289">
        <v>0.24</v>
      </c>
      <c r="AJ309" s="287">
        <v>0.57999999999999996</v>
      </c>
      <c r="AK309" s="287">
        <v>0.56999999999999995</v>
      </c>
      <c r="AL309" s="290">
        <v>0.25</v>
      </c>
      <c r="AM309" s="286">
        <v>0.04</v>
      </c>
      <c r="AN309" s="287">
        <v>0.28000000000000003</v>
      </c>
      <c r="AO309" s="287">
        <v>0.22</v>
      </c>
      <c r="AP309" s="290">
        <v>-0.08</v>
      </c>
      <c r="AQ309" s="286">
        <v>-0.02</v>
      </c>
      <c r="AR309" s="287">
        <v>0.21</v>
      </c>
      <c r="AS309" s="287">
        <v>0.16</v>
      </c>
      <c r="AT309" s="288">
        <v>-0.15</v>
      </c>
      <c r="AU309" s="289">
        <v>0.11</v>
      </c>
      <c r="AV309" s="287">
        <v>0.34</v>
      </c>
      <c r="AW309" s="287">
        <v>0.28999999999999998</v>
      </c>
      <c r="AX309" s="288">
        <v>-0.01</v>
      </c>
      <c r="AY309" s="286">
        <v>0.22</v>
      </c>
      <c r="AZ309" s="287">
        <v>0.57999999999999996</v>
      </c>
      <c r="BA309" s="287">
        <v>0.63</v>
      </c>
      <c r="BB309" s="288">
        <v>0.27</v>
      </c>
      <c r="BC309" s="289">
        <v>0.17</v>
      </c>
      <c r="BD309" s="287">
        <v>0.53</v>
      </c>
      <c r="BE309" s="287">
        <v>0.57999999999999996</v>
      </c>
      <c r="BF309" s="290">
        <v>0.22</v>
      </c>
      <c r="BG309" s="286">
        <v>0.28000000000000003</v>
      </c>
      <c r="BH309" s="287">
        <v>0.63</v>
      </c>
      <c r="BI309" s="287">
        <v>0.68</v>
      </c>
      <c r="BJ309" s="291">
        <v>0.32</v>
      </c>
    </row>
    <row r="310" spans="1:62" x14ac:dyDescent="0.25">
      <c r="A310" s="284" t="s">
        <v>660</v>
      </c>
      <c r="B310" s="285" t="s">
        <v>661</v>
      </c>
      <c r="C310" s="286">
        <v>0.09</v>
      </c>
      <c r="D310" s="287">
        <v>0.13</v>
      </c>
      <c r="E310" s="287">
        <v>0.06</v>
      </c>
      <c r="F310" s="288">
        <v>0.13</v>
      </c>
      <c r="G310" s="289">
        <v>0.06</v>
      </c>
      <c r="H310" s="287">
        <v>0.09</v>
      </c>
      <c r="I310" s="287">
        <v>0.02</v>
      </c>
      <c r="J310" s="290">
        <v>0.09</v>
      </c>
      <c r="K310" s="286">
        <v>0.13</v>
      </c>
      <c r="L310" s="287">
        <v>0.17</v>
      </c>
      <c r="M310" s="287">
        <v>0.09</v>
      </c>
      <c r="N310" s="288">
        <v>0.16</v>
      </c>
      <c r="O310" s="286">
        <v>-0.44</v>
      </c>
      <c r="P310" s="287">
        <v>-0.3</v>
      </c>
      <c r="Q310" s="287">
        <v>-0.79</v>
      </c>
      <c r="R310" s="290">
        <v>-0.61</v>
      </c>
      <c r="S310" s="286">
        <v>-0.56999999999999995</v>
      </c>
      <c r="T310" s="287">
        <v>-0.43</v>
      </c>
      <c r="U310" s="287">
        <v>-0.92</v>
      </c>
      <c r="V310" s="288">
        <v>-0.74</v>
      </c>
      <c r="W310" s="289">
        <v>-0.31</v>
      </c>
      <c r="X310" s="287">
        <v>-0.17</v>
      </c>
      <c r="Y310" s="287">
        <v>-0.66</v>
      </c>
      <c r="Z310" s="288">
        <v>-0.49</v>
      </c>
      <c r="AA310" s="289">
        <v>0.14000000000000001</v>
      </c>
      <c r="AB310" s="287">
        <v>0.17</v>
      </c>
      <c r="AC310" s="287">
        <v>0.13</v>
      </c>
      <c r="AD310" s="290">
        <v>0.2</v>
      </c>
      <c r="AE310" s="286">
        <v>0.1</v>
      </c>
      <c r="AF310" s="287">
        <v>0.13</v>
      </c>
      <c r="AG310" s="287">
        <v>0.1</v>
      </c>
      <c r="AH310" s="288">
        <v>0.16</v>
      </c>
      <c r="AI310" s="289">
        <v>0.18</v>
      </c>
      <c r="AJ310" s="287">
        <v>0.21</v>
      </c>
      <c r="AK310" s="287">
        <v>0.17</v>
      </c>
      <c r="AL310" s="290">
        <v>0.23</v>
      </c>
      <c r="AM310" s="286">
        <v>-0.28000000000000003</v>
      </c>
      <c r="AN310" s="287">
        <v>-0.18</v>
      </c>
      <c r="AO310" s="287">
        <v>-0.54</v>
      </c>
      <c r="AP310" s="290">
        <v>-0.38</v>
      </c>
      <c r="AQ310" s="286">
        <v>-0.36</v>
      </c>
      <c r="AR310" s="287">
        <v>-0.27</v>
      </c>
      <c r="AS310" s="287">
        <v>-0.63</v>
      </c>
      <c r="AT310" s="288">
        <v>-0.46</v>
      </c>
      <c r="AU310" s="289">
        <v>-0.2</v>
      </c>
      <c r="AV310" s="287">
        <v>-0.1</v>
      </c>
      <c r="AW310" s="287">
        <v>-0.46</v>
      </c>
      <c r="AX310" s="288">
        <v>-0.28999999999999998</v>
      </c>
      <c r="AY310" s="286">
        <v>0.19</v>
      </c>
      <c r="AZ310" s="287">
        <v>0.21</v>
      </c>
      <c r="BA310" s="287">
        <v>0.21</v>
      </c>
      <c r="BB310" s="288">
        <v>0.26</v>
      </c>
      <c r="BC310" s="289">
        <v>0.15</v>
      </c>
      <c r="BD310" s="287">
        <v>0.17</v>
      </c>
      <c r="BE310" s="287">
        <v>0.17</v>
      </c>
      <c r="BF310" s="290">
        <v>0.22</v>
      </c>
      <c r="BG310" s="286">
        <v>0.23</v>
      </c>
      <c r="BH310" s="287">
        <v>0.25</v>
      </c>
      <c r="BI310" s="287">
        <v>0.25</v>
      </c>
      <c r="BJ310" s="291">
        <v>0.3</v>
      </c>
    </row>
    <row r="311" spans="1:62" x14ac:dyDescent="0.25">
      <c r="A311" s="284" t="s">
        <v>662</v>
      </c>
      <c r="B311" s="285" t="s">
        <v>663</v>
      </c>
      <c r="C311" s="286">
        <v>0.1</v>
      </c>
      <c r="D311" s="287">
        <v>-0.05</v>
      </c>
      <c r="E311" s="287">
        <v>0.17</v>
      </c>
      <c r="F311" s="288">
        <v>-0.19</v>
      </c>
      <c r="G311" s="289">
        <v>0.05</v>
      </c>
      <c r="H311" s="287">
        <v>-0.11</v>
      </c>
      <c r="I311" s="287">
        <v>0.11</v>
      </c>
      <c r="J311" s="290">
        <v>-0.24</v>
      </c>
      <c r="K311" s="286">
        <v>0.16</v>
      </c>
      <c r="L311" s="287">
        <v>0.01</v>
      </c>
      <c r="M311" s="287">
        <v>0.22</v>
      </c>
      <c r="N311" s="288">
        <v>-0.13</v>
      </c>
      <c r="O311" s="286">
        <v>-0.16</v>
      </c>
      <c r="P311" s="287">
        <v>-0.24</v>
      </c>
      <c r="Q311" s="287">
        <v>-0.13</v>
      </c>
      <c r="R311" s="290">
        <v>-0.55000000000000004</v>
      </c>
      <c r="S311" s="286">
        <v>-0.26</v>
      </c>
      <c r="T311" s="287">
        <v>-0.34</v>
      </c>
      <c r="U311" s="287">
        <v>-0.23</v>
      </c>
      <c r="V311" s="288">
        <v>-0.65</v>
      </c>
      <c r="W311" s="289">
        <v>-0.06</v>
      </c>
      <c r="X311" s="287">
        <v>-0.14000000000000001</v>
      </c>
      <c r="Y311" s="287">
        <v>-0.03</v>
      </c>
      <c r="Z311" s="288">
        <v>-0.44</v>
      </c>
      <c r="AA311" s="289">
        <v>0.22</v>
      </c>
      <c r="AB311" s="287">
        <v>0.04</v>
      </c>
      <c r="AC311" s="287">
        <v>0.3</v>
      </c>
      <c r="AD311" s="290">
        <v>-0.02</v>
      </c>
      <c r="AE311" s="286">
        <v>0.16</v>
      </c>
      <c r="AF311" s="287">
        <v>-0.03</v>
      </c>
      <c r="AG311" s="287">
        <v>0.23</v>
      </c>
      <c r="AH311" s="288">
        <v>-0.09</v>
      </c>
      <c r="AI311" s="289">
        <v>0.28999999999999998</v>
      </c>
      <c r="AJ311" s="287">
        <v>0.11</v>
      </c>
      <c r="AK311" s="287">
        <v>0.37</v>
      </c>
      <c r="AL311" s="290">
        <v>0.05</v>
      </c>
      <c r="AM311" s="286">
        <v>-0.08</v>
      </c>
      <c r="AN311" s="287">
        <v>-0.19</v>
      </c>
      <c r="AO311" s="287">
        <v>-0.02</v>
      </c>
      <c r="AP311" s="290">
        <v>-0.43</v>
      </c>
      <c r="AQ311" s="286">
        <v>-0.15</v>
      </c>
      <c r="AR311" s="287">
        <v>-0.27</v>
      </c>
      <c r="AS311" s="287">
        <v>-0.09</v>
      </c>
      <c r="AT311" s="288">
        <v>-0.5</v>
      </c>
      <c r="AU311" s="289">
        <v>0</v>
      </c>
      <c r="AV311" s="287">
        <v>-0.12</v>
      </c>
      <c r="AW311" s="287">
        <v>0.06</v>
      </c>
      <c r="AX311" s="288">
        <v>-0.35</v>
      </c>
      <c r="AY311" s="286">
        <v>0.39</v>
      </c>
      <c r="AZ311" s="287">
        <v>0.18</v>
      </c>
      <c r="BA311" s="287">
        <v>0.46</v>
      </c>
      <c r="BB311" s="288">
        <v>0.2</v>
      </c>
      <c r="BC311" s="289">
        <v>0.3</v>
      </c>
      <c r="BD311" s="287">
        <v>0.09</v>
      </c>
      <c r="BE311" s="287">
        <v>0.36</v>
      </c>
      <c r="BF311" s="290">
        <v>0.1</v>
      </c>
      <c r="BG311" s="286">
        <v>0.48</v>
      </c>
      <c r="BH311" s="287">
        <v>0.27</v>
      </c>
      <c r="BI311" s="287">
        <v>0.55000000000000004</v>
      </c>
      <c r="BJ311" s="291">
        <v>0.28999999999999998</v>
      </c>
    </row>
    <row r="312" spans="1:62" x14ac:dyDescent="0.25">
      <c r="A312" s="284" t="s">
        <v>664</v>
      </c>
      <c r="B312" s="285" t="s">
        <v>665</v>
      </c>
      <c r="C312" s="286">
        <v>0.13</v>
      </c>
      <c r="D312" s="287">
        <v>0.06</v>
      </c>
      <c r="E312" s="287">
        <v>0.05</v>
      </c>
      <c r="F312" s="288">
        <v>0.1</v>
      </c>
      <c r="G312" s="289">
        <v>0.1</v>
      </c>
      <c r="H312" s="287">
        <v>0.02</v>
      </c>
      <c r="I312" s="287">
        <v>0.01</v>
      </c>
      <c r="J312" s="290">
        <v>0.06</v>
      </c>
      <c r="K312" s="286">
        <v>0.17</v>
      </c>
      <c r="L312" s="287">
        <v>0.09</v>
      </c>
      <c r="M312" s="287">
        <v>0.08</v>
      </c>
      <c r="N312" s="288">
        <v>0.13</v>
      </c>
      <c r="O312" s="286">
        <v>-0.1</v>
      </c>
      <c r="P312" s="287">
        <v>-0.24</v>
      </c>
      <c r="Q312" s="287">
        <v>-0.36</v>
      </c>
      <c r="R312" s="290">
        <v>-0.08</v>
      </c>
      <c r="S312" s="286">
        <v>-0.18</v>
      </c>
      <c r="T312" s="287">
        <v>-0.33</v>
      </c>
      <c r="U312" s="287">
        <v>-0.45</v>
      </c>
      <c r="V312" s="288">
        <v>-0.17</v>
      </c>
      <c r="W312" s="289">
        <v>-0.01</v>
      </c>
      <c r="X312" s="287">
        <v>-0.16</v>
      </c>
      <c r="Y312" s="287">
        <v>-0.28000000000000003</v>
      </c>
      <c r="Z312" s="288">
        <v>0</v>
      </c>
      <c r="AA312" s="289">
        <v>0.18</v>
      </c>
      <c r="AB312" s="287">
        <v>0.12</v>
      </c>
      <c r="AC312" s="287">
        <v>0.14000000000000001</v>
      </c>
      <c r="AD312" s="290">
        <v>0.14000000000000001</v>
      </c>
      <c r="AE312" s="286">
        <v>0.14000000000000001</v>
      </c>
      <c r="AF312" s="287">
        <v>0.08</v>
      </c>
      <c r="AG312" s="287">
        <v>0.1</v>
      </c>
      <c r="AH312" s="288">
        <v>0.1</v>
      </c>
      <c r="AI312" s="289">
        <v>0.22</v>
      </c>
      <c r="AJ312" s="287">
        <v>0.16</v>
      </c>
      <c r="AK312" s="287">
        <v>0.18</v>
      </c>
      <c r="AL312" s="290">
        <v>0.18</v>
      </c>
      <c r="AM312" s="286">
        <v>-0.04</v>
      </c>
      <c r="AN312" s="287">
        <v>-0.19</v>
      </c>
      <c r="AO312" s="287">
        <v>-0.26</v>
      </c>
      <c r="AP312" s="290">
        <v>-0.14000000000000001</v>
      </c>
      <c r="AQ312" s="286">
        <v>-0.1</v>
      </c>
      <c r="AR312" s="287">
        <v>-0.25</v>
      </c>
      <c r="AS312" s="287">
        <v>-0.32</v>
      </c>
      <c r="AT312" s="288">
        <v>-0.2</v>
      </c>
      <c r="AU312" s="289">
        <v>0.02</v>
      </c>
      <c r="AV312" s="287">
        <v>-0.13</v>
      </c>
      <c r="AW312" s="287">
        <v>-0.2</v>
      </c>
      <c r="AX312" s="288">
        <v>-0.08</v>
      </c>
      <c r="AY312" s="286">
        <v>0.22</v>
      </c>
      <c r="AZ312" s="287">
        <v>0.19</v>
      </c>
      <c r="BA312" s="287">
        <v>0.21</v>
      </c>
      <c r="BB312" s="288">
        <v>0.23</v>
      </c>
      <c r="BC312" s="289">
        <v>0.18</v>
      </c>
      <c r="BD312" s="287">
        <v>0.14000000000000001</v>
      </c>
      <c r="BE312" s="287">
        <v>0.17</v>
      </c>
      <c r="BF312" s="290">
        <v>0.19</v>
      </c>
      <c r="BG312" s="286">
        <v>0.27</v>
      </c>
      <c r="BH312" s="287">
        <v>0.23</v>
      </c>
      <c r="BI312" s="287">
        <v>0.26</v>
      </c>
      <c r="BJ312" s="291">
        <v>0.27</v>
      </c>
    </row>
    <row r="313" spans="1:62" x14ac:dyDescent="0.25">
      <c r="A313" s="284" t="s">
        <v>666</v>
      </c>
      <c r="B313" s="285" t="s">
        <v>667</v>
      </c>
      <c r="C313" s="286">
        <v>0.16</v>
      </c>
      <c r="D313" s="287">
        <v>0.35</v>
      </c>
      <c r="E313" s="287">
        <v>0.6</v>
      </c>
      <c r="F313" s="288">
        <v>-0.01</v>
      </c>
      <c r="G313" s="289">
        <v>0.11</v>
      </c>
      <c r="H313" s="287">
        <v>0.3</v>
      </c>
      <c r="I313" s="287">
        <v>0.56000000000000005</v>
      </c>
      <c r="J313" s="290">
        <v>-0.05</v>
      </c>
      <c r="K313" s="286">
        <v>0.2</v>
      </c>
      <c r="L313" s="287">
        <v>0.39</v>
      </c>
      <c r="M313" s="287">
        <v>0.64</v>
      </c>
      <c r="N313" s="288">
        <v>0.04</v>
      </c>
      <c r="O313" s="286">
        <v>-0.1</v>
      </c>
      <c r="P313" s="287">
        <v>0.1</v>
      </c>
      <c r="Q313" s="287">
        <v>0.27</v>
      </c>
      <c r="R313" s="290">
        <v>-0.38</v>
      </c>
      <c r="S313" s="286">
        <v>-0.2</v>
      </c>
      <c r="T313" s="287">
        <v>0</v>
      </c>
      <c r="U313" s="287">
        <v>0.18</v>
      </c>
      <c r="V313" s="288">
        <v>-0.47</v>
      </c>
      <c r="W313" s="289">
        <v>-0.01</v>
      </c>
      <c r="X313" s="287">
        <v>0.19</v>
      </c>
      <c r="Y313" s="287">
        <v>0.36</v>
      </c>
      <c r="Z313" s="288">
        <v>-0.28999999999999998</v>
      </c>
      <c r="AA313" s="289">
        <v>0.22</v>
      </c>
      <c r="AB313" s="287">
        <v>0.41</v>
      </c>
      <c r="AC313" s="287">
        <v>0.68</v>
      </c>
      <c r="AD313" s="290">
        <v>0.09</v>
      </c>
      <c r="AE313" s="286">
        <v>0.17</v>
      </c>
      <c r="AF313" s="287">
        <v>0.36</v>
      </c>
      <c r="AG313" s="287">
        <v>0.64</v>
      </c>
      <c r="AH313" s="288">
        <v>0.04</v>
      </c>
      <c r="AI313" s="289">
        <v>0.27</v>
      </c>
      <c r="AJ313" s="287">
        <v>0.45</v>
      </c>
      <c r="AK313" s="287">
        <v>0.73</v>
      </c>
      <c r="AL313" s="290">
        <v>0.13</v>
      </c>
      <c r="AM313" s="286">
        <v>-0.02</v>
      </c>
      <c r="AN313" s="287">
        <v>0.15</v>
      </c>
      <c r="AO313" s="287">
        <v>0.33</v>
      </c>
      <c r="AP313" s="290">
        <v>-0.28999999999999998</v>
      </c>
      <c r="AQ313" s="286">
        <v>-0.09</v>
      </c>
      <c r="AR313" s="287">
        <v>0.08</v>
      </c>
      <c r="AS313" s="287">
        <v>0.26</v>
      </c>
      <c r="AT313" s="288">
        <v>-0.35</v>
      </c>
      <c r="AU313" s="289">
        <v>0.04</v>
      </c>
      <c r="AV313" s="287">
        <v>0.21</v>
      </c>
      <c r="AW313" s="287">
        <v>0.4</v>
      </c>
      <c r="AX313" s="288">
        <v>-0.22</v>
      </c>
      <c r="AY313" s="286">
        <v>0.28000000000000003</v>
      </c>
      <c r="AZ313" s="287">
        <v>0.48</v>
      </c>
      <c r="BA313" s="287">
        <v>0.79</v>
      </c>
      <c r="BB313" s="288">
        <v>0.19</v>
      </c>
      <c r="BC313" s="289">
        <v>0.22</v>
      </c>
      <c r="BD313" s="287">
        <v>0.43</v>
      </c>
      <c r="BE313" s="287">
        <v>0.73</v>
      </c>
      <c r="BF313" s="290">
        <v>0.13</v>
      </c>
      <c r="BG313" s="286">
        <v>0.33</v>
      </c>
      <c r="BH313" s="287">
        <v>0.54</v>
      </c>
      <c r="BI313" s="287">
        <v>0.84</v>
      </c>
      <c r="BJ313" s="291">
        <v>0.24</v>
      </c>
    </row>
    <row r="314" spans="1:62" x14ac:dyDescent="0.25">
      <c r="A314" s="284" t="s">
        <v>668</v>
      </c>
      <c r="B314" s="285" t="s">
        <v>669</v>
      </c>
      <c r="C314" s="286">
        <v>0.04</v>
      </c>
      <c r="D314" s="287">
        <v>0.05</v>
      </c>
      <c r="E314" s="287">
        <v>0.24</v>
      </c>
      <c r="F314" s="288">
        <v>-0.11</v>
      </c>
      <c r="G314" s="289">
        <v>0.01</v>
      </c>
      <c r="H314" s="287">
        <v>0.01</v>
      </c>
      <c r="I314" s="287">
        <v>0.2</v>
      </c>
      <c r="J314" s="290">
        <v>-0.15</v>
      </c>
      <c r="K314" s="286">
        <v>0.08</v>
      </c>
      <c r="L314" s="287">
        <v>0.08</v>
      </c>
      <c r="M314" s="287">
        <v>0.27</v>
      </c>
      <c r="N314" s="288">
        <v>-0.08</v>
      </c>
      <c r="O314" s="286">
        <v>-0.14000000000000001</v>
      </c>
      <c r="P314" s="287">
        <v>-0.16</v>
      </c>
      <c r="Q314" s="287">
        <v>0.04</v>
      </c>
      <c r="R314" s="290">
        <v>-0.34</v>
      </c>
      <c r="S314" s="286">
        <v>-0.23</v>
      </c>
      <c r="T314" s="287">
        <v>-0.25</v>
      </c>
      <c r="U314" s="287">
        <v>-0.04</v>
      </c>
      <c r="V314" s="288">
        <v>-0.43</v>
      </c>
      <c r="W314" s="289">
        <v>-0.06</v>
      </c>
      <c r="X314" s="287">
        <v>-0.08</v>
      </c>
      <c r="Y314" s="287">
        <v>0.13</v>
      </c>
      <c r="Z314" s="288">
        <v>-0.25</v>
      </c>
      <c r="AA314" s="289">
        <v>0.08</v>
      </c>
      <c r="AB314" s="287">
        <v>0.09</v>
      </c>
      <c r="AC314" s="287">
        <v>0.28000000000000003</v>
      </c>
      <c r="AD314" s="290">
        <v>-7.0000000000000007E-2</v>
      </c>
      <c r="AE314" s="286">
        <v>0.04</v>
      </c>
      <c r="AF314" s="287">
        <v>0.05</v>
      </c>
      <c r="AG314" s="287">
        <v>0.24</v>
      </c>
      <c r="AH314" s="288">
        <v>-0.11</v>
      </c>
      <c r="AI314" s="289">
        <v>0.12</v>
      </c>
      <c r="AJ314" s="287">
        <v>0.13</v>
      </c>
      <c r="AK314" s="287">
        <v>0.32</v>
      </c>
      <c r="AL314" s="290">
        <v>-0.03</v>
      </c>
      <c r="AM314" s="286">
        <v>-0.08</v>
      </c>
      <c r="AN314" s="287">
        <v>-0.11</v>
      </c>
      <c r="AO314" s="287">
        <v>0.11</v>
      </c>
      <c r="AP314" s="290">
        <v>-0.27</v>
      </c>
      <c r="AQ314" s="286">
        <v>-0.13</v>
      </c>
      <c r="AR314" s="287">
        <v>-0.16</v>
      </c>
      <c r="AS314" s="287">
        <v>0.06</v>
      </c>
      <c r="AT314" s="288">
        <v>-0.33</v>
      </c>
      <c r="AU314" s="289">
        <v>-0.02</v>
      </c>
      <c r="AV314" s="287">
        <v>-0.05</v>
      </c>
      <c r="AW314" s="287">
        <v>0.17</v>
      </c>
      <c r="AX314" s="288">
        <v>-0.22</v>
      </c>
      <c r="AY314" s="286">
        <v>0.13</v>
      </c>
      <c r="AZ314" s="287">
        <v>0.16</v>
      </c>
      <c r="BA314" s="287">
        <v>0.33</v>
      </c>
      <c r="BB314" s="288">
        <v>0</v>
      </c>
      <c r="BC314" s="289">
        <v>0.08</v>
      </c>
      <c r="BD314" s="287">
        <v>0.11</v>
      </c>
      <c r="BE314" s="287">
        <v>0.28000000000000003</v>
      </c>
      <c r="BF314" s="290">
        <v>-0.05</v>
      </c>
      <c r="BG314" s="286">
        <v>0.18</v>
      </c>
      <c r="BH314" s="287">
        <v>0.2</v>
      </c>
      <c r="BI314" s="287">
        <v>0.37</v>
      </c>
      <c r="BJ314" s="291">
        <v>0.05</v>
      </c>
    </row>
    <row r="315" spans="1:62" x14ac:dyDescent="0.25">
      <c r="A315" s="284" t="s">
        <v>670</v>
      </c>
      <c r="B315" s="285" t="s">
        <v>671</v>
      </c>
      <c r="C315" s="286">
        <v>0.03</v>
      </c>
      <c r="D315" s="287">
        <v>-0.09</v>
      </c>
      <c r="E315" s="287">
        <v>-0.01</v>
      </c>
      <c r="F315" s="288">
        <v>0.02</v>
      </c>
      <c r="G315" s="289">
        <v>-0.01</v>
      </c>
      <c r="H315" s="287">
        <v>-0.14000000000000001</v>
      </c>
      <c r="I315" s="287">
        <v>-0.05</v>
      </c>
      <c r="J315" s="290">
        <v>-0.02</v>
      </c>
      <c r="K315" s="286">
        <v>0.08</v>
      </c>
      <c r="L315" s="287">
        <v>-0.05</v>
      </c>
      <c r="M315" s="287">
        <v>0.04</v>
      </c>
      <c r="N315" s="288">
        <v>7.0000000000000007E-2</v>
      </c>
      <c r="O315" s="286">
        <v>-0.18</v>
      </c>
      <c r="P315" s="287">
        <v>-0.36</v>
      </c>
      <c r="Q315" s="287">
        <v>-0.33</v>
      </c>
      <c r="R315" s="290">
        <v>-0.26</v>
      </c>
      <c r="S315" s="286">
        <v>-0.28999999999999998</v>
      </c>
      <c r="T315" s="287">
        <v>-0.47</v>
      </c>
      <c r="U315" s="287">
        <v>-0.44</v>
      </c>
      <c r="V315" s="288">
        <v>-0.37</v>
      </c>
      <c r="W315" s="289">
        <v>-0.08</v>
      </c>
      <c r="X315" s="287">
        <v>-0.26</v>
      </c>
      <c r="Y315" s="287">
        <v>-0.22</v>
      </c>
      <c r="Z315" s="288">
        <v>-0.16</v>
      </c>
      <c r="AA315" s="289">
        <v>0.08</v>
      </c>
      <c r="AB315" s="287">
        <v>-0.03</v>
      </c>
      <c r="AC315" s="287">
        <v>7.0000000000000007E-2</v>
      </c>
      <c r="AD315" s="290">
        <v>0.09</v>
      </c>
      <c r="AE315" s="286">
        <v>0.03</v>
      </c>
      <c r="AF315" s="287">
        <v>-0.08</v>
      </c>
      <c r="AG315" s="287">
        <v>0.02</v>
      </c>
      <c r="AH315" s="288">
        <v>0.04</v>
      </c>
      <c r="AI315" s="289">
        <v>0.13</v>
      </c>
      <c r="AJ315" s="287">
        <v>0.02</v>
      </c>
      <c r="AK315" s="287">
        <v>0.12</v>
      </c>
      <c r="AL315" s="290">
        <v>0.14000000000000001</v>
      </c>
      <c r="AM315" s="286">
        <v>-0.13</v>
      </c>
      <c r="AN315" s="287">
        <v>-0.27</v>
      </c>
      <c r="AO315" s="287">
        <v>-0.28999999999999998</v>
      </c>
      <c r="AP315" s="290">
        <v>-0.21</v>
      </c>
      <c r="AQ315" s="286">
        <v>-0.2</v>
      </c>
      <c r="AR315" s="287">
        <v>-0.34</v>
      </c>
      <c r="AS315" s="287">
        <v>-0.36</v>
      </c>
      <c r="AT315" s="288">
        <v>-0.28000000000000003</v>
      </c>
      <c r="AU315" s="289">
        <v>-0.06</v>
      </c>
      <c r="AV315" s="287">
        <v>-0.2</v>
      </c>
      <c r="AW315" s="287">
        <v>-0.22</v>
      </c>
      <c r="AX315" s="288">
        <v>-0.14000000000000001</v>
      </c>
      <c r="AY315" s="286">
        <v>0.17</v>
      </c>
      <c r="AZ315" s="287">
        <v>0.06</v>
      </c>
      <c r="BA315" s="287">
        <v>0.24</v>
      </c>
      <c r="BB315" s="288">
        <v>0.23</v>
      </c>
      <c r="BC315" s="289">
        <v>0.11</v>
      </c>
      <c r="BD315" s="287">
        <v>0</v>
      </c>
      <c r="BE315" s="287">
        <v>0.17</v>
      </c>
      <c r="BF315" s="290">
        <v>0.17</v>
      </c>
      <c r="BG315" s="286">
        <v>0.23</v>
      </c>
      <c r="BH315" s="287">
        <v>0.12</v>
      </c>
      <c r="BI315" s="287">
        <v>0.3</v>
      </c>
      <c r="BJ315" s="291">
        <v>0.28999999999999998</v>
      </c>
    </row>
    <row r="316" spans="1:62" x14ac:dyDescent="0.25">
      <c r="A316" s="284" t="s">
        <v>672</v>
      </c>
      <c r="B316" s="285" t="s">
        <v>673</v>
      </c>
      <c r="C316" s="286">
        <v>0.25</v>
      </c>
      <c r="D316" s="287">
        <v>0.4</v>
      </c>
      <c r="E316" s="287">
        <v>0.49</v>
      </c>
      <c r="F316" s="288">
        <v>0.24</v>
      </c>
      <c r="G316" s="289">
        <v>0.2</v>
      </c>
      <c r="H316" s="287">
        <v>0.35</v>
      </c>
      <c r="I316" s="287">
        <v>0.44</v>
      </c>
      <c r="J316" s="290">
        <v>0.2</v>
      </c>
      <c r="K316" s="286">
        <v>0.3</v>
      </c>
      <c r="L316" s="287">
        <v>0.45</v>
      </c>
      <c r="M316" s="287">
        <v>0.53</v>
      </c>
      <c r="N316" s="288">
        <v>0.28999999999999998</v>
      </c>
      <c r="O316" s="286">
        <v>0.03</v>
      </c>
      <c r="P316" s="287">
        <v>0.19</v>
      </c>
      <c r="Q316" s="287">
        <v>0.17</v>
      </c>
      <c r="R316" s="290">
        <v>0.02</v>
      </c>
      <c r="S316" s="286">
        <v>-0.05</v>
      </c>
      <c r="T316" s="287">
        <v>0.11</v>
      </c>
      <c r="U316" s="287">
        <v>0.09</v>
      </c>
      <c r="V316" s="288">
        <v>-0.06</v>
      </c>
      <c r="W316" s="289">
        <v>0.11</v>
      </c>
      <c r="X316" s="287">
        <v>0.27</v>
      </c>
      <c r="Y316" s="287">
        <v>0.25</v>
      </c>
      <c r="Z316" s="288">
        <v>0.1</v>
      </c>
      <c r="AA316" s="289">
        <v>0.37</v>
      </c>
      <c r="AB316" s="287">
        <v>0.51</v>
      </c>
      <c r="AC316" s="287">
        <v>0.66</v>
      </c>
      <c r="AD316" s="290">
        <v>0.36</v>
      </c>
      <c r="AE316" s="286">
        <v>0.31</v>
      </c>
      <c r="AF316" s="287">
        <v>0.45</v>
      </c>
      <c r="AG316" s="287">
        <v>0.6</v>
      </c>
      <c r="AH316" s="288">
        <v>0.3</v>
      </c>
      <c r="AI316" s="289">
        <v>0.43</v>
      </c>
      <c r="AJ316" s="287">
        <v>0.56999999999999995</v>
      </c>
      <c r="AK316" s="287">
        <v>0.71</v>
      </c>
      <c r="AL316" s="290">
        <v>0.42</v>
      </c>
      <c r="AM316" s="286">
        <v>0.1</v>
      </c>
      <c r="AN316" s="287">
        <v>0.23</v>
      </c>
      <c r="AO316" s="287">
        <v>0.26</v>
      </c>
      <c r="AP316" s="290">
        <v>0.08</v>
      </c>
      <c r="AQ316" s="286">
        <v>0.03</v>
      </c>
      <c r="AR316" s="287">
        <v>0.17</v>
      </c>
      <c r="AS316" s="287">
        <v>0.2</v>
      </c>
      <c r="AT316" s="288">
        <v>0.02</v>
      </c>
      <c r="AU316" s="289">
        <v>0.16</v>
      </c>
      <c r="AV316" s="287">
        <v>0.3</v>
      </c>
      <c r="AW316" s="287">
        <v>0.33</v>
      </c>
      <c r="AX316" s="288">
        <v>0.15</v>
      </c>
      <c r="AY316" s="286">
        <v>0.44</v>
      </c>
      <c r="AZ316" s="287">
        <v>0.6</v>
      </c>
      <c r="BA316" s="287">
        <v>0.76</v>
      </c>
      <c r="BB316" s="288">
        <v>0.44</v>
      </c>
      <c r="BC316" s="289">
        <v>0.37</v>
      </c>
      <c r="BD316" s="287">
        <v>0.53</v>
      </c>
      <c r="BE316" s="287">
        <v>0.69</v>
      </c>
      <c r="BF316" s="290">
        <v>0.36</v>
      </c>
      <c r="BG316" s="286">
        <v>0.51</v>
      </c>
      <c r="BH316" s="287">
        <v>0.67</v>
      </c>
      <c r="BI316" s="287">
        <v>0.83</v>
      </c>
      <c r="BJ316" s="291">
        <v>0.51</v>
      </c>
    </row>
    <row r="317" spans="1:62" x14ac:dyDescent="0.25">
      <c r="A317" s="284" t="s">
        <v>674</v>
      </c>
      <c r="B317" s="285" t="s">
        <v>675</v>
      </c>
      <c r="C317" s="286">
        <v>0.2</v>
      </c>
      <c r="D317" s="287">
        <v>0.1</v>
      </c>
      <c r="E317" s="287">
        <v>0.21</v>
      </c>
      <c r="F317" s="288">
        <v>0.01</v>
      </c>
      <c r="G317" s="289">
        <v>0.14000000000000001</v>
      </c>
      <c r="H317" s="287">
        <v>0.04</v>
      </c>
      <c r="I317" s="287">
        <v>0.15</v>
      </c>
      <c r="J317" s="290">
        <v>-0.05</v>
      </c>
      <c r="K317" s="286">
        <v>0.26</v>
      </c>
      <c r="L317" s="287">
        <v>0.16</v>
      </c>
      <c r="M317" s="287">
        <v>0.27</v>
      </c>
      <c r="N317" s="288">
        <v>0.06</v>
      </c>
      <c r="O317" s="286">
        <v>0.03</v>
      </c>
      <c r="P317" s="287">
        <v>-0.04</v>
      </c>
      <c r="Q317" s="287">
        <v>-0.12</v>
      </c>
      <c r="R317" s="290">
        <v>-0.16</v>
      </c>
      <c r="S317" s="286">
        <v>-0.1</v>
      </c>
      <c r="T317" s="287">
        <v>-0.16</v>
      </c>
      <c r="U317" s="287">
        <v>-0.24</v>
      </c>
      <c r="V317" s="288">
        <v>-0.28999999999999998</v>
      </c>
      <c r="W317" s="289">
        <v>0.15</v>
      </c>
      <c r="X317" s="287">
        <v>0.09</v>
      </c>
      <c r="Y317" s="287">
        <v>0.01</v>
      </c>
      <c r="Z317" s="288">
        <v>-0.04</v>
      </c>
      <c r="AA317" s="289">
        <v>0.25</v>
      </c>
      <c r="AB317" s="287">
        <v>0.14000000000000001</v>
      </c>
      <c r="AC317" s="287">
        <v>0.31</v>
      </c>
      <c r="AD317" s="290">
        <v>0.05</v>
      </c>
      <c r="AE317" s="286">
        <v>0.18</v>
      </c>
      <c r="AF317" s="287">
        <v>7.0000000000000007E-2</v>
      </c>
      <c r="AG317" s="287">
        <v>0.24</v>
      </c>
      <c r="AH317" s="288">
        <v>-0.01</v>
      </c>
      <c r="AI317" s="289">
        <v>0.31</v>
      </c>
      <c r="AJ317" s="287">
        <v>0.21</v>
      </c>
      <c r="AK317" s="287">
        <v>0.37</v>
      </c>
      <c r="AL317" s="290">
        <v>0.12</v>
      </c>
      <c r="AM317" s="286">
        <v>0</v>
      </c>
      <c r="AN317" s="287">
        <v>-7.0000000000000007E-2</v>
      </c>
      <c r="AO317" s="287">
        <v>-0.18</v>
      </c>
      <c r="AP317" s="290">
        <v>-0.25</v>
      </c>
      <c r="AQ317" s="286">
        <v>-0.09</v>
      </c>
      <c r="AR317" s="287">
        <v>-0.16</v>
      </c>
      <c r="AS317" s="287">
        <v>-0.27</v>
      </c>
      <c r="AT317" s="288">
        <v>-0.34</v>
      </c>
      <c r="AU317" s="289">
        <v>0.08</v>
      </c>
      <c r="AV317" s="287">
        <v>0.02</v>
      </c>
      <c r="AW317" s="287">
        <v>-0.09</v>
      </c>
      <c r="AX317" s="288">
        <v>-0.16</v>
      </c>
      <c r="AY317" s="286">
        <v>0.36</v>
      </c>
      <c r="AZ317" s="287">
        <v>0.23</v>
      </c>
      <c r="BA317" s="287">
        <v>0.52</v>
      </c>
      <c r="BB317" s="288">
        <v>0.21</v>
      </c>
      <c r="BC317" s="289">
        <v>0.28000000000000003</v>
      </c>
      <c r="BD317" s="287">
        <v>0.15</v>
      </c>
      <c r="BE317" s="287">
        <v>0.45</v>
      </c>
      <c r="BF317" s="290">
        <v>0.13</v>
      </c>
      <c r="BG317" s="286">
        <v>0.44</v>
      </c>
      <c r="BH317" s="287">
        <v>0.31</v>
      </c>
      <c r="BI317" s="287">
        <v>0.6</v>
      </c>
      <c r="BJ317" s="291">
        <v>0.28999999999999998</v>
      </c>
    </row>
    <row r="318" spans="1:62" x14ac:dyDescent="0.25">
      <c r="A318" s="284" t="s">
        <v>676</v>
      </c>
      <c r="B318" s="285" t="s">
        <v>677</v>
      </c>
      <c r="C318" s="286">
        <v>0.26</v>
      </c>
      <c r="D318" s="287">
        <v>0.34</v>
      </c>
      <c r="E318" s="287">
        <v>0.36</v>
      </c>
      <c r="F318" s="288">
        <v>0.17</v>
      </c>
      <c r="G318" s="289">
        <v>0.22</v>
      </c>
      <c r="H318" s="287">
        <v>0.28999999999999998</v>
      </c>
      <c r="I318" s="287">
        <v>0.31</v>
      </c>
      <c r="J318" s="290">
        <v>0.13</v>
      </c>
      <c r="K318" s="286">
        <v>0.31</v>
      </c>
      <c r="L318" s="287">
        <v>0.39</v>
      </c>
      <c r="M318" s="287">
        <v>0.4</v>
      </c>
      <c r="N318" s="288">
        <v>0.22</v>
      </c>
      <c r="O318" s="286">
        <v>0.06</v>
      </c>
      <c r="P318" s="287">
        <v>0.18</v>
      </c>
      <c r="Q318" s="287">
        <v>0.14000000000000001</v>
      </c>
      <c r="R318" s="290">
        <v>-0.02</v>
      </c>
      <c r="S318" s="286">
        <v>-0.02</v>
      </c>
      <c r="T318" s="287">
        <v>0.09</v>
      </c>
      <c r="U318" s="287">
        <v>0.06</v>
      </c>
      <c r="V318" s="288">
        <v>-0.11</v>
      </c>
      <c r="W318" s="289">
        <v>0.15</v>
      </c>
      <c r="X318" s="287">
        <v>0.27</v>
      </c>
      <c r="Y318" s="287">
        <v>0.23</v>
      </c>
      <c r="Z318" s="288">
        <v>7.0000000000000007E-2</v>
      </c>
      <c r="AA318" s="289">
        <v>0.34</v>
      </c>
      <c r="AB318" s="287">
        <v>0.4</v>
      </c>
      <c r="AC318" s="287">
        <v>0.44</v>
      </c>
      <c r="AD318" s="290">
        <v>0.25</v>
      </c>
      <c r="AE318" s="286">
        <v>0.28999999999999998</v>
      </c>
      <c r="AF318" s="287">
        <v>0.35</v>
      </c>
      <c r="AG318" s="287">
        <v>0.38</v>
      </c>
      <c r="AH318" s="288">
        <v>0.19</v>
      </c>
      <c r="AI318" s="289">
        <v>0.4</v>
      </c>
      <c r="AJ318" s="287">
        <v>0.46</v>
      </c>
      <c r="AK318" s="287">
        <v>0.49</v>
      </c>
      <c r="AL318" s="290">
        <v>0.3</v>
      </c>
      <c r="AM318" s="286">
        <v>0.11</v>
      </c>
      <c r="AN318" s="287">
        <v>0.23</v>
      </c>
      <c r="AO318" s="287">
        <v>0.17</v>
      </c>
      <c r="AP318" s="290">
        <v>0.04</v>
      </c>
      <c r="AQ318" s="286">
        <v>0.04</v>
      </c>
      <c r="AR318" s="287">
        <v>0.17</v>
      </c>
      <c r="AS318" s="287">
        <v>0.11</v>
      </c>
      <c r="AT318" s="288">
        <v>-0.03</v>
      </c>
      <c r="AU318" s="289">
        <v>0.17</v>
      </c>
      <c r="AV318" s="287">
        <v>0.3</v>
      </c>
      <c r="AW318" s="287">
        <v>0.24</v>
      </c>
      <c r="AX318" s="288">
        <v>0.1</v>
      </c>
      <c r="AY318" s="286">
        <v>0.44</v>
      </c>
      <c r="AZ318" s="287">
        <v>0.46</v>
      </c>
      <c r="BA318" s="287">
        <v>0.56000000000000005</v>
      </c>
      <c r="BB318" s="288">
        <v>0.32</v>
      </c>
      <c r="BC318" s="289">
        <v>0.37</v>
      </c>
      <c r="BD318" s="287">
        <v>0.39</v>
      </c>
      <c r="BE318" s="287">
        <v>0.49</v>
      </c>
      <c r="BF318" s="290">
        <v>0.25</v>
      </c>
      <c r="BG318" s="286">
        <v>0.5</v>
      </c>
      <c r="BH318" s="287">
        <v>0.52</v>
      </c>
      <c r="BI318" s="287">
        <v>0.63</v>
      </c>
      <c r="BJ318" s="291">
        <v>0.39</v>
      </c>
    </row>
    <row r="319" spans="1:62" x14ac:dyDescent="0.25">
      <c r="A319" s="284" t="s">
        <v>678</v>
      </c>
      <c r="B319" s="285" t="s">
        <v>679</v>
      </c>
      <c r="C319" s="286">
        <v>0.31</v>
      </c>
      <c r="D319" s="287">
        <v>0.28000000000000003</v>
      </c>
      <c r="E319" s="287">
        <v>0.44</v>
      </c>
      <c r="F319" s="288">
        <v>0.22</v>
      </c>
      <c r="G319" s="289">
        <v>0.26</v>
      </c>
      <c r="H319" s="287">
        <v>0.23</v>
      </c>
      <c r="I319" s="287">
        <v>0.39</v>
      </c>
      <c r="J319" s="290">
        <v>0.17</v>
      </c>
      <c r="K319" s="286">
        <v>0.36</v>
      </c>
      <c r="L319" s="287">
        <v>0.33</v>
      </c>
      <c r="M319" s="287">
        <v>0.49</v>
      </c>
      <c r="N319" s="288">
        <v>0.27</v>
      </c>
      <c r="O319" s="286">
        <v>0.25</v>
      </c>
      <c r="P319" s="287">
        <v>0.01</v>
      </c>
      <c r="Q319" s="287">
        <v>0.46</v>
      </c>
      <c r="R319" s="290">
        <v>0.19</v>
      </c>
      <c r="S319" s="286">
        <v>0.12</v>
      </c>
      <c r="T319" s="287">
        <v>-0.12</v>
      </c>
      <c r="U319" s="287">
        <v>0.33</v>
      </c>
      <c r="V319" s="288">
        <v>0.06</v>
      </c>
      <c r="W319" s="289">
        <v>0.38</v>
      </c>
      <c r="X319" s="287">
        <v>0.14000000000000001</v>
      </c>
      <c r="Y319" s="287">
        <v>0.59</v>
      </c>
      <c r="Z319" s="288">
        <v>0.32</v>
      </c>
      <c r="AA319" s="289">
        <v>0.32</v>
      </c>
      <c r="AB319" s="287">
        <v>0.32</v>
      </c>
      <c r="AC319" s="287">
        <v>0.44</v>
      </c>
      <c r="AD319" s="290">
        <v>0.23</v>
      </c>
      <c r="AE319" s="286">
        <v>0.27</v>
      </c>
      <c r="AF319" s="287">
        <v>0.27</v>
      </c>
      <c r="AG319" s="287">
        <v>0.39</v>
      </c>
      <c r="AH319" s="288">
        <v>0.17</v>
      </c>
      <c r="AI319" s="289">
        <v>0.37</v>
      </c>
      <c r="AJ319" s="287">
        <v>0.37</v>
      </c>
      <c r="AK319" s="287">
        <v>0.49</v>
      </c>
      <c r="AL319" s="290">
        <v>0.28000000000000003</v>
      </c>
      <c r="AM319" s="286">
        <v>0.22</v>
      </c>
      <c r="AN319" s="287">
        <v>0.04</v>
      </c>
      <c r="AO319" s="287">
        <v>0.28000000000000003</v>
      </c>
      <c r="AP319" s="290">
        <v>0.08</v>
      </c>
      <c r="AQ319" s="286">
        <v>0.13</v>
      </c>
      <c r="AR319" s="287">
        <v>-0.04</v>
      </c>
      <c r="AS319" s="287">
        <v>0.19</v>
      </c>
      <c r="AT319" s="288">
        <v>-0.01</v>
      </c>
      <c r="AU319" s="289">
        <v>0.3</v>
      </c>
      <c r="AV319" s="287">
        <v>0.13</v>
      </c>
      <c r="AW319" s="287">
        <v>0.36</v>
      </c>
      <c r="AX319" s="288">
        <v>0.16</v>
      </c>
      <c r="AY319" s="286">
        <v>0.35</v>
      </c>
      <c r="AZ319" s="287">
        <v>0.39</v>
      </c>
      <c r="BA319" s="287">
        <v>0.51</v>
      </c>
      <c r="BB319" s="288">
        <v>0.28000000000000003</v>
      </c>
      <c r="BC319" s="289">
        <v>0.28999999999999998</v>
      </c>
      <c r="BD319" s="287">
        <v>0.33</v>
      </c>
      <c r="BE319" s="287">
        <v>0.46</v>
      </c>
      <c r="BF319" s="290">
        <v>0.23</v>
      </c>
      <c r="BG319" s="286">
        <v>0.41</v>
      </c>
      <c r="BH319" s="287">
        <v>0.44</v>
      </c>
      <c r="BI319" s="287">
        <v>0.56999999999999995</v>
      </c>
      <c r="BJ319" s="291">
        <v>0.34</v>
      </c>
    </row>
    <row r="320" spans="1:62" x14ac:dyDescent="0.25">
      <c r="A320" s="284" t="s">
        <v>680</v>
      </c>
      <c r="B320" s="285" t="s">
        <v>681</v>
      </c>
      <c r="C320" s="286">
        <v>-0.12</v>
      </c>
      <c r="D320" s="287">
        <v>-7.0000000000000007E-2</v>
      </c>
      <c r="E320" s="287">
        <v>-0.21</v>
      </c>
      <c r="F320" s="288">
        <v>-0.12</v>
      </c>
      <c r="G320" s="289">
        <v>-0.16</v>
      </c>
      <c r="H320" s="287">
        <v>-0.11</v>
      </c>
      <c r="I320" s="287">
        <v>-0.25</v>
      </c>
      <c r="J320" s="290">
        <v>-0.16</v>
      </c>
      <c r="K320" s="286">
        <v>-0.08</v>
      </c>
      <c r="L320" s="287">
        <v>-0.03</v>
      </c>
      <c r="M320" s="287">
        <v>-0.17</v>
      </c>
      <c r="N320" s="288">
        <v>-0.08</v>
      </c>
      <c r="O320" s="286">
        <v>-0.6</v>
      </c>
      <c r="P320" s="287">
        <v>-0.55000000000000004</v>
      </c>
      <c r="Q320" s="287">
        <v>-0.82</v>
      </c>
      <c r="R320" s="290">
        <v>-0.67</v>
      </c>
      <c r="S320" s="286">
        <v>-0.72</v>
      </c>
      <c r="T320" s="287">
        <v>-0.67</v>
      </c>
      <c r="U320" s="287">
        <v>-0.94</v>
      </c>
      <c r="V320" s="288">
        <v>-0.79</v>
      </c>
      <c r="W320" s="289">
        <v>-0.48</v>
      </c>
      <c r="X320" s="287">
        <v>-0.43</v>
      </c>
      <c r="Y320" s="287">
        <v>-0.7</v>
      </c>
      <c r="Z320" s="288">
        <v>-0.55000000000000004</v>
      </c>
      <c r="AA320" s="289">
        <v>-7.0000000000000007E-2</v>
      </c>
      <c r="AB320" s="287">
        <v>-0.02</v>
      </c>
      <c r="AC320" s="287">
        <v>-0.14000000000000001</v>
      </c>
      <c r="AD320" s="290">
        <v>-0.06</v>
      </c>
      <c r="AE320" s="286">
        <v>-0.11</v>
      </c>
      <c r="AF320" s="287">
        <v>-0.06</v>
      </c>
      <c r="AG320" s="287">
        <v>-0.18</v>
      </c>
      <c r="AH320" s="288">
        <v>-0.1</v>
      </c>
      <c r="AI320" s="289">
        <v>-0.03</v>
      </c>
      <c r="AJ320" s="287">
        <v>0.02</v>
      </c>
      <c r="AK320" s="287">
        <v>-0.1</v>
      </c>
      <c r="AL320" s="290">
        <v>-0.02</v>
      </c>
      <c r="AM320" s="286">
        <v>-0.41</v>
      </c>
      <c r="AN320" s="287">
        <v>-0.48</v>
      </c>
      <c r="AO320" s="287">
        <v>-0.73</v>
      </c>
      <c r="AP320" s="290">
        <v>-0.54</v>
      </c>
      <c r="AQ320" s="286">
        <v>-0.49</v>
      </c>
      <c r="AR320" s="287">
        <v>-0.56000000000000005</v>
      </c>
      <c r="AS320" s="287">
        <v>-0.81</v>
      </c>
      <c r="AT320" s="288">
        <v>-0.62</v>
      </c>
      <c r="AU320" s="289">
        <v>-0.33</v>
      </c>
      <c r="AV320" s="287">
        <v>-0.4</v>
      </c>
      <c r="AW320" s="287">
        <v>-0.65</v>
      </c>
      <c r="AX320" s="288">
        <v>-0.46</v>
      </c>
      <c r="AY320" s="286">
        <v>-0.03</v>
      </c>
      <c r="AZ320" s="287">
        <v>0.06</v>
      </c>
      <c r="BA320" s="287">
        <v>-0.05</v>
      </c>
      <c r="BB320" s="288">
        <v>0.01</v>
      </c>
      <c r="BC320" s="289">
        <v>-7.0000000000000007E-2</v>
      </c>
      <c r="BD320" s="287">
        <v>0.01</v>
      </c>
      <c r="BE320" s="287">
        <v>-0.09</v>
      </c>
      <c r="BF320" s="290">
        <v>-0.03</v>
      </c>
      <c r="BG320" s="286">
        <v>0.02</v>
      </c>
      <c r="BH320" s="287">
        <v>0.1</v>
      </c>
      <c r="BI320" s="287">
        <v>0</v>
      </c>
      <c r="BJ320" s="291">
        <v>0.06</v>
      </c>
    </row>
    <row r="321" spans="1:62" x14ac:dyDescent="0.25">
      <c r="A321" s="284" t="s">
        <v>682</v>
      </c>
      <c r="B321" s="285" t="s">
        <v>683</v>
      </c>
      <c r="C321" s="286">
        <v>-0.02</v>
      </c>
      <c r="D321" s="287">
        <v>0.15</v>
      </c>
      <c r="E321" s="287">
        <v>0.06</v>
      </c>
      <c r="F321" s="288">
        <v>7.0000000000000007E-2</v>
      </c>
      <c r="G321" s="289">
        <v>-0.06</v>
      </c>
      <c r="H321" s="287">
        <v>0.11</v>
      </c>
      <c r="I321" s="287">
        <v>0.02</v>
      </c>
      <c r="J321" s="290">
        <v>0.04</v>
      </c>
      <c r="K321" s="286">
        <v>0.01</v>
      </c>
      <c r="L321" s="287">
        <v>0.18</v>
      </c>
      <c r="M321" s="287">
        <v>0.1</v>
      </c>
      <c r="N321" s="288">
        <v>0.11</v>
      </c>
      <c r="O321" s="286">
        <v>-0.32</v>
      </c>
      <c r="P321" s="287">
        <v>-0.24</v>
      </c>
      <c r="Q321" s="287">
        <v>-0.45</v>
      </c>
      <c r="R321" s="290">
        <v>-0.24</v>
      </c>
      <c r="S321" s="286">
        <v>-0.41</v>
      </c>
      <c r="T321" s="287">
        <v>-0.34</v>
      </c>
      <c r="U321" s="287">
        <v>-0.55000000000000004</v>
      </c>
      <c r="V321" s="288">
        <v>-0.34</v>
      </c>
      <c r="W321" s="289">
        <v>-0.22</v>
      </c>
      <c r="X321" s="287">
        <v>-0.14000000000000001</v>
      </c>
      <c r="Y321" s="287">
        <v>-0.35</v>
      </c>
      <c r="Z321" s="288">
        <v>-0.14000000000000001</v>
      </c>
      <c r="AA321" s="289">
        <v>0.03</v>
      </c>
      <c r="AB321" s="287">
        <v>0.22</v>
      </c>
      <c r="AC321" s="287">
        <v>0.15</v>
      </c>
      <c r="AD321" s="290">
        <v>0.13</v>
      </c>
      <c r="AE321" s="286">
        <v>-0.01</v>
      </c>
      <c r="AF321" s="287">
        <v>0.17</v>
      </c>
      <c r="AG321" s="287">
        <v>0.11</v>
      </c>
      <c r="AH321" s="288">
        <v>0.09</v>
      </c>
      <c r="AI321" s="289">
        <v>7.0000000000000007E-2</v>
      </c>
      <c r="AJ321" s="287">
        <v>0.26</v>
      </c>
      <c r="AK321" s="287">
        <v>0.19</v>
      </c>
      <c r="AL321" s="290">
        <v>0.17</v>
      </c>
      <c r="AM321" s="286">
        <v>-0.27</v>
      </c>
      <c r="AN321" s="287">
        <v>-0.2</v>
      </c>
      <c r="AO321" s="287">
        <v>-0.39</v>
      </c>
      <c r="AP321" s="290">
        <v>-0.23</v>
      </c>
      <c r="AQ321" s="286">
        <v>-0.34</v>
      </c>
      <c r="AR321" s="287">
        <v>-0.27</v>
      </c>
      <c r="AS321" s="287">
        <v>-0.46</v>
      </c>
      <c r="AT321" s="288">
        <v>-0.3</v>
      </c>
      <c r="AU321" s="289">
        <v>-0.2</v>
      </c>
      <c r="AV321" s="287">
        <v>-0.13</v>
      </c>
      <c r="AW321" s="287">
        <v>-0.32</v>
      </c>
      <c r="AX321" s="288">
        <v>-0.16</v>
      </c>
      <c r="AY321" s="286">
        <v>0.08</v>
      </c>
      <c r="AZ321" s="287">
        <v>0.28999999999999998</v>
      </c>
      <c r="BA321" s="287">
        <v>0.25</v>
      </c>
      <c r="BB321" s="288">
        <v>0.21</v>
      </c>
      <c r="BC321" s="289">
        <v>0.04</v>
      </c>
      <c r="BD321" s="287">
        <v>0.25</v>
      </c>
      <c r="BE321" s="287">
        <v>0.2</v>
      </c>
      <c r="BF321" s="290">
        <v>0.16</v>
      </c>
      <c r="BG321" s="286">
        <v>0.13</v>
      </c>
      <c r="BH321" s="287">
        <v>0.34</v>
      </c>
      <c r="BI321" s="287">
        <v>0.28999999999999998</v>
      </c>
      <c r="BJ321" s="291">
        <v>0.25</v>
      </c>
    </row>
    <row r="322" spans="1:62" x14ac:dyDescent="0.25">
      <c r="A322" s="284" t="s">
        <v>684</v>
      </c>
      <c r="B322" s="285" t="s">
        <v>685</v>
      </c>
      <c r="C322" s="286">
        <v>0.21</v>
      </c>
      <c r="D322" s="287">
        <v>0.31</v>
      </c>
      <c r="E322" s="287">
        <v>0.47</v>
      </c>
      <c r="F322" s="288">
        <v>0.15</v>
      </c>
      <c r="G322" s="289">
        <v>0.17</v>
      </c>
      <c r="H322" s="287">
        <v>0.26</v>
      </c>
      <c r="I322" s="287">
        <v>0.43</v>
      </c>
      <c r="J322" s="290">
        <v>0.11</v>
      </c>
      <c r="K322" s="286">
        <v>0.25</v>
      </c>
      <c r="L322" s="287">
        <v>0.35</v>
      </c>
      <c r="M322" s="287">
        <v>0.51</v>
      </c>
      <c r="N322" s="288">
        <v>0.2</v>
      </c>
      <c r="O322" s="286">
        <v>7.0000000000000007E-2</v>
      </c>
      <c r="P322" s="287">
        <v>0.15</v>
      </c>
      <c r="Q322" s="287">
        <v>0.23</v>
      </c>
      <c r="R322" s="290">
        <v>-0.09</v>
      </c>
      <c r="S322" s="286">
        <v>-0.04</v>
      </c>
      <c r="T322" s="287">
        <v>0.04</v>
      </c>
      <c r="U322" s="287">
        <v>0.12</v>
      </c>
      <c r="V322" s="288">
        <v>-0.2</v>
      </c>
      <c r="W322" s="289">
        <v>0.18</v>
      </c>
      <c r="X322" s="287">
        <v>0.26</v>
      </c>
      <c r="Y322" s="287">
        <v>0.34</v>
      </c>
      <c r="Z322" s="288">
        <v>0.02</v>
      </c>
      <c r="AA322" s="289">
        <v>0.24</v>
      </c>
      <c r="AB322" s="287">
        <v>0.33</v>
      </c>
      <c r="AC322" s="287">
        <v>0.51</v>
      </c>
      <c r="AD322" s="290">
        <v>0.2</v>
      </c>
      <c r="AE322" s="286">
        <v>0.19</v>
      </c>
      <c r="AF322" s="287">
        <v>0.28999999999999998</v>
      </c>
      <c r="AG322" s="287">
        <v>0.47</v>
      </c>
      <c r="AH322" s="288">
        <v>0.15</v>
      </c>
      <c r="AI322" s="289">
        <v>0.28000000000000003</v>
      </c>
      <c r="AJ322" s="287">
        <v>0.38</v>
      </c>
      <c r="AK322" s="287">
        <v>0.56000000000000005</v>
      </c>
      <c r="AL322" s="290">
        <v>0.24</v>
      </c>
      <c r="AM322" s="286">
        <v>0.11</v>
      </c>
      <c r="AN322" s="287">
        <v>0.25</v>
      </c>
      <c r="AO322" s="287">
        <v>0.31</v>
      </c>
      <c r="AP322" s="290">
        <v>-0.02</v>
      </c>
      <c r="AQ322" s="286">
        <v>0.04</v>
      </c>
      <c r="AR322" s="287">
        <v>0.18</v>
      </c>
      <c r="AS322" s="287">
        <v>0.24</v>
      </c>
      <c r="AT322" s="288">
        <v>-0.1</v>
      </c>
      <c r="AU322" s="289">
        <v>0.18</v>
      </c>
      <c r="AV322" s="287">
        <v>0.32</v>
      </c>
      <c r="AW322" s="287">
        <v>0.39</v>
      </c>
      <c r="AX322" s="288">
        <v>0.05</v>
      </c>
      <c r="AY322" s="286">
        <v>0.26</v>
      </c>
      <c r="AZ322" s="287">
        <v>0.34</v>
      </c>
      <c r="BA322" s="287">
        <v>0.55000000000000004</v>
      </c>
      <c r="BB322" s="288">
        <v>0.24</v>
      </c>
      <c r="BC322" s="289">
        <v>0.21</v>
      </c>
      <c r="BD322" s="287">
        <v>0.28000000000000003</v>
      </c>
      <c r="BE322" s="287">
        <v>0.5</v>
      </c>
      <c r="BF322" s="290">
        <v>0.19</v>
      </c>
      <c r="BG322" s="286">
        <v>0.32</v>
      </c>
      <c r="BH322" s="287">
        <v>0.39</v>
      </c>
      <c r="BI322" s="287">
        <v>0.6</v>
      </c>
      <c r="BJ322" s="291">
        <v>0.3</v>
      </c>
    </row>
    <row r="323" spans="1:62" x14ac:dyDescent="0.25">
      <c r="A323" s="284" t="s">
        <v>686</v>
      </c>
      <c r="B323" s="285" t="s">
        <v>687</v>
      </c>
      <c r="C323" s="286">
        <v>0.24</v>
      </c>
      <c r="D323" s="287">
        <v>0.23</v>
      </c>
      <c r="E323" s="287">
        <v>0.25</v>
      </c>
      <c r="F323" s="288">
        <v>7.0000000000000007E-2</v>
      </c>
      <c r="G323" s="289">
        <v>0.18</v>
      </c>
      <c r="H323" s="287">
        <v>0.17</v>
      </c>
      <c r="I323" s="287">
        <v>0.19</v>
      </c>
      <c r="J323" s="290">
        <v>0.01</v>
      </c>
      <c r="K323" s="286">
        <v>0.3</v>
      </c>
      <c r="L323" s="287">
        <v>0.28999999999999998</v>
      </c>
      <c r="M323" s="287">
        <v>0.3</v>
      </c>
      <c r="N323" s="288">
        <v>0.13</v>
      </c>
      <c r="O323" s="286">
        <v>0.21</v>
      </c>
      <c r="P323" s="287">
        <v>0.21</v>
      </c>
      <c r="Q323" s="287">
        <v>0.11</v>
      </c>
      <c r="R323" s="290">
        <v>0.03</v>
      </c>
      <c r="S323" s="286">
        <v>0.11</v>
      </c>
      <c r="T323" s="287">
        <v>0.11</v>
      </c>
      <c r="U323" s="287">
        <v>0.01</v>
      </c>
      <c r="V323" s="288">
        <v>-7.0000000000000007E-2</v>
      </c>
      <c r="W323" s="289">
        <v>0.31</v>
      </c>
      <c r="X323" s="287">
        <v>0.3</v>
      </c>
      <c r="Y323" s="287">
        <v>0.21</v>
      </c>
      <c r="Z323" s="288">
        <v>0.12</v>
      </c>
      <c r="AA323" s="289">
        <v>0.25</v>
      </c>
      <c r="AB323" s="287">
        <v>0.24</v>
      </c>
      <c r="AC323" s="287">
        <v>0.32</v>
      </c>
      <c r="AD323" s="290">
        <v>0.09</v>
      </c>
      <c r="AE323" s="286">
        <v>0.18</v>
      </c>
      <c r="AF323" s="287">
        <v>0.17</v>
      </c>
      <c r="AG323" s="287">
        <v>0.25</v>
      </c>
      <c r="AH323" s="288">
        <v>0.02</v>
      </c>
      <c r="AI323" s="289">
        <v>0.33</v>
      </c>
      <c r="AJ323" s="287">
        <v>0.31</v>
      </c>
      <c r="AK323" s="287">
        <v>0.39</v>
      </c>
      <c r="AL323" s="290">
        <v>0.16</v>
      </c>
      <c r="AM323" s="286">
        <v>0.22</v>
      </c>
      <c r="AN323" s="287">
        <v>0.25</v>
      </c>
      <c r="AO323" s="287">
        <v>0.2</v>
      </c>
      <c r="AP323" s="290">
        <v>0.04</v>
      </c>
      <c r="AQ323" s="286">
        <v>0.15</v>
      </c>
      <c r="AR323" s="287">
        <v>0.19</v>
      </c>
      <c r="AS323" s="287">
        <v>0.13</v>
      </c>
      <c r="AT323" s="288">
        <v>-0.03</v>
      </c>
      <c r="AU323" s="289">
        <v>0.28999999999999998</v>
      </c>
      <c r="AV323" s="287">
        <v>0.32</v>
      </c>
      <c r="AW323" s="287">
        <v>0.27</v>
      </c>
      <c r="AX323" s="288">
        <v>0.11</v>
      </c>
      <c r="AY323" s="286">
        <v>0.28000000000000003</v>
      </c>
      <c r="AZ323" s="287">
        <v>0.17</v>
      </c>
      <c r="BA323" s="287">
        <v>0.36</v>
      </c>
      <c r="BB323" s="288">
        <v>0.15</v>
      </c>
      <c r="BC323" s="289">
        <v>0.18</v>
      </c>
      <c r="BD323" s="287">
        <v>0.06</v>
      </c>
      <c r="BE323" s="287">
        <v>0.26</v>
      </c>
      <c r="BF323" s="290">
        <v>0.04</v>
      </c>
      <c r="BG323" s="286">
        <v>0.39</v>
      </c>
      <c r="BH323" s="287">
        <v>0.27</v>
      </c>
      <c r="BI323" s="287">
        <v>0.47</v>
      </c>
      <c r="BJ323" s="291">
        <v>0.25</v>
      </c>
    </row>
    <row r="324" spans="1:62" x14ac:dyDescent="0.25">
      <c r="A324" s="284" t="s">
        <v>688</v>
      </c>
      <c r="B324" s="285" t="s">
        <v>689</v>
      </c>
      <c r="C324" s="286">
        <v>0.34</v>
      </c>
      <c r="D324" s="287">
        <v>0.2</v>
      </c>
      <c r="E324" s="287">
        <v>0.49</v>
      </c>
      <c r="F324" s="288">
        <v>0.37</v>
      </c>
      <c r="G324" s="289">
        <v>0.26</v>
      </c>
      <c r="H324" s="287">
        <v>0.12</v>
      </c>
      <c r="I324" s="287">
        <v>0.41</v>
      </c>
      <c r="J324" s="290">
        <v>0.28999999999999998</v>
      </c>
      <c r="K324" s="286">
        <v>0.42</v>
      </c>
      <c r="L324" s="287">
        <v>0.28000000000000003</v>
      </c>
      <c r="M324" s="287">
        <v>0.56999999999999995</v>
      </c>
      <c r="N324" s="288">
        <v>0.45</v>
      </c>
      <c r="O324" s="286">
        <v>0.28999999999999998</v>
      </c>
      <c r="P324" s="287">
        <v>0.16</v>
      </c>
      <c r="Q324" s="287">
        <v>0.37</v>
      </c>
      <c r="R324" s="290">
        <v>0.27</v>
      </c>
      <c r="S324" s="286">
        <v>0.09</v>
      </c>
      <c r="T324" s="287">
        <v>-0.04</v>
      </c>
      <c r="U324" s="287">
        <v>0.17</v>
      </c>
      <c r="V324" s="288">
        <v>7.0000000000000007E-2</v>
      </c>
      <c r="W324" s="289">
        <v>0.49</v>
      </c>
      <c r="X324" s="287">
        <v>0.36</v>
      </c>
      <c r="Y324" s="287">
        <v>0.56999999999999995</v>
      </c>
      <c r="Z324" s="288">
        <v>0.47</v>
      </c>
      <c r="AA324" s="289">
        <v>0.35</v>
      </c>
      <c r="AB324" s="287">
        <v>0.2</v>
      </c>
      <c r="AC324" s="287">
        <v>0.52</v>
      </c>
      <c r="AD324" s="290">
        <v>0.39</v>
      </c>
      <c r="AE324" s="286">
        <v>0.26</v>
      </c>
      <c r="AF324" s="287">
        <v>0.12</v>
      </c>
      <c r="AG324" s="287">
        <v>0.43</v>
      </c>
      <c r="AH324" s="288">
        <v>0.3</v>
      </c>
      <c r="AI324" s="289">
        <v>0.44</v>
      </c>
      <c r="AJ324" s="287">
        <v>0.28999999999999998</v>
      </c>
      <c r="AK324" s="287">
        <v>0.6</v>
      </c>
      <c r="AL324" s="290">
        <v>0.47</v>
      </c>
      <c r="AM324" s="286">
        <v>0.26</v>
      </c>
      <c r="AN324" s="287">
        <v>0.14000000000000001</v>
      </c>
      <c r="AO324" s="287">
        <v>0.39</v>
      </c>
      <c r="AP324" s="290">
        <v>0.25</v>
      </c>
      <c r="AQ324" s="286">
        <v>0.14000000000000001</v>
      </c>
      <c r="AR324" s="287">
        <v>0.03</v>
      </c>
      <c r="AS324" s="287">
        <v>0.27</v>
      </c>
      <c r="AT324" s="288">
        <v>0.14000000000000001</v>
      </c>
      <c r="AU324" s="289">
        <v>0.37</v>
      </c>
      <c r="AV324" s="287">
        <v>0.26</v>
      </c>
      <c r="AW324" s="287">
        <v>0.51</v>
      </c>
      <c r="AX324" s="288">
        <v>0.37</v>
      </c>
      <c r="AY324" s="286">
        <v>0.41</v>
      </c>
      <c r="AZ324" s="287">
        <v>0.25</v>
      </c>
      <c r="BA324" s="287">
        <v>0.59</v>
      </c>
      <c r="BB324" s="288">
        <v>0.47</v>
      </c>
      <c r="BC324" s="289">
        <v>0.3</v>
      </c>
      <c r="BD324" s="287">
        <v>0.14000000000000001</v>
      </c>
      <c r="BE324" s="287">
        <v>0.48</v>
      </c>
      <c r="BF324" s="290">
        <v>0.36</v>
      </c>
      <c r="BG324" s="286">
        <v>0.53</v>
      </c>
      <c r="BH324" s="287">
        <v>0.36</v>
      </c>
      <c r="BI324" s="287">
        <v>0.7</v>
      </c>
      <c r="BJ324" s="291">
        <v>0.59</v>
      </c>
    </row>
    <row r="325" spans="1:62" x14ac:dyDescent="0.25">
      <c r="A325" s="284" t="s">
        <v>690</v>
      </c>
      <c r="B325" s="285" t="s">
        <v>691</v>
      </c>
      <c r="C325" s="286">
        <v>0.32</v>
      </c>
      <c r="D325" s="287">
        <v>0.38</v>
      </c>
      <c r="E325" s="287">
        <v>0.41</v>
      </c>
      <c r="F325" s="288">
        <v>0.26</v>
      </c>
      <c r="G325" s="289">
        <v>0.26</v>
      </c>
      <c r="H325" s="287">
        <v>0.33</v>
      </c>
      <c r="I325" s="287">
        <v>0.36</v>
      </c>
      <c r="J325" s="290">
        <v>0.2</v>
      </c>
      <c r="K325" s="286">
        <v>0.37</v>
      </c>
      <c r="L325" s="287">
        <v>0.44</v>
      </c>
      <c r="M325" s="287">
        <v>0.47</v>
      </c>
      <c r="N325" s="288">
        <v>0.31</v>
      </c>
      <c r="O325" s="286">
        <v>-0.02</v>
      </c>
      <c r="P325" s="287">
        <v>0</v>
      </c>
      <c r="Q325" s="287">
        <v>-0.12</v>
      </c>
      <c r="R325" s="290">
        <v>-0.28000000000000003</v>
      </c>
      <c r="S325" s="286">
        <v>-0.22</v>
      </c>
      <c r="T325" s="287">
        <v>-0.19</v>
      </c>
      <c r="U325" s="287">
        <v>-0.32</v>
      </c>
      <c r="V325" s="288">
        <v>-0.47</v>
      </c>
      <c r="W325" s="289">
        <v>0.17</v>
      </c>
      <c r="X325" s="287">
        <v>0.19</v>
      </c>
      <c r="Y325" s="287">
        <v>7.0000000000000007E-2</v>
      </c>
      <c r="Z325" s="288">
        <v>-0.09</v>
      </c>
      <c r="AA325" s="289">
        <v>0.35</v>
      </c>
      <c r="AB325" s="287">
        <v>0.42</v>
      </c>
      <c r="AC325" s="287">
        <v>0.46</v>
      </c>
      <c r="AD325" s="290">
        <v>0.31</v>
      </c>
      <c r="AE325" s="286">
        <v>0.28999999999999998</v>
      </c>
      <c r="AF325" s="287">
        <v>0.36</v>
      </c>
      <c r="AG325" s="287">
        <v>0.4</v>
      </c>
      <c r="AH325" s="288">
        <v>0.25</v>
      </c>
      <c r="AI325" s="289">
        <v>0.41</v>
      </c>
      <c r="AJ325" s="287">
        <v>0.47</v>
      </c>
      <c r="AK325" s="287">
        <v>0.52</v>
      </c>
      <c r="AL325" s="290">
        <v>0.36</v>
      </c>
      <c r="AM325" s="286">
        <v>0.03</v>
      </c>
      <c r="AN325" s="287">
        <v>0.02</v>
      </c>
      <c r="AO325" s="287">
        <v>-0.02</v>
      </c>
      <c r="AP325" s="290">
        <v>-0.13</v>
      </c>
      <c r="AQ325" s="286">
        <v>-0.1</v>
      </c>
      <c r="AR325" s="287">
        <v>-0.11</v>
      </c>
      <c r="AS325" s="287">
        <v>-0.15</v>
      </c>
      <c r="AT325" s="288">
        <v>-0.27</v>
      </c>
      <c r="AU325" s="289">
        <v>0.16</v>
      </c>
      <c r="AV325" s="287">
        <v>0.15</v>
      </c>
      <c r="AW325" s="287">
        <v>0.11</v>
      </c>
      <c r="AX325" s="288">
        <v>0</v>
      </c>
      <c r="AY325" s="286">
        <v>0.38</v>
      </c>
      <c r="AZ325" s="287">
        <v>0.46</v>
      </c>
      <c r="BA325" s="287">
        <v>0.5</v>
      </c>
      <c r="BB325" s="288">
        <v>0.34</v>
      </c>
      <c r="BC325" s="289">
        <v>0.32</v>
      </c>
      <c r="BD325" s="287">
        <v>0.4</v>
      </c>
      <c r="BE325" s="287">
        <v>0.44</v>
      </c>
      <c r="BF325" s="290">
        <v>0.28000000000000003</v>
      </c>
      <c r="BG325" s="286">
        <v>0.44</v>
      </c>
      <c r="BH325" s="287">
        <v>0.52</v>
      </c>
      <c r="BI325" s="287">
        <v>0.56000000000000005</v>
      </c>
      <c r="BJ325" s="291">
        <v>0.4</v>
      </c>
    </row>
    <row r="326" spans="1:62" x14ac:dyDescent="0.25">
      <c r="A326" s="284" t="s">
        <v>692</v>
      </c>
      <c r="B326" s="285" t="s">
        <v>693</v>
      </c>
      <c r="C326" s="286">
        <v>0.18</v>
      </c>
      <c r="D326" s="287">
        <v>7.0000000000000007E-2</v>
      </c>
      <c r="E326" s="287">
        <v>0.08</v>
      </c>
      <c r="F326" s="288">
        <v>-0.03</v>
      </c>
      <c r="G326" s="289">
        <v>0.13</v>
      </c>
      <c r="H326" s="287">
        <v>0.02</v>
      </c>
      <c r="I326" s="287">
        <v>0.03</v>
      </c>
      <c r="J326" s="290">
        <v>-0.08</v>
      </c>
      <c r="K326" s="286">
        <v>0.23</v>
      </c>
      <c r="L326" s="287">
        <v>0.12</v>
      </c>
      <c r="M326" s="287">
        <v>0.13</v>
      </c>
      <c r="N326" s="288">
        <v>0.02</v>
      </c>
      <c r="O326" s="286">
        <v>-0.09</v>
      </c>
      <c r="P326" s="287">
        <v>-0.13</v>
      </c>
      <c r="Q326" s="287">
        <v>-0.24</v>
      </c>
      <c r="R326" s="290">
        <v>-0.3</v>
      </c>
      <c r="S326" s="286">
        <v>-0.19</v>
      </c>
      <c r="T326" s="287">
        <v>-0.23</v>
      </c>
      <c r="U326" s="287">
        <v>-0.33</v>
      </c>
      <c r="V326" s="288">
        <v>-0.4</v>
      </c>
      <c r="W326" s="289">
        <v>0.01</v>
      </c>
      <c r="X326" s="287">
        <v>-0.04</v>
      </c>
      <c r="Y326" s="287">
        <v>-0.14000000000000001</v>
      </c>
      <c r="Z326" s="288">
        <v>-0.2</v>
      </c>
      <c r="AA326" s="289">
        <v>0.27</v>
      </c>
      <c r="AB326" s="287">
        <v>0.14000000000000001</v>
      </c>
      <c r="AC326" s="287">
        <v>0.19</v>
      </c>
      <c r="AD326" s="290">
        <v>0.06</v>
      </c>
      <c r="AE326" s="286">
        <v>0.21</v>
      </c>
      <c r="AF326" s="287">
        <v>0.08</v>
      </c>
      <c r="AG326" s="287">
        <v>0.13</v>
      </c>
      <c r="AH326" s="288">
        <v>0</v>
      </c>
      <c r="AI326" s="289">
        <v>0.33</v>
      </c>
      <c r="AJ326" s="287">
        <v>0.2</v>
      </c>
      <c r="AK326" s="287">
        <v>0.25</v>
      </c>
      <c r="AL326" s="290">
        <v>0.12</v>
      </c>
      <c r="AM326" s="286">
        <v>0.05</v>
      </c>
      <c r="AN326" s="287">
        <v>0</v>
      </c>
      <c r="AO326" s="287">
        <v>-0.05</v>
      </c>
      <c r="AP326" s="290">
        <v>-0.16</v>
      </c>
      <c r="AQ326" s="286">
        <v>-0.02</v>
      </c>
      <c r="AR326" s="287">
        <v>-7.0000000000000007E-2</v>
      </c>
      <c r="AS326" s="287">
        <v>-0.12</v>
      </c>
      <c r="AT326" s="288">
        <v>-0.23</v>
      </c>
      <c r="AU326" s="289">
        <v>0.12</v>
      </c>
      <c r="AV326" s="287">
        <v>7.0000000000000007E-2</v>
      </c>
      <c r="AW326" s="287">
        <v>0.01</v>
      </c>
      <c r="AX326" s="288">
        <v>-0.09</v>
      </c>
      <c r="AY326" s="286">
        <v>0.34</v>
      </c>
      <c r="AZ326" s="287">
        <v>0.15</v>
      </c>
      <c r="BA326" s="287">
        <v>0.25</v>
      </c>
      <c r="BB326" s="288">
        <v>0.12</v>
      </c>
      <c r="BC326" s="289">
        <v>0.26</v>
      </c>
      <c r="BD326" s="287">
        <v>0.08</v>
      </c>
      <c r="BE326" s="287">
        <v>0.17</v>
      </c>
      <c r="BF326" s="290">
        <v>0.05</v>
      </c>
      <c r="BG326" s="286">
        <v>0.41</v>
      </c>
      <c r="BH326" s="287">
        <v>0.23</v>
      </c>
      <c r="BI326" s="287">
        <v>0.32</v>
      </c>
      <c r="BJ326" s="291">
        <v>0.2</v>
      </c>
    </row>
    <row r="327" spans="1:62" x14ac:dyDescent="0.25">
      <c r="A327" s="284" t="s">
        <v>694</v>
      </c>
      <c r="B327" s="285" t="s">
        <v>695</v>
      </c>
      <c r="C327" s="286">
        <v>-0.06</v>
      </c>
      <c r="D327" s="287">
        <v>-0.16</v>
      </c>
      <c r="E327" s="287">
        <v>-0.18</v>
      </c>
      <c r="F327" s="288">
        <v>-0.13</v>
      </c>
      <c r="G327" s="289">
        <v>-0.1</v>
      </c>
      <c r="H327" s="287">
        <v>-0.21</v>
      </c>
      <c r="I327" s="287">
        <v>-0.23</v>
      </c>
      <c r="J327" s="290">
        <v>-0.18</v>
      </c>
      <c r="K327" s="286">
        <v>-0.01</v>
      </c>
      <c r="L327" s="287">
        <v>-0.12</v>
      </c>
      <c r="M327" s="287">
        <v>-0.14000000000000001</v>
      </c>
      <c r="N327" s="288">
        <v>-0.09</v>
      </c>
      <c r="O327" s="286">
        <v>-0.39</v>
      </c>
      <c r="P327" s="287">
        <v>-0.59</v>
      </c>
      <c r="Q327" s="287">
        <v>-0.64</v>
      </c>
      <c r="R327" s="290">
        <v>-0.53</v>
      </c>
      <c r="S327" s="286">
        <v>-0.48</v>
      </c>
      <c r="T327" s="287">
        <v>-0.68</v>
      </c>
      <c r="U327" s="287">
        <v>-0.74</v>
      </c>
      <c r="V327" s="288">
        <v>-0.63</v>
      </c>
      <c r="W327" s="289">
        <v>-0.28999999999999998</v>
      </c>
      <c r="X327" s="287">
        <v>-0.49</v>
      </c>
      <c r="Y327" s="287">
        <v>-0.54</v>
      </c>
      <c r="Z327" s="288">
        <v>-0.43</v>
      </c>
      <c r="AA327" s="289">
        <v>0.03</v>
      </c>
      <c r="AB327" s="287">
        <v>-0.05</v>
      </c>
      <c r="AC327" s="287">
        <v>-0.06</v>
      </c>
      <c r="AD327" s="290">
        <v>-0.02</v>
      </c>
      <c r="AE327" s="286">
        <v>-0.02</v>
      </c>
      <c r="AF327" s="287">
        <v>-0.1</v>
      </c>
      <c r="AG327" s="287">
        <v>-0.11</v>
      </c>
      <c r="AH327" s="288">
        <v>-7.0000000000000007E-2</v>
      </c>
      <c r="AI327" s="289">
        <v>0.08</v>
      </c>
      <c r="AJ327" s="287">
        <v>0</v>
      </c>
      <c r="AK327" s="287">
        <v>-0.01</v>
      </c>
      <c r="AL327" s="290">
        <v>0.03</v>
      </c>
      <c r="AM327" s="286">
        <v>-0.23</v>
      </c>
      <c r="AN327" s="287">
        <v>-0.39</v>
      </c>
      <c r="AO327" s="287">
        <v>-0.5</v>
      </c>
      <c r="AP327" s="290">
        <v>-0.34</v>
      </c>
      <c r="AQ327" s="286">
        <v>-0.28999999999999998</v>
      </c>
      <c r="AR327" s="287">
        <v>-0.46</v>
      </c>
      <c r="AS327" s="287">
        <v>-0.56999999999999995</v>
      </c>
      <c r="AT327" s="288">
        <v>-0.4</v>
      </c>
      <c r="AU327" s="289">
        <v>-0.16</v>
      </c>
      <c r="AV327" s="287">
        <v>-0.33</v>
      </c>
      <c r="AW327" s="287">
        <v>-0.43</v>
      </c>
      <c r="AX327" s="288">
        <v>-0.27</v>
      </c>
      <c r="AY327" s="286">
        <v>0.08</v>
      </c>
      <c r="AZ327" s="287">
        <v>0.03</v>
      </c>
      <c r="BA327" s="287">
        <v>0.08</v>
      </c>
      <c r="BB327" s="288">
        <v>0.04</v>
      </c>
      <c r="BC327" s="289">
        <v>0.02</v>
      </c>
      <c r="BD327" s="287">
        <v>-0.03</v>
      </c>
      <c r="BE327" s="287">
        <v>0.02</v>
      </c>
      <c r="BF327" s="290">
        <v>-0.02</v>
      </c>
      <c r="BG327" s="286">
        <v>0.14000000000000001</v>
      </c>
      <c r="BH327" s="287">
        <v>0.09</v>
      </c>
      <c r="BI327" s="287">
        <v>0.14000000000000001</v>
      </c>
      <c r="BJ327" s="291">
        <v>0.1</v>
      </c>
    </row>
    <row r="328" spans="1:62" x14ac:dyDescent="0.25">
      <c r="A328" s="284" t="s">
        <v>696</v>
      </c>
      <c r="B328" s="285" t="s">
        <v>697</v>
      </c>
      <c r="C328" s="286">
        <v>0.15</v>
      </c>
      <c r="D328" s="287">
        <v>0.3</v>
      </c>
      <c r="E328" s="287">
        <v>0.46</v>
      </c>
      <c r="F328" s="288">
        <v>0.16</v>
      </c>
      <c r="G328" s="289">
        <v>0.09</v>
      </c>
      <c r="H328" s="287">
        <v>0.24</v>
      </c>
      <c r="I328" s="287">
        <v>0.4</v>
      </c>
      <c r="J328" s="290">
        <v>0.1</v>
      </c>
      <c r="K328" s="286">
        <v>0.21</v>
      </c>
      <c r="L328" s="287">
        <v>0.36</v>
      </c>
      <c r="M328" s="287">
        <v>0.52</v>
      </c>
      <c r="N328" s="288">
        <v>0.21</v>
      </c>
      <c r="O328" s="286">
        <v>-0.13</v>
      </c>
      <c r="P328" s="287">
        <v>-0.1</v>
      </c>
      <c r="Q328" s="287">
        <v>-0.08</v>
      </c>
      <c r="R328" s="290">
        <v>-0.15</v>
      </c>
      <c r="S328" s="286">
        <v>-0.27</v>
      </c>
      <c r="T328" s="287">
        <v>-0.24</v>
      </c>
      <c r="U328" s="287">
        <v>-0.22</v>
      </c>
      <c r="V328" s="288">
        <v>-0.28999999999999998</v>
      </c>
      <c r="W328" s="289">
        <v>0.01</v>
      </c>
      <c r="X328" s="287">
        <v>0.04</v>
      </c>
      <c r="Y328" s="287">
        <v>0.06</v>
      </c>
      <c r="Z328" s="288">
        <v>-0.01</v>
      </c>
      <c r="AA328" s="289">
        <v>0.21</v>
      </c>
      <c r="AB328" s="287">
        <v>0.38</v>
      </c>
      <c r="AC328" s="287">
        <v>0.56999999999999995</v>
      </c>
      <c r="AD328" s="290">
        <v>0.22</v>
      </c>
      <c r="AE328" s="286">
        <v>0.14000000000000001</v>
      </c>
      <c r="AF328" s="287">
        <v>0.32</v>
      </c>
      <c r="AG328" s="287">
        <v>0.51</v>
      </c>
      <c r="AH328" s="288">
        <v>0.16</v>
      </c>
      <c r="AI328" s="289">
        <v>0.27</v>
      </c>
      <c r="AJ328" s="287">
        <v>0.45</v>
      </c>
      <c r="AK328" s="287">
        <v>0.63</v>
      </c>
      <c r="AL328" s="290">
        <v>0.28000000000000003</v>
      </c>
      <c r="AM328" s="286">
        <v>-0.08</v>
      </c>
      <c r="AN328" s="287">
        <v>-0.02</v>
      </c>
      <c r="AO328" s="287">
        <v>0.03</v>
      </c>
      <c r="AP328" s="290">
        <v>-0.09</v>
      </c>
      <c r="AQ328" s="286">
        <v>-0.19</v>
      </c>
      <c r="AR328" s="287">
        <v>-0.12</v>
      </c>
      <c r="AS328" s="287">
        <v>-7.0000000000000007E-2</v>
      </c>
      <c r="AT328" s="288">
        <v>-0.2</v>
      </c>
      <c r="AU328" s="289">
        <v>0.02</v>
      </c>
      <c r="AV328" s="287">
        <v>0.09</v>
      </c>
      <c r="AW328" s="287">
        <v>0.14000000000000001</v>
      </c>
      <c r="AX328" s="288">
        <v>0.01</v>
      </c>
      <c r="AY328" s="286">
        <v>0.25</v>
      </c>
      <c r="AZ328" s="287">
        <v>0.44</v>
      </c>
      <c r="BA328" s="287">
        <v>0.65</v>
      </c>
      <c r="BB328" s="288">
        <v>0.27</v>
      </c>
      <c r="BC328" s="289">
        <v>0.18</v>
      </c>
      <c r="BD328" s="287">
        <v>0.37</v>
      </c>
      <c r="BE328" s="287">
        <v>0.57999999999999996</v>
      </c>
      <c r="BF328" s="290">
        <v>0.2</v>
      </c>
      <c r="BG328" s="286">
        <v>0.32</v>
      </c>
      <c r="BH328" s="287">
        <v>0.51</v>
      </c>
      <c r="BI328" s="287">
        <v>0.71</v>
      </c>
      <c r="BJ328" s="291">
        <v>0.34</v>
      </c>
    </row>
    <row r="329" spans="1:62" x14ac:dyDescent="0.25">
      <c r="A329" s="284" t="s">
        <v>698</v>
      </c>
      <c r="B329" s="285" t="s">
        <v>699</v>
      </c>
      <c r="C329" s="286">
        <v>0.18</v>
      </c>
      <c r="D329" s="287">
        <v>0.25</v>
      </c>
      <c r="E329" s="287">
        <v>0.23</v>
      </c>
      <c r="F329" s="288">
        <v>0.25</v>
      </c>
      <c r="G329" s="289">
        <v>0.14000000000000001</v>
      </c>
      <c r="H329" s="287">
        <v>0.21</v>
      </c>
      <c r="I329" s="287">
        <v>0.19</v>
      </c>
      <c r="J329" s="290">
        <v>0.22</v>
      </c>
      <c r="K329" s="286">
        <v>0.22</v>
      </c>
      <c r="L329" s="287">
        <v>0.28999999999999998</v>
      </c>
      <c r="M329" s="287">
        <v>0.27</v>
      </c>
      <c r="N329" s="288">
        <v>0.28999999999999998</v>
      </c>
      <c r="O329" s="286">
        <v>0.11</v>
      </c>
      <c r="P329" s="287">
        <v>0.13</v>
      </c>
      <c r="Q329" s="287">
        <v>0.1</v>
      </c>
      <c r="R329" s="290">
        <v>0.16</v>
      </c>
      <c r="S329" s="286">
        <v>0.04</v>
      </c>
      <c r="T329" s="287">
        <v>7.0000000000000007E-2</v>
      </c>
      <c r="U329" s="287">
        <v>0.03</v>
      </c>
      <c r="V329" s="288">
        <v>0.1</v>
      </c>
      <c r="W329" s="289">
        <v>0.17</v>
      </c>
      <c r="X329" s="287">
        <v>0.2</v>
      </c>
      <c r="Y329" s="287">
        <v>0.17</v>
      </c>
      <c r="Z329" s="288">
        <v>0.23</v>
      </c>
      <c r="AA329" s="289">
        <v>0.21</v>
      </c>
      <c r="AB329" s="287">
        <v>0.3</v>
      </c>
      <c r="AC329" s="287">
        <v>0.28999999999999998</v>
      </c>
      <c r="AD329" s="290">
        <v>0.3</v>
      </c>
      <c r="AE329" s="286">
        <v>0.17</v>
      </c>
      <c r="AF329" s="287">
        <v>0.26</v>
      </c>
      <c r="AG329" s="287">
        <v>0.24</v>
      </c>
      <c r="AH329" s="288">
        <v>0.25</v>
      </c>
      <c r="AI329" s="289">
        <v>0.25</v>
      </c>
      <c r="AJ329" s="287">
        <v>0.35</v>
      </c>
      <c r="AK329" s="287">
        <v>0.33</v>
      </c>
      <c r="AL329" s="290">
        <v>0.34</v>
      </c>
      <c r="AM329" s="286">
        <v>0.14000000000000001</v>
      </c>
      <c r="AN329" s="287">
        <v>0.21</v>
      </c>
      <c r="AO329" s="287">
        <v>0.15</v>
      </c>
      <c r="AP329" s="290">
        <v>0.22</v>
      </c>
      <c r="AQ329" s="286">
        <v>0.09</v>
      </c>
      <c r="AR329" s="287">
        <v>0.17</v>
      </c>
      <c r="AS329" s="287">
        <v>0.1</v>
      </c>
      <c r="AT329" s="288">
        <v>0.17</v>
      </c>
      <c r="AU329" s="289">
        <v>0.19</v>
      </c>
      <c r="AV329" s="287">
        <v>0.26</v>
      </c>
      <c r="AW329" s="287">
        <v>0.19</v>
      </c>
      <c r="AX329" s="288">
        <v>0.27</v>
      </c>
      <c r="AY329" s="286">
        <v>0.25</v>
      </c>
      <c r="AZ329" s="287">
        <v>0.32</v>
      </c>
      <c r="BA329" s="287">
        <v>0.38</v>
      </c>
      <c r="BB329" s="288">
        <v>0.32</v>
      </c>
      <c r="BC329" s="289">
        <v>0.18</v>
      </c>
      <c r="BD329" s="287">
        <v>0.26</v>
      </c>
      <c r="BE329" s="287">
        <v>0.31</v>
      </c>
      <c r="BF329" s="290">
        <v>0.26</v>
      </c>
      <c r="BG329" s="286">
        <v>0.31</v>
      </c>
      <c r="BH329" s="287">
        <v>0.38</v>
      </c>
      <c r="BI329" s="287">
        <v>0.44</v>
      </c>
      <c r="BJ329" s="291">
        <v>0.38</v>
      </c>
    </row>
    <row r="330" spans="1:62" x14ac:dyDescent="0.25">
      <c r="A330" s="284" t="s">
        <v>700</v>
      </c>
      <c r="B330" s="285" t="s">
        <v>701</v>
      </c>
      <c r="C330" s="286">
        <v>0.22</v>
      </c>
      <c r="D330" s="287">
        <v>0.4</v>
      </c>
      <c r="E330" s="287">
        <v>0.28999999999999998</v>
      </c>
      <c r="F330" s="288">
        <v>0.18</v>
      </c>
      <c r="G330" s="289">
        <v>0.18</v>
      </c>
      <c r="H330" s="287">
        <v>0.37</v>
      </c>
      <c r="I330" s="287">
        <v>0.25</v>
      </c>
      <c r="J330" s="290">
        <v>0.15</v>
      </c>
      <c r="K330" s="286">
        <v>0.26</v>
      </c>
      <c r="L330" s="287">
        <v>0.44</v>
      </c>
      <c r="M330" s="287">
        <v>0.32</v>
      </c>
      <c r="N330" s="288">
        <v>0.22</v>
      </c>
      <c r="O330" s="286">
        <v>0.14000000000000001</v>
      </c>
      <c r="P330" s="287">
        <v>0.19</v>
      </c>
      <c r="Q330" s="287">
        <v>-0.08</v>
      </c>
      <c r="R330" s="290">
        <v>7.0000000000000007E-2</v>
      </c>
      <c r="S330" s="286">
        <v>0.05</v>
      </c>
      <c r="T330" s="287">
        <v>0.11</v>
      </c>
      <c r="U330" s="287">
        <v>-0.16</v>
      </c>
      <c r="V330" s="288">
        <v>-0.01</v>
      </c>
      <c r="W330" s="289">
        <v>0.22</v>
      </c>
      <c r="X330" s="287">
        <v>0.28000000000000003</v>
      </c>
      <c r="Y330" s="287">
        <v>0.01</v>
      </c>
      <c r="Z330" s="288">
        <v>0.16</v>
      </c>
      <c r="AA330" s="289">
        <v>0.24</v>
      </c>
      <c r="AB330" s="287">
        <v>0.46</v>
      </c>
      <c r="AC330" s="287">
        <v>0.38</v>
      </c>
      <c r="AD330" s="290">
        <v>0.21</v>
      </c>
      <c r="AE330" s="286">
        <v>0.2</v>
      </c>
      <c r="AF330" s="287">
        <v>0.42</v>
      </c>
      <c r="AG330" s="287">
        <v>0.34</v>
      </c>
      <c r="AH330" s="288">
        <v>0.17</v>
      </c>
      <c r="AI330" s="289">
        <v>0.28000000000000003</v>
      </c>
      <c r="AJ330" s="287">
        <v>0.5</v>
      </c>
      <c r="AK330" s="287">
        <v>0.42</v>
      </c>
      <c r="AL330" s="290">
        <v>0.26</v>
      </c>
      <c r="AM330" s="286">
        <v>0.14000000000000001</v>
      </c>
      <c r="AN330" s="287">
        <v>0.2</v>
      </c>
      <c r="AO330" s="287">
        <v>-0.02</v>
      </c>
      <c r="AP330" s="290">
        <v>0.08</v>
      </c>
      <c r="AQ330" s="286">
        <v>7.0000000000000007E-2</v>
      </c>
      <c r="AR330" s="287">
        <v>0.13</v>
      </c>
      <c r="AS330" s="287">
        <v>-0.09</v>
      </c>
      <c r="AT330" s="288">
        <v>0.01</v>
      </c>
      <c r="AU330" s="289">
        <v>0.21</v>
      </c>
      <c r="AV330" s="287">
        <v>0.27</v>
      </c>
      <c r="AW330" s="287">
        <v>0.05</v>
      </c>
      <c r="AX330" s="288">
        <v>0.15</v>
      </c>
      <c r="AY330" s="286">
        <v>0.25</v>
      </c>
      <c r="AZ330" s="287">
        <v>0.5</v>
      </c>
      <c r="BA330" s="287">
        <v>0.42</v>
      </c>
      <c r="BB330" s="288">
        <v>0.23</v>
      </c>
      <c r="BC330" s="289">
        <v>0.21</v>
      </c>
      <c r="BD330" s="287">
        <v>0.45</v>
      </c>
      <c r="BE330" s="287">
        <v>0.38</v>
      </c>
      <c r="BF330" s="290">
        <v>0.19</v>
      </c>
      <c r="BG330" s="286">
        <v>0.3</v>
      </c>
      <c r="BH330" s="287">
        <v>0.54</v>
      </c>
      <c r="BI330" s="287">
        <v>0.47</v>
      </c>
      <c r="BJ330" s="291">
        <v>0.28000000000000003</v>
      </c>
    </row>
    <row r="331" spans="1:62" x14ac:dyDescent="0.25">
      <c r="A331" s="284" t="s">
        <v>702</v>
      </c>
      <c r="B331" s="285" t="s">
        <v>703</v>
      </c>
      <c r="C331" s="286">
        <v>0.12</v>
      </c>
      <c r="D331" s="287">
        <v>0.01</v>
      </c>
      <c r="E331" s="287">
        <v>0.22</v>
      </c>
      <c r="F331" s="288">
        <v>0.01</v>
      </c>
      <c r="G331" s="289">
        <v>0.06</v>
      </c>
      <c r="H331" s="287">
        <v>-0.04</v>
      </c>
      <c r="I331" s="287">
        <v>0.16</v>
      </c>
      <c r="J331" s="290">
        <v>-0.05</v>
      </c>
      <c r="K331" s="286">
        <v>0.18</v>
      </c>
      <c r="L331" s="287">
        <v>7.0000000000000007E-2</v>
      </c>
      <c r="M331" s="287">
        <v>0.28000000000000003</v>
      </c>
      <c r="N331" s="288">
        <v>7.0000000000000007E-2</v>
      </c>
      <c r="O331" s="286">
        <v>-0.31</v>
      </c>
      <c r="P331" s="287">
        <v>-0.68</v>
      </c>
      <c r="Q331" s="287">
        <v>-0.51</v>
      </c>
      <c r="R331" s="290">
        <v>-0.69</v>
      </c>
      <c r="S331" s="286">
        <v>-0.51</v>
      </c>
      <c r="T331" s="287">
        <v>-0.88</v>
      </c>
      <c r="U331" s="287">
        <v>-0.7</v>
      </c>
      <c r="V331" s="288">
        <v>-0.89</v>
      </c>
      <c r="W331" s="289">
        <v>-0.12</v>
      </c>
      <c r="X331" s="287">
        <v>-0.49</v>
      </c>
      <c r="Y331" s="287">
        <v>-0.32</v>
      </c>
      <c r="Z331" s="288">
        <v>-0.5</v>
      </c>
      <c r="AA331" s="289">
        <v>0.16</v>
      </c>
      <c r="AB331" s="287">
        <v>0.08</v>
      </c>
      <c r="AC331" s="287">
        <v>0.3</v>
      </c>
      <c r="AD331" s="290">
        <v>0.08</v>
      </c>
      <c r="AE331" s="286">
        <v>0.1</v>
      </c>
      <c r="AF331" s="287">
        <v>0.02</v>
      </c>
      <c r="AG331" s="287">
        <v>0.23</v>
      </c>
      <c r="AH331" s="288">
        <v>0.02</v>
      </c>
      <c r="AI331" s="289">
        <v>0.22</v>
      </c>
      <c r="AJ331" s="287">
        <v>0.15</v>
      </c>
      <c r="AK331" s="287">
        <v>0.36</v>
      </c>
      <c r="AL331" s="290">
        <v>0.14000000000000001</v>
      </c>
      <c r="AM331" s="286">
        <v>-0.22</v>
      </c>
      <c r="AN331" s="287">
        <v>-0.56999999999999995</v>
      </c>
      <c r="AO331" s="287">
        <v>-0.43</v>
      </c>
      <c r="AP331" s="290">
        <v>-0.59</v>
      </c>
      <c r="AQ331" s="286">
        <v>-0.35</v>
      </c>
      <c r="AR331" s="287">
        <v>-0.7</v>
      </c>
      <c r="AS331" s="287">
        <v>-0.56000000000000005</v>
      </c>
      <c r="AT331" s="288">
        <v>-0.72</v>
      </c>
      <c r="AU331" s="289">
        <v>-0.1</v>
      </c>
      <c r="AV331" s="287">
        <v>-0.45</v>
      </c>
      <c r="AW331" s="287">
        <v>-0.31</v>
      </c>
      <c r="AX331" s="288">
        <v>-0.47</v>
      </c>
      <c r="AY331" s="286">
        <v>0.21</v>
      </c>
      <c r="AZ331" s="287">
        <v>0.18</v>
      </c>
      <c r="BA331" s="287">
        <v>0.41</v>
      </c>
      <c r="BB331" s="288">
        <v>0.18</v>
      </c>
      <c r="BC331" s="289">
        <v>0.15</v>
      </c>
      <c r="BD331" s="287">
        <v>0.11</v>
      </c>
      <c r="BE331" s="287">
        <v>0.34</v>
      </c>
      <c r="BF331" s="290">
        <v>0.11</v>
      </c>
      <c r="BG331" s="286">
        <v>0.28000000000000003</v>
      </c>
      <c r="BH331" s="287">
        <v>0.25</v>
      </c>
      <c r="BI331" s="287">
        <v>0.47</v>
      </c>
      <c r="BJ331" s="291">
        <v>0.24</v>
      </c>
    </row>
    <row r="332" spans="1:62" x14ac:dyDescent="0.25">
      <c r="A332" s="284" t="s">
        <v>704</v>
      </c>
      <c r="B332" s="285" t="s">
        <v>705</v>
      </c>
      <c r="C332" s="286">
        <v>0.22</v>
      </c>
      <c r="D332" s="287">
        <v>0.16</v>
      </c>
      <c r="E332" s="287">
        <v>0.23</v>
      </c>
      <c r="F332" s="288">
        <v>0.27</v>
      </c>
      <c r="G332" s="289">
        <v>0.17</v>
      </c>
      <c r="H332" s="287">
        <v>0.11</v>
      </c>
      <c r="I332" s="287">
        <v>0.18</v>
      </c>
      <c r="J332" s="290">
        <v>0.23</v>
      </c>
      <c r="K332" s="286">
        <v>0.26</v>
      </c>
      <c r="L332" s="287">
        <v>0.2</v>
      </c>
      <c r="M332" s="287">
        <v>0.27</v>
      </c>
      <c r="N332" s="288">
        <v>0.32</v>
      </c>
      <c r="O332" s="286">
        <v>0.03</v>
      </c>
      <c r="P332" s="287">
        <v>-0.08</v>
      </c>
      <c r="Q332" s="287">
        <v>-0.09</v>
      </c>
      <c r="R332" s="290">
        <v>0.03</v>
      </c>
      <c r="S332" s="286">
        <v>-0.05</v>
      </c>
      <c r="T332" s="287">
        <v>-0.16</v>
      </c>
      <c r="U332" s="287">
        <v>-0.18</v>
      </c>
      <c r="V332" s="288">
        <v>-0.05</v>
      </c>
      <c r="W332" s="289">
        <v>0.11</v>
      </c>
      <c r="X332" s="287">
        <v>0.01</v>
      </c>
      <c r="Y332" s="287">
        <v>-0.01</v>
      </c>
      <c r="Z332" s="288">
        <v>0.11</v>
      </c>
      <c r="AA332" s="289">
        <v>0.28999999999999998</v>
      </c>
      <c r="AB332" s="287">
        <v>0.25</v>
      </c>
      <c r="AC332" s="287">
        <v>0.36</v>
      </c>
      <c r="AD332" s="290">
        <v>0.37</v>
      </c>
      <c r="AE332" s="286">
        <v>0.24</v>
      </c>
      <c r="AF332" s="287">
        <v>0.2</v>
      </c>
      <c r="AG332" s="287">
        <v>0.31</v>
      </c>
      <c r="AH332" s="288">
        <v>0.32</v>
      </c>
      <c r="AI332" s="289">
        <v>0.34</v>
      </c>
      <c r="AJ332" s="287">
        <v>0.3</v>
      </c>
      <c r="AK332" s="287">
        <v>0.41</v>
      </c>
      <c r="AL332" s="290">
        <v>0.42</v>
      </c>
      <c r="AM332" s="286">
        <v>0.1</v>
      </c>
      <c r="AN332" s="287">
        <v>0.05</v>
      </c>
      <c r="AO332" s="287">
        <v>0.03</v>
      </c>
      <c r="AP332" s="290">
        <v>0.13</v>
      </c>
      <c r="AQ332" s="286">
        <v>0.04</v>
      </c>
      <c r="AR332" s="287">
        <v>-0.01</v>
      </c>
      <c r="AS332" s="287">
        <v>-0.03</v>
      </c>
      <c r="AT332" s="288">
        <v>7.0000000000000007E-2</v>
      </c>
      <c r="AU332" s="289">
        <v>0.17</v>
      </c>
      <c r="AV332" s="287">
        <v>0.11</v>
      </c>
      <c r="AW332" s="287">
        <v>0.1</v>
      </c>
      <c r="AX332" s="288">
        <v>0.19</v>
      </c>
      <c r="AY332" s="286">
        <v>0.34</v>
      </c>
      <c r="AZ332" s="287">
        <v>0.28000000000000003</v>
      </c>
      <c r="BA332" s="287">
        <v>0.44</v>
      </c>
      <c r="BB332" s="288">
        <v>0.43</v>
      </c>
      <c r="BC332" s="289">
        <v>0.27</v>
      </c>
      <c r="BD332" s="287">
        <v>0.21</v>
      </c>
      <c r="BE332" s="287">
        <v>0.38</v>
      </c>
      <c r="BF332" s="290">
        <v>0.36</v>
      </c>
      <c r="BG332" s="286">
        <v>0.4</v>
      </c>
      <c r="BH332" s="287">
        <v>0.34</v>
      </c>
      <c r="BI332" s="287">
        <v>0.51</v>
      </c>
      <c r="BJ332" s="291">
        <v>0.49</v>
      </c>
    </row>
    <row r="333" spans="1:62" x14ac:dyDescent="0.25">
      <c r="A333" s="284" t="s">
        <v>706</v>
      </c>
      <c r="B333" s="285" t="s">
        <v>707</v>
      </c>
      <c r="C333" s="286">
        <v>0.06</v>
      </c>
      <c r="D333" s="287">
        <v>0.14000000000000001</v>
      </c>
      <c r="E333" s="287">
        <v>0.2</v>
      </c>
      <c r="F333" s="288">
        <v>0.08</v>
      </c>
      <c r="G333" s="289">
        <v>0.02</v>
      </c>
      <c r="H333" s="287">
        <v>0.09</v>
      </c>
      <c r="I333" s="287">
        <v>0.16</v>
      </c>
      <c r="J333" s="290">
        <v>0.04</v>
      </c>
      <c r="K333" s="286">
        <v>0.1</v>
      </c>
      <c r="L333" s="287">
        <v>0.18</v>
      </c>
      <c r="M333" s="287">
        <v>0.25</v>
      </c>
      <c r="N333" s="288">
        <v>0.12</v>
      </c>
      <c r="O333" s="286">
        <v>-0.33</v>
      </c>
      <c r="P333" s="287">
        <v>-0.5</v>
      </c>
      <c r="Q333" s="287">
        <v>-0.63</v>
      </c>
      <c r="R333" s="290">
        <v>-0.43</v>
      </c>
      <c r="S333" s="286">
        <v>-0.48</v>
      </c>
      <c r="T333" s="287">
        <v>-0.64</v>
      </c>
      <c r="U333" s="287">
        <v>-0.78</v>
      </c>
      <c r="V333" s="288">
        <v>-0.57999999999999996</v>
      </c>
      <c r="W333" s="289">
        <v>-0.19</v>
      </c>
      <c r="X333" s="287">
        <v>-0.35</v>
      </c>
      <c r="Y333" s="287">
        <v>-0.49</v>
      </c>
      <c r="Z333" s="288">
        <v>-0.28999999999999998</v>
      </c>
      <c r="AA333" s="289">
        <v>0.1</v>
      </c>
      <c r="AB333" s="287">
        <v>0.2</v>
      </c>
      <c r="AC333" s="287">
        <v>0.28000000000000003</v>
      </c>
      <c r="AD333" s="290">
        <v>0.13</v>
      </c>
      <c r="AE333" s="286">
        <v>0.05</v>
      </c>
      <c r="AF333" s="287">
        <v>0.15</v>
      </c>
      <c r="AG333" s="287">
        <v>0.24</v>
      </c>
      <c r="AH333" s="288">
        <v>0.08</v>
      </c>
      <c r="AI333" s="289">
        <v>0.14000000000000001</v>
      </c>
      <c r="AJ333" s="287">
        <v>0.24</v>
      </c>
      <c r="AK333" s="287">
        <v>0.33</v>
      </c>
      <c r="AL333" s="290">
        <v>0.17</v>
      </c>
      <c r="AM333" s="286">
        <v>-0.26</v>
      </c>
      <c r="AN333" s="287">
        <v>-0.4</v>
      </c>
      <c r="AO333" s="287">
        <v>-0.45</v>
      </c>
      <c r="AP333" s="290">
        <v>-0.34</v>
      </c>
      <c r="AQ333" s="286">
        <v>-0.36</v>
      </c>
      <c r="AR333" s="287">
        <v>-0.49</v>
      </c>
      <c r="AS333" s="287">
        <v>-0.55000000000000004</v>
      </c>
      <c r="AT333" s="288">
        <v>-0.43</v>
      </c>
      <c r="AU333" s="289">
        <v>-0.16</v>
      </c>
      <c r="AV333" s="287">
        <v>-0.3</v>
      </c>
      <c r="AW333" s="287">
        <v>-0.35</v>
      </c>
      <c r="AX333" s="288">
        <v>-0.24</v>
      </c>
      <c r="AY333" s="286">
        <v>0.13</v>
      </c>
      <c r="AZ333" s="287">
        <v>0.26</v>
      </c>
      <c r="BA333" s="287">
        <v>0.36</v>
      </c>
      <c r="BB333" s="288">
        <v>0.18</v>
      </c>
      <c r="BC333" s="289">
        <v>0.08</v>
      </c>
      <c r="BD333" s="287">
        <v>0.21</v>
      </c>
      <c r="BE333" s="287">
        <v>0.31</v>
      </c>
      <c r="BF333" s="290">
        <v>0.13</v>
      </c>
      <c r="BG333" s="286">
        <v>0.18</v>
      </c>
      <c r="BH333" s="287">
        <v>0.31</v>
      </c>
      <c r="BI333" s="287">
        <v>0.4</v>
      </c>
      <c r="BJ333" s="291">
        <v>0.23</v>
      </c>
    </row>
    <row r="334" spans="1:62" x14ac:dyDescent="0.25">
      <c r="A334" s="284" t="s">
        <v>708</v>
      </c>
      <c r="B334" s="285" t="s">
        <v>709</v>
      </c>
      <c r="C334" s="286">
        <v>0.13</v>
      </c>
      <c r="D334" s="287">
        <v>0.13</v>
      </c>
      <c r="E334" s="287">
        <v>0.17</v>
      </c>
      <c r="F334" s="288">
        <v>0.19</v>
      </c>
      <c r="G334" s="289">
        <v>0.09</v>
      </c>
      <c r="H334" s="287">
        <v>0.08</v>
      </c>
      <c r="I334" s="287">
        <v>0.13</v>
      </c>
      <c r="J334" s="290">
        <v>0.15</v>
      </c>
      <c r="K334" s="286">
        <v>0.17</v>
      </c>
      <c r="L334" s="287">
        <v>0.17</v>
      </c>
      <c r="M334" s="287">
        <v>0.21</v>
      </c>
      <c r="N334" s="288">
        <v>0.24</v>
      </c>
      <c r="O334" s="286">
        <v>0.08</v>
      </c>
      <c r="P334" s="287">
        <v>-0.01</v>
      </c>
      <c r="Q334" s="287">
        <v>0.11</v>
      </c>
      <c r="R334" s="290">
        <v>0.13</v>
      </c>
      <c r="S334" s="286">
        <v>0.02</v>
      </c>
      <c r="T334" s="287">
        <v>-7.0000000000000007E-2</v>
      </c>
      <c r="U334" s="287">
        <v>0.05</v>
      </c>
      <c r="V334" s="288">
        <v>0.06</v>
      </c>
      <c r="W334" s="289">
        <v>0.14000000000000001</v>
      </c>
      <c r="X334" s="287">
        <v>0.05</v>
      </c>
      <c r="Y334" s="287">
        <v>0.17</v>
      </c>
      <c r="Z334" s="288">
        <v>0.19</v>
      </c>
      <c r="AA334" s="289">
        <v>0.18</v>
      </c>
      <c r="AB334" s="287">
        <v>0.24</v>
      </c>
      <c r="AC334" s="287">
        <v>0.22</v>
      </c>
      <c r="AD334" s="290">
        <v>0.25</v>
      </c>
      <c r="AE334" s="286">
        <v>0.12</v>
      </c>
      <c r="AF334" s="287">
        <v>0.19</v>
      </c>
      <c r="AG334" s="287">
        <v>0.17</v>
      </c>
      <c r="AH334" s="288">
        <v>0.19</v>
      </c>
      <c r="AI334" s="289">
        <v>0.24</v>
      </c>
      <c r="AJ334" s="287">
        <v>0.3</v>
      </c>
      <c r="AK334" s="287">
        <v>0.28000000000000003</v>
      </c>
      <c r="AL334" s="290">
        <v>0.31</v>
      </c>
      <c r="AM334" s="286">
        <v>0.11</v>
      </c>
      <c r="AN334" s="287">
        <v>7.0000000000000007E-2</v>
      </c>
      <c r="AO334" s="287">
        <v>0.13</v>
      </c>
      <c r="AP334" s="290">
        <v>0.16</v>
      </c>
      <c r="AQ334" s="286">
        <v>0.05</v>
      </c>
      <c r="AR334" s="287">
        <v>0.02</v>
      </c>
      <c r="AS334" s="287">
        <v>0.08</v>
      </c>
      <c r="AT334" s="288">
        <v>0.11</v>
      </c>
      <c r="AU334" s="289">
        <v>0.16</v>
      </c>
      <c r="AV334" s="287">
        <v>0.12</v>
      </c>
      <c r="AW334" s="287">
        <v>0.18</v>
      </c>
      <c r="AX334" s="288">
        <v>0.21</v>
      </c>
      <c r="AY334" s="286">
        <v>0.19</v>
      </c>
      <c r="AZ334" s="287">
        <v>0.25</v>
      </c>
      <c r="BA334" s="287">
        <v>0.25</v>
      </c>
      <c r="BB334" s="288">
        <v>0.26</v>
      </c>
      <c r="BC334" s="289">
        <v>0.11</v>
      </c>
      <c r="BD334" s="287">
        <v>0.17</v>
      </c>
      <c r="BE334" s="287">
        <v>0.18</v>
      </c>
      <c r="BF334" s="290">
        <v>0.18</v>
      </c>
      <c r="BG334" s="286">
        <v>0.26</v>
      </c>
      <c r="BH334" s="287">
        <v>0.32</v>
      </c>
      <c r="BI334" s="287">
        <v>0.33</v>
      </c>
      <c r="BJ334" s="291">
        <v>0.34</v>
      </c>
    </row>
    <row r="335" spans="1:62" x14ac:dyDescent="0.25">
      <c r="A335" s="284" t="s">
        <v>710</v>
      </c>
      <c r="B335" s="285" t="s">
        <v>711</v>
      </c>
      <c r="C335" s="286">
        <v>0.3</v>
      </c>
      <c r="D335" s="287">
        <v>0.26</v>
      </c>
      <c r="E335" s="287">
        <v>0.34</v>
      </c>
      <c r="F335" s="288">
        <v>0.13</v>
      </c>
      <c r="G335" s="289">
        <v>0.25</v>
      </c>
      <c r="H335" s="287">
        <v>0.21</v>
      </c>
      <c r="I335" s="287">
        <v>0.28999999999999998</v>
      </c>
      <c r="J335" s="290">
        <v>0.09</v>
      </c>
      <c r="K335" s="286">
        <v>0.34</v>
      </c>
      <c r="L335" s="287">
        <v>0.3</v>
      </c>
      <c r="M335" s="287">
        <v>0.38</v>
      </c>
      <c r="N335" s="288">
        <v>0.17</v>
      </c>
      <c r="O335" s="286">
        <v>0.01</v>
      </c>
      <c r="P335" s="287">
        <v>0.02</v>
      </c>
      <c r="Q335" s="287">
        <v>-0.02</v>
      </c>
      <c r="R335" s="290">
        <v>-0.14000000000000001</v>
      </c>
      <c r="S335" s="286">
        <v>-0.09</v>
      </c>
      <c r="T335" s="287">
        <v>-0.08</v>
      </c>
      <c r="U335" s="287">
        <v>-0.12</v>
      </c>
      <c r="V335" s="288">
        <v>-0.24</v>
      </c>
      <c r="W335" s="289">
        <v>0.11</v>
      </c>
      <c r="X335" s="287">
        <v>0.12</v>
      </c>
      <c r="Y335" s="287">
        <v>0.08</v>
      </c>
      <c r="Z335" s="288">
        <v>-0.04</v>
      </c>
      <c r="AA335" s="289">
        <v>0.36</v>
      </c>
      <c r="AB335" s="287">
        <v>0.31</v>
      </c>
      <c r="AC335" s="287">
        <v>0.42</v>
      </c>
      <c r="AD335" s="290">
        <v>0.19</v>
      </c>
      <c r="AE335" s="286">
        <v>0.31</v>
      </c>
      <c r="AF335" s="287">
        <v>0.26</v>
      </c>
      <c r="AG335" s="287">
        <v>0.37</v>
      </c>
      <c r="AH335" s="288">
        <v>0.14000000000000001</v>
      </c>
      <c r="AI335" s="289">
        <v>0.41</v>
      </c>
      <c r="AJ335" s="287">
        <v>0.36</v>
      </c>
      <c r="AK335" s="287">
        <v>0.46</v>
      </c>
      <c r="AL335" s="290">
        <v>0.24</v>
      </c>
      <c r="AM335" s="286">
        <v>0.14000000000000001</v>
      </c>
      <c r="AN335" s="287">
        <v>0.13</v>
      </c>
      <c r="AO335" s="287">
        <v>0.1</v>
      </c>
      <c r="AP335" s="290">
        <v>-0.02</v>
      </c>
      <c r="AQ335" s="286">
        <v>0.08</v>
      </c>
      <c r="AR335" s="287">
        <v>7.0000000000000007E-2</v>
      </c>
      <c r="AS335" s="287">
        <v>0.04</v>
      </c>
      <c r="AT335" s="288">
        <v>-0.09</v>
      </c>
      <c r="AU335" s="289">
        <v>0.2</v>
      </c>
      <c r="AV335" s="287">
        <v>0.2</v>
      </c>
      <c r="AW335" s="287">
        <v>0.17</v>
      </c>
      <c r="AX335" s="288">
        <v>0.04</v>
      </c>
      <c r="AY335" s="286">
        <v>0.42</v>
      </c>
      <c r="AZ335" s="287">
        <v>0.35</v>
      </c>
      <c r="BA335" s="287">
        <v>0.52</v>
      </c>
      <c r="BB335" s="288">
        <v>0.25</v>
      </c>
      <c r="BC335" s="289">
        <v>0.36</v>
      </c>
      <c r="BD335" s="287">
        <v>0.3</v>
      </c>
      <c r="BE335" s="287">
        <v>0.47</v>
      </c>
      <c r="BF335" s="290">
        <v>0.19</v>
      </c>
      <c r="BG335" s="286">
        <v>0.47</v>
      </c>
      <c r="BH335" s="287">
        <v>0.41</v>
      </c>
      <c r="BI335" s="287">
        <v>0.57999999999999996</v>
      </c>
      <c r="BJ335" s="291">
        <v>0.3</v>
      </c>
    </row>
    <row r="336" spans="1:62" x14ac:dyDescent="0.25">
      <c r="A336" s="284" t="s">
        <v>712</v>
      </c>
      <c r="B336" s="285" t="s">
        <v>713</v>
      </c>
      <c r="C336" s="286">
        <v>0.18</v>
      </c>
      <c r="D336" s="287">
        <v>0.2</v>
      </c>
      <c r="E336" s="287">
        <v>0.19</v>
      </c>
      <c r="F336" s="288">
        <v>0.06</v>
      </c>
      <c r="G336" s="289">
        <v>0.13</v>
      </c>
      <c r="H336" s="287">
        <v>0.15</v>
      </c>
      <c r="I336" s="287">
        <v>0.14000000000000001</v>
      </c>
      <c r="J336" s="290">
        <v>0.01</v>
      </c>
      <c r="K336" s="286">
        <v>0.24</v>
      </c>
      <c r="L336" s="287">
        <v>0.25</v>
      </c>
      <c r="M336" s="287">
        <v>0.24</v>
      </c>
      <c r="N336" s="288">
        <v>0.11</v>
      </c>
      <c r="O336" s="286">
        <v>-0.08</v>
      </c>
      <c r="P336" s="287">
        <v>-0.03</v>
      </c>
      <c r="Q336" s="287">
        <v>-0.13</v>
      </c>
      <c r="R336" s="290">
        <v>-0.28000000000000003</v>
      </c>
      <c r="S336" s="286">
        <v>-0.21</v>
      </c>
      <c r="T336" s="287">
        <v>-0.16</v>
      </c>
      <c r="U336" s="287">
        <v>-0.27</v>
      </c>
      <c r="V336" s="288">
        <v>-0.41</v>
      </c>
      <c r="W336" s="289">
        <v>0.05</v>
      </c>
      <c r="X336" s="287">
        <v>0.1</v>
      </c>
      <c r="Y336" s="287">
        <v>0</v>
      </c>
      <c r="Z336" s="288">
        <v>-0.15</v>
      </c>
      <c r="AA336" s="289">
        <v>0.24</v>
      </c>
      <c r="AB336" s="287">
        <v>0.25</v>
      </c>
      <c r="AC336" s="287">
        <v>0.26</v>
      </c>
      <c r="AD336" s="290">
        <v>0.13</v>
      </c>
      <c r="AE336" s="286">
        <v>0.18</v>
      </c>
      <c r="AF336" s="287">
        <v>0.19</v>
      </c>
      <c r="AG336" s="287">
        <v>0.2</v>
      </c>
      <c r="AH336" s="288">
        <v>7.0000000000000007E-2</v>
      </c>
      <c r="AI336" s="289">
        <v>0.28999999999999998</v>
      </c>
      <c r="AJ336" s="287">
        <v>0.31</v>
      </c>
      <c r="AK336" s="287">
        <v>0.32</v>
      </c>
      <c r="AL336" s="290">
        <v>0.19</v>
      </c>
      <c r="AM336" s="286">
        <v>0.11</v>
      </c>
      <c r="AN336" s="287">
        <v>7.0000000000000007E-2</v>
      </c>
      <c r="AO336" s="287">
        <v>0.06</v>
      </c>
      <c r="AP336" s="290">
        <v>-0.05</v>
      </c>
      <c r="AQ336" s="286">
        <v>0.03</v>
      </c>
      <c r="AR336" s="287">
        <v>-0.01</v>
      </c>
      <c r="AS336" s="287">
        <v>-0.02</v>
      </c>
      <c r="AT336" s="288">
        <v>-0.13</v>
      </c>
      <c r="AU336" s="289">
        <v>0.19</v>
      </c>
      <c r="AV336" s="287">
        <v>0.15</v>
      </c>
      <c r="AW336" s="287">
        <v>0.14000000000000001</v>
      </c>
      <c r="AX336" s="288">
        <v>0.04</v>
      </c>
      <c r="AY336" s="286">
        <v>0.24</v>
      </c>
      <c r="AZ336" s="287">
        <v>0.3</v>
      </c>
      <c r="BA336" s="287">
        <v>0.28999999999999998</v>
      </c>
      <c r="BB336" s="288">
        <v>0.14000000000000001</v>
      </c>
      <c r="BC336" s="289">
        <v>0.17</v>
      </c>
      <c r="BD336" s="287">
        <v>0.23</v>
      </c>
      <c r="BE336" s="287">
        <v>0.22</v>
      </c>
      <c r="BF336" s="290">
        <v>7.0000000000000007E-2</v>
      </c>
      <c r="BG336" s="286">
        <v>0.31</v>
      </c>
      <c r="BH336" s="287">
        <v>0.38</v>
      </c>
      <c r="BI336" s="287">
        <v>0.37</v>
      </c>
      <c r="BJ336" s="291">
        <v>0.22</v>
      </c>
    </row>
    <row r="337" spans="1:62" s="60" customFormat="1" x14ac:dyDescent="0.25">
      <c r="A337" s="298" t="s">
        <v>714</v>
      </c>
      <c r="B337" s="299" t="s">
        <v>715</v>
      </c>
      <c r="C337" s="286">
        <v>0.42</v>
      </c>
      <c r="D337" s="287">
        <v>0.31</v>
      </c>
      <c r="E337" s="287">
        <v>0.44</v>
      </c>
      <c r="F337" s="288">
        <v>0.13</v>
      </c>
      <c r="G337" s="289">
        <v>0.37</v>
      </c>
      <c r="H337" s="287">
        <v>0.25</v>
      </c>
      <c r="I337" s="287">
        <v>0.39</v>
      </c>
      <c r="J337" s="290">
        <v>0.08</v>
      </c>
      <c r="K337" s="286">
        <v>0.48</v>
      </c>
      <c r="L337" s="287">
        <v>0.36</v>
      </c>
      <c r="M337" s="287">
        <v>0.5</v>
      </c>
      <c r="N337" s="288">
        <v>0.19</v>
      </c>
      <c r="O337" s="286">
        <v>0.37</v>
      </c>
      <c r="P337" s="287">
        <v>0.33</v>
      </c>
      <c r="Q337" s="287">
        <v>0.32</v>
      </c>
      <c r="R337" s="290">
        <v>0.05</v>
      </c>
      <c r="S337" s="286">
        <v>0.27</v>
      </c>
      <c r="T337" s="287">
        <v>0.23</v>
      </c>
      <c r="U337" s="287">
        <v>0.23</v>
      </c>
      <c r="V337" s="288">
        <v>-0.05</v>
      </c>
      <c r="W337" s="289">
        <v>0.46</v>
      </c>
      <c r="X337" s="287">
        <v>0.43</v>
      </c>
      <c r="Y337" s="287">
        <v>0.42</v>
      </c>
      <c r="Z337" s="288">
        <v>0.14000000000000001</v>
      </c>
      <c r="AA337" s="289">
        <v>0.45</v>
      </c>
      <c r="AB337" s="287">
        <v>0.28999999999999998</v>
      </c>
      <c r="AC337" s="287">
        <v>0.5</v>
      </c>
      <c r="AD337" s="290">
        <v>0.18</v>
      </c>
      <c r="AE337" s="286">
        <v>0.38</v>
      </c>
      <c r="AF337" s="287">
        <v>0.23</v>
      </c>
      <c r="AG337" s="287">
        <v>0.43</v>
      </c>
      <c r="AH337" s="288">
        <v>0.11</v>
      </c>
      <c r="AI337" s="289">
        <v>0.51</v>
      </c>
      <c r="AJ337" s="287">
        <v>0.36</v>
      </c>
      <c r="AK337" s="287">
        <v>0.56999999999999995</v>
      </c>
      <c r="AL337" s="290">
        <v>0.24</v>
      </c>
      <c r="AM337" s="286">
        <v>0.39</v>
      </c>
      <c r="AN337" s="287">
        <v>0.34</v>
      </c>
      <c r="AO337" s="287">
        <v>0.37</v>
      </c>
      <c r="AP337" s="290">
        <v>0.05</v>
      </c>
      <c r="AQ337" s="286">
        <v>0.31</v>
      </c>
      <c r="AR337" s="287">
        <v>0.27</v>
      </c>
      <c r="AS337" s="287">
        <v>0.3</v>
      </c>
      <c r="AT337" s="288">
        <v>-0.02</v>
      </c>
      <c r="AU337" s="289">
        <v>0.46</v>
      </c>
      <c r="AV337" s="287">
        <v>0.41</v>
      </c>
      <c r="AW337" s="287">
        <v>0.44</v>
      </c>
      <c r="AX337" s="288">
        <v>0.13</v>
      </c>
      <c r="AY337" s="286">
        <v>0.47</v>
      </c>
      <c r="AZ337" s="287">
        <v>0.26</v>
      </c>
      <c r="BA337" s="287">
        <v>0.54</v>
      </c>
      <c r="BB337" s="288">
        <v>0.24</v>
      </c>
      <c r="BC337" s="289">
        <v>0.38</v>
      </c>
      <c r="BD337" s="287">
        <v>0.18</v>
      </c>
      <c r="BE337" s="287">
        <v>0.45</v>
      </c>
      <c r="BF337" s="290">
        <v>0.15</v>
      </c>
      <c r="BG337" s="286">
        <v>0.55000000000000004</v>
      </c>
      <c r="BH337" s="287">
        <v>0.35</v>
      </c>
      <c r="BI337" s="287">
        <v>0.62</v>
      </c>
      <c r="BJ337" s="291">
        <v>0.32</v>
      </c>
    </row>
    <row r="338" spans="1:62" s="60" customFormat="1" x14ac:dyDescent="0.25">
      <c r="A338" s="316" t="s">
        <v>124</v>
      </c>
      <c r="B338" s="317" t="s">
        <v>125</v>
      </c>
      <c r="C338" s="318">
        <v>0.05</v>
      </c>
      <c r="D338" s="319">
        <v>0.1</v>
      </c>
      <c r="E338" s="319">
        <v>0.02</v>
      </c>
      <c r="F338" s="320">
        <v>-0.09</v>
      </c>
      <c r="G338" s="321">
        <v>0.02</v>
      </c>
      <c r="H338" s="319">
        <v>7.0000000000000007E-2</v>
      </c>
      <c r="I338" s="319">
        <v>-0.01</v>
      </c>
      <c r="J338" s="322">
        <v>-0.12</v>
      </c>
      <c r="K338" s="318">
        <v>0.08</v>
      </c>
      <c r="L338" s="319">
        <v>0.13</v>
      </c>
      <c r="M338" s="319">
        <v>0.05</v>
      </c>
      <c r="N338" s="320">
        <v>-0.06</v>
      </c>
      <c r="O338" s="318">
        <v>-0.54</v>
      </c>
      <c r="P338" s="319">
        <v>-0.49</v>
      </c>
      <c r="Q338" s="319">
        <v>-0.76</v>
      </c>
      <c r="R338" s="322">
        <v>-0.91</v>
      </c>
      <c r="S338" s="318">
        <v>-0.67</v>
      </c>
      <c r="T338" s="319">
        <v>-0.62</v>
      </c>
      <c r="U338" s="319">
        <v>-0.89</v>
      </c>
      <c r="V338" s="320">
        <v>-1.03</v>
      </c>
      <c r="W338" s="321">
        <v>-0.42</v>
      </c>
      <c r="X338" s="319">
        <v>-0.37</v>
      </c>
      <c r="Y338" s="319">
        <v>-0.64</v>
      </c>
      <c r="Z338" s="320">
        <v>-0.78</v>
      </c>
      <c r="AA338" s="321">
        <v>0.09</v>
      </c>
      <c r="AB338" s="319">
        <v>0.13</v>
      </c>
      <c r="AC338" s="319">
        <v>0.06</v>
      </c>
      <c r="AD338" s="322">
        <v>-0.05</v>
      </c>
      <c r="AE338" s="318">
        <v>0.06</v>
      </c>
      <c r="AF338" s="319">
        <v>0.1</v>
      </c>
      <c r="AG338" s="319">
        <v>0.03</v>
      </c>
      <c r="AH338" s="320">
        <v>-0.08</v>
      </c>
      <c r="AI338" s="321">
        <v>0.12</v>
      </c>
      <c r="AJ338" s="319">
        <v>0.16</v>
      </c>
      <c r="AK338" s="319">
        <v>0.09</v>
      </c>
      <c r="AL338" s="322">
        <v>-0.02</v>
      </c>
      <c r="AM338" s="318">
        <v>-0.52</v>
      </c>
      <c r="AN338" s="319">
        <v>-0.44</v>
      </c>
      <c r="AO338" s="319">
        <v>-0.77</v>
      </c>
      <c r="AP338" s="322">
        <v>-0.76</v>
      </c>
      <c r="AQ338" s="318">
        <v>-0.6</v>
      </c>
      <c r="AR338" s="319">
        <v>-0.51</v>
      </c>
      <c r="AS338" s="319">
        <v>-0.84</v>
      </c>
      <c r="AT338" s="320">
        <v>-0.84</v>
      </c>
      <c r="AU338" s="321">
        <v>-0.45</v>
      </c>
      <c r="AV338" s="319">
        <v>-0.36</v>
      </c>
      <c r="AW338" s="319">
        <v>-0.69</v>
      </c>
      <c r="AX338" s="320">
        <v>-0.69</v>
      </c>
      <c r="AY338" s="318">
        <v>0.15</v>
      </c>
      <c r="AZ338" s="319">
        <v>0.19</v>
      </c>
      <c r="BA338" s="319">
        <v>0.15</v>
      </c>
      <c r="BB338" s="320">
        <v>0.02</v>
      </c>
      <c r="BC338" s="321">
        <v>0.12</v>
      </c>
      <c r="BD338" s="319">
        <v>0.16</v>
      </c>
      <c r="BE338" s="319">
        <v>0.12</v>
      </c>
      <c r="BF338" s="322">
        <v>-0.01</v>
      </c>
      <c r="BG338" s="318">
        <v>0.18</v>
      </c>
      <c r="BH338" s="319">
        <v>0.22</v>
      </c>
      <c r="BI338" s="319">
        <v>0.18</v>
      </c>
      <c r="BJ338" s="323">
        <v>0.05</v>
      </c>
    </row>
    <row r="339" spans="1:62" s="60" customFormat="1" x14ac:dyDescent="0.25">
      <c r="A339" s="316" t="s">
        <v>134</v>
      </c>
      <c r="B339" s="317" t="s">
        <v>135</v>
      </c>
      <c r="C339" s="318">
        <v>0.13</v>
      </c>
      <c r="D339" s="319">
        <v>0.15</v>
      </c>
      <c r="E339" s="319">
        <v>0.16</v>
      </c>
      <c r="F339" s="320">
        <v>0</v>
      </c>
      <c r="G339" s="321">
        <v>0.11</v>
      </c>
      <c r="H339" s="319">
        <v>0.12</v>
      </c>
      <c r="I339" s="319">
        <v>0.13</v>
      </c>
      <c r="J339" s="322">
        <v>-0.02</v>
      </c>
      <c r="K339" s="318">
        <v>0.16</v>
      </c>
      <c r="L339" s="319">
        <v>0.18</v>
      </c>
      <c r="M339" s="319">
        <v>0.19</v>
      </c>
      <c r="N339" s="320">
        <v>0.03</v>
      </c>
      <c r="O339" s="318">
        <v>-0.38</v>
      </c>
      <c r="P339" s="319">
        <v>-0.41</v>
      </c>
      <c r="Q339" s="319">
        <v>-0.61</v>
      </c>
      <c r="R339" s="322">
        <v>-0.69</v>
      </c>
      <c r="S339" s="318">
        <v>-0.48</v>
      </c>
      <c r="T339" s="319">
        <v>-0.51</v>
      </c>
      <c r="U339" s="319">
        <v>-0.71</v>
      </c>
      <c r="V339" s="320">
        <v>-0.78</v>
      </c>
      <c r="W339" s="321">
        <v>-0.28000000000000003</v>
      </c>
      <c r="X339" s="319">
        <v>-0.31</v>
      </c>
      <c r="Y339" s="319">
        <v>-0.51</v>
      </c>
      <c r="Z339" s="320">
        <v>-0.59</v>
      </c>
      <c r="AA339" s="321">
        <v>0.18</v>
      </c>
      <c r="AB339" s="319">
        <v>0.21</v>
      </c>
      <c r="AC339" s="319">
        <v>0.24</v>
      </c>
      <c r="AD339" s="322">
        <v>7.0000000000000007E-2</v>
      </c>
      <c r="AE339" s="318">
        <v>0.15</v>
      </c>
      <c r="AF339" s="319">
        <v>0.18</v>
      </c>
      <c r="AG339" s="319">
        <v>0.21</v>
      </c>
      <c r="AH339" s="320">
        <v>0.04</v>
      </c>
      <c r="AI339" s="321">
        <v>0.21</v>
      </c>
      <c r="AJ339" s="319">
        <v>0.24</v>
      </c>
      <c r="AK339" s="319">
        <v>0.27</v>
      </c>
      <c r="AL339" s="322">
        <v>0.1</v>
      </c>
      <c r="AM339" s="318">
        <v>-0.3</v>
      </c>
      <c r="AN339" s="319">
        <v>-0.34</v>
      </c>
      <c r="AO339" s="319">
        <v>-0.49</v>
      </c>
      <c r="AP339" s="322">
        <v>-0.57999999999999996</v>
      </c>
      <c r="AQ339" s="318">
        <v>-0.36</v>
      </c>
      <c r="AR339" s="319">
        <v>-0.4</v>
      </c>
      <c r="AS339" s="319">
        <v>-0.55000000000000004</v>
      </c>
      <c r="AT339" s="320">
        <v>-0.65</v>
      </c>
      <c r="AU339" s="321">
        <v>-0.23</v>
      </c>
      <c r="AV339" s="319">
        <v>-0.27</v>
      </c>
      <c r="AW339" s="319">
        <v>-0.42</v>
      </c>
      <c r="AX339" s="320">
        <v>-0.52</v>
      </c>
      <c r="AY339" s="318">
        <v>0.24</v>
      </c>
      <c r="AZ339" s="319">
        <v>0.27</v>
      </c>
      <c r="BA339" s="319">
        <v>0.32</v>
      </c>
      <c r="BB339" s="320">
        <v>0.15</v>
      </c>
      <c r="BC339" s="321">
        <v>0.21</v>
      </c>
      <c r="BD339" s="319">
        <v>0.24</v>
      </c>
      <c r="BE339" s="319">
        <v>0.28999999999999998</v>
      </c>
      <c r="BF339" s="322">
        <v>0.12</v>
      </c>
      <c r="BG339" s="318">
        <v>0.27</v>
      </c>
      <c r="BH339" s="319">
        <v>0.3</v>
      </c>
      <c r="BI339" s="319">
        <v>0.35</v>
      </c>
      <c r="BJ339" s="323">
        <v>0.18</v>
      </c>
    </row>
    <row r="340" spans="1:62" s="60" customFormat="1" x14ac:dyDescent="0.25">
      <c r="A340" s="316" t="s">
        <v>146</v>
      </c>
      <c r="B340" s="317" t="s">
        <v>147</v>
      </c>
      <c r="C340" s="318">
        <v>-0.22</v>
      </c>
      <c r="D340" s="319">
        <v>-0.22</v>
      </c>
      <c r="E340" s="319">
        <v>-0.15</v>
      </c>
      <c r="F340" s="320">
        <v>-0.32</v>
      </c>
      <c r="G340" s="321">
        <v>-0.25</v>
      </c>
      <c r="H340" s="319">
        <v>-0.25</v>
      </c>
      <c r="I340" s="319">
        <v>-0.18</v>
      </c>
      <c r="J340" s="322">
        <v>-0.34</v>
      </c>
      <c r="K340" s="318">
        <v>-0.19</v>
      </c>
      <c r="L340" s="319">
        <v>-0.19</v>
      </c>
      <c r="M340" s="319">
        <v>-0.12</v>
      </c>
      <c r="N340" s="320">
        <v>-0.28999999999999998</v>
      </c>
      <c r="O340" s="318">
        <v>-0.8</v>
      </c>
      <c r="P340" s="319">
        <v>-0.91</v>
      </c>
      <c r="Q340" s="319">
        <v>-0.94</v>
      </c>
      <c r="R340" s="322">
        <v>-1.02</v>
      </c>
      <c r="S340" s="318">
        <v>-0.9</v>
      </c>
      <c r="T340" s="319">
        <v>-1.01</v>
      </c>
      <c r="U340" s="319">
        <v>-1.04</v>
      </c>
      <c r="V340" s="320">
        <v>-1.1200000000000001</v>
      </c>
      <c r="W340" s="321">
        <v>-0.7</v>
      </c>
      <c r="X340" s="319">
        <v>-0.81</v>
      </c>
      <c r="Y340" s="319">
        <v>-0.84</v>
      </c>
      <c r="Z340" s="320">
        <v>-0.92</v>
      </c>
      <c r="AA340" s="321">
        <v>-0.16</v>
      </c>
      <c r="AB340" s="319">
        <v>-0.16</v>
      </c>
      <c r="AC340" s="319">
        <v>-7.0000000000000007E-2</v>
      </c>
      <c r="AD340" s="322">
        <v>-0.25</v>
      </c>
      <c r="AE340" s="318">
        <v>-0.19</v>
      </c>
      <c r="AF340" s="319">
        <v>-0.19</v>
      </c>
      <c r="AG340" s="319">
        <v>-0.1</v>
      </c>
      <c r="AH340" s="320">
        <v>-0.28000000000000003</v>
      </c>
      <c r="AI340" s="321">
        <v>-0.13</v>
      </c>
      <c r="AJ340" s="319">
        <v>-0.13</v>
      </c>
      <c r="AK340" s="319">
        <v>-0.04</v>
      </c>
      <c r="AL340" s="322">
        <v>-0.22</v>
      </c>
      <c r="AM340" s="318">
        <v>-0.73</v>
      </c>
      <c r="AN340" s="319">
        <v>-0.77</v>
      </c>
      <c r="AO340" s="319">
        <v>-0.84</v>
      </c>
      <c r="AP340" s="322">
        <v>-0.92</v>
      </c>
      <c r="AQ340" s="318">
        <v>-0.8</v>
      </c>
      <c r="AR340" s="319">
        <v>-0.84</v>
      </c>
      <c r="AS340" s="319">
        <v>-0.9</v>
      </c>
      <c r="AT340" s="320">
        <v>-0.99</v>
      </c>
      <c r="AU340" s="321">
        <v>-0.67</v>
      </c>
      <c r="AV340" s="319">
        <v>-0.71</v>
      </c>
      <c r="AW340" s="319">
        <v>-0.77</v>
      </c>
      <c r="AX340" s="320">
        <v>-0.86</v>
      </c>
      <c r="AY340" s="318">
        <v>-0.09</v>
      </c>
      <c r="AZ340" s="319">
        <v>-0.08</v>
      </c>
      <c r="BA340" s="319">
        <v>0.03</v>
      </c>
      <c r="BB340" s="320">
        <v>-0.16</v>
      </c>
      <c r="BC340" s="321">
        <v>-0.12</v>
      </c>
      <c r="BD340" s="319">
        <v>-0.12</v>
      </c>
      <c r="BE340" s="319">
        <v>-0.01</v>
      </c>
      <c r="BF340" s="322">
        <v>-0.2</v>
      </c>
      <c r="BG340" s="318">
        <v>-0.06</v>
      </c>
      <c r="BH340" s="319">
        <v>-0.05</v>
      </c>
      <c r="BI340" s="319">
        <v>0.06</v>
      </c>
      <c r="BJ340" s="323">
        <v>-0.13</v>
      </c>
    </row>
    <row r="341" spans="1:62" s="60" customFormat="1" x14ac:dyDescent="0.25">
      <c r="A341" s="316" t="s">
        <v>160</v>
      </c>
      <c r="B341" s="317" t="s">
        <v>161</v>
      </c>
      <c r="C341" s="318">
        <v>-0.26</v>
      </c>
      <c r="D341" s="319">
        <v>-0.18</v>
      </c>
      <c r="E341" s="319">
        <v>-0.25</v>
      </c>
      <c r="F341" s="320">
        <v>-0.34</v>
      </c>
      <c r="G341" s="321">
        <v>-0.28999999999999998</v>
      </c>
      <c r="H341" s="319">
        <v>-0.2</v>
      </c>
      <c r="I341" s="319">
        <v>-0.28000000000000003</v>
      </c>
      <c r="J341" s="322">
        <v>-0.37</v>
      </c>
      <c r="K341" s="318">
        <v>-0.24</v>
      </c>
      <c r="L341" s="319">
        <v>-0.15</v>
      </c>
      <c r="M341" s="319">
        <v>-0.23</v>
      </c>
      <c r="N341" s="320">
        <v>-0.32</v>
      </c>
      <c r="O341" s="318">
        <v>-0.64</v>
      </c>
      <c r="P341" s="319">
        <v>-0.63</v>
      </c>
      <c r="Q341" s="319">
        <v>-0.79</v>
      </c>
      <c r="R341" s="322">
        <v>-0.89</v>
      </c>
      <c r="S341" s="318">
        <v>-0.71</v>
      </c>
      <c r="T341" s="319">
        <v>-0.7</v>
      </c>
      <c r="U341" s="319">
        <v>-0.86</v>
      </c>
      <c r="V341" s="320">
        <v>-0.97</v>
      </c>
      <c r="W341" s="321">
        <v>-0.56999999999999995</v>
      </c>
      <c r="X341" s="319">
        <v>-0.55000000000000004</v>
      </c>
      <c r="Y341" s="319">
        <v>-0.72</v>
      </c>
      <c r="Z341" s="320">
        <v>-0.82</v>
      </c>
      <c r="AA341" s="321">
        <v>-0.22</v>
      </c>
      <c r="AB341" s="319">
        <v>-0.12</v>
      </c>
      <c r="AC341" s="319">
        <v>-0.18</v>
      </c>
      <c r="AD341" s="322">
        <v>-0.28000000000000003</v>
      </c>
      <c r="AE341" s="318">
        <v>-0.24</v>
      </c>
      <c r="AF341" s="319">
        <v>-0.15</v>
      </c>
      <c r="AG341" s="319">
        <v>-0.21</v>
      </c>
      <c r="AH341" s="320">
        <v>-0.3</v>
      </c>
      <c r="AI341" s="321">
        <v>-0.19</v>
      </c>
      <c r="AJ341" s="319">
        <v>-0.1</v>
      </c>
      <c r="AK341" s="319">
        <v>-0.16</v>
      </c>
      <c r="AL341" s="322">
        <v>-0.25</v>
      </c>
      <c r="AM341" s="318">
        <v>-0.57999999999999996</v>
      </c>
      <c r="AN341" s="319">
        <v>-0.55000000000000004</v>
      </c>
      <c r="AO341" s="319">
        <v>-0.73</v>
      </c>
      <c r="AP341" s="322">
        <v>-0.81</v>
      </c>
      <c r="AQ341" s="318">
        <v>-0.63</v>
      </c>
      <c r="AR341" s="319">
        <v>-0.6</v>
      </c>
      <c r="AS341" s="319">
        <v>-0.78</v>
      </c>
      <c r="AT341" s="320">
        <v>-0.86</v>
      </c>
      <c r="AU341" s="321">
        <v>-0.53</v>
      </c>
      <c r="AV341" s="319">
        <v>-0.5</v>
      </c>
      <c r="AW341" s="319">
        <v>-0.68</v>
      </c>
      <c r="AX341" s="320">
        <v>-0.76</v>
      </c>
      <c r="AY341" s="318">
        <v>-0.17</v>
      </c>
      <c r="AZ341" s="319">
        <v>-0.06</v>
      </c>
      <c r="BA341" s="319">
        <v>-0.1</v>
      </c>
      <c r="BB341" s="320">
        <v>-0.2</v>
      </c>
      <c r="BC341" s="321">
        <v>-0.19</v>
      </c>
      <c r="BD341" s="319">
        <v>-0.09</v>
      </c>
      <c r="BE341" s="319">
        <v>-0.13</v>
      </c>
      <c r="BF341" s="322">
        <v>-0.23</v>
      </c>
      <c r="BG341" s="318">
        <v>-0.14000000000000001</v>
      </c>
      <c r="BH341" s="319">
        <v>-0.04</v>
      </c>
      <c r="BI341" s="319">
        <v>-0.08</v>
      </c>
      <c r="BJ341" s="323">
        <v>-0.17</v>
      </c>
    </row>
    <row r="342" spans="1:62" s="60" customFormat="1" x14ac:dyDescent="0.25">
      <c r="A342" s="316" t="s">
        <v>178</v>
      </c>
      <c r="B342" s="317" t="s">
        <v>179</v>
      </c>
      <c r="C342" s="318">
        <v>-0.01</v>
      </c>
      <c r="D342" s="319">
        <v>-0.04</v>
      </c>
      <c r="E342" s="319">
        <v>0.09</v>
      </c>
      <c r="F342" s="320">
        <v>-0.13</v>
      </c>
      <c r="G342" s="321">
        <v>-0.03</v>
      </c>
      <c r="H342" s="319">
        <v>-0.06</v>
      </c>
      <c r="I342" s="319">
        <v>0.06</v>
      </c>
      <c r="J342" s="322">
        <v>-0.15</v>
      </c>
      <c r="K342" s="318">
        <v>0.02</v>
      </c>
      <c r="L342" s="319">
        <v>-0.01</v>
      </c>
      <c r="M342" s="319">
        <v>0.11</v>
      </c>
      <c r="N342" s="320">
        <v>-0.1</v>
      </c>
      <c r="O342" s="318">
        <v>-0.45</v>
      </c>
      <c r="P342" s="319">
        <v>-0.47</v>
      </c>
      <c r="Q342" s="319">
        <v>-0.47</v>
      </c>
      <c r="R342" s="322">
        <v>-0.79</v>
      </c>
      <c r="S342" s="318">
        <v>-0.52</v>
      </c>
      <c r="T342" s="319">
        <v>-0.54</v>
      </c>
      <c r="U342" s="319">
        <v>-0.55000000000000004</v>
      </c>
      <c r="V342" s="320">
        <v>-0.86</v>
      </c>
      <c r="W342" s="321">
        <v>-0.37</v>
      </c>
      <c r="X342" s="319">
        <v>-0.39</v>
      </c>
      <c r="Y342" s="319">
        <v>-0.39</v>
      </c>
      <c r="Z342" s="320">
        <v>-0.71</v>
      </c>
      <c r="AA342" s="321">
        <v>0.05</v>
      </c>
      <c r="AB342" s="319">
        <v>0.02</v>
      </c>
      <c r="AC342" s="319">
        <v>0.16</v>
      </c>
      <c r="AD342" s="322">
        <v>-0.04</v>
      </c>
      <c r="AE342" s="318">
        <v>0.02</v>
      </c>
      <c r="AF342" s="319">
        <v>-0.01</v>
      </c>
      <c r="AG342" s="319">
        <v>0.13</v>
      </c>
      <c r="AH342" s="320">
        <v>-7.0000000000000007E-2</v>
      </c>
      <c r="AI342" s="321">
        <v>0.08</v>
      </c>
      <c r="AJ342" s="319">
        <v>0.05</v>
      </c>
      <c r="AK342" s="319">
        <v>0.19</v>
      </c>
      <c r="AL342" s="322">
        <v>-0.01</v>
      </c>
      <c r="AM342" s="318">
        <v>-0.36</v>
      </c>
      <c r="AN342" s="319">
        <v>-0.4</v>
      </c>
      <c r="AO342" s="319">
        <v>-0.38</v>
      </c>
      <c r="AP342" s="322">
        <v>-0.65</v>
      </c>
      <c r="AQ342" s="318">
        <v>-0.41</v>
      </c>
      <c r="AR342" s="319">
        <v>-0.46</v>
      </c>
      <c r="AS342" s="319">
        <v>-0.44</v>
      </c>
      <c r="AT342" s="320">
        <v>-0.7</v>
      </c>
      <c r="AU342" s="321">
        <v>-0.3</v>
      </c>
      <c r="AV342" s="319">
        <v>-0.35</v>
      </c>
      <c r="AW342" s="319">
        <v>-0.33</v>
      </c>
      <c r="AX342" s="320">
        <v>-0.59</v>
      </c>
      <c r="AY342" s="318">
        <v>0.09</v>
      </c>
      <c r="AZ342" s="319">
        <v>0.06</v>
      </c>
      <c r="BA342" s="319">
        <v>0.21</v>
      </c>
      <c r="BB342" s="320">
        <v>0.01</v>
      </c>
      <c r="BC342" s="321">
        <v>0.06</v>
      </c>
      <c r="BD342" s="319">
        <v>0.03</v>
      </c>
      <c r="BE342" s="319">
        <v>0.19</v>
      </c>
      <c r="BF342" s="322">
        <v>-0.02</v>
      </c>
      <c r="BG342" s="318">
        <v>0.12</v>
      </c>
      <c r="BH342" s="319">
        <v>0.09</v>
      </c>
      <c r="BI342" s="319">
        <v>0.24</v>
      </c>
      <c r="BJ342" s="323">
        <v>0.04</v>
      </c>
    </row>
    <row r="343" spans="1:62" s="60" customFormat="1" x14ac:dyDescent="0.25">
      <c r="A343" s="316" t="s">
        <v>196</v>
      </c>
      <c r="B343" s="317" t="s">
        <v>197</v>
      </c>
      <c r="C343" s="318">
        <v>0.01</v>
      </c>
      <c r="D343" s="319">
        <v>-0.06</v>
      </c>
      <c r="E343" s="319">
        <v>0.05</v>
      </c>
      <c r="F343" s="320">
        <v>-0.17</v>
      </c>
      <c r="G343" s="321">
        <v>-0.02</v>
      </c>
      <c r="H343" s="319">
        <v>-0.09</v>
      </c>
      <c r="I343" s="319">
        <v>0.01</v>
      </c>
      <c r="J343" s="322">
        <v>-0.2</v>
      </c>
      <c r="K343" s="318">
        <v>0.05</v>
      </c>
      <c r="L343" s="319">
        <v>-0.02</v>
      </c>
      <c r="M343" s="319">
        <v>0.08</v>
      </c>
      <c r="N343" s="320">
        <v>-0.13</v>
      </c>
      <c r="O343" s="318">
        <v>-0.43</v>
      </c>
      <c r="P343" s="319">
        <v>-0.46</v>
      </c>
      <c r="Q343" s="319">
        <v>-0.5</v>
      </c>
      <c r="R343" s="322">
        <v>-0.78</v>
      </c>
      <c r="S343" s="318">
        <v>-0.52</v>
      </c>
      <c r="T343" s="319">
        <v>-0.55000000000000004</v>
      </c>
      <c r="U343" s="319">
        <v>-0.6</v>
      </c>
      <c r="V343" s="320">
        <v>-0.87</v>
      </c>
      <c r="W343" s="321">
        <v>-0.33</v>
      </c>
      <c r="X343" s="319">
        <v>-0.36</v>
      </c>
      <c r="Y343" s="319">
        <v>-0.41</v>
      </c>
      <c r="Z343" s="320">
        <v>-0.68</v>
      </c>
      <c r="AA343" s="321">
        <v>7.0000000000000007E-2</v>
      </c>
      <c r="AB343" s="319">
        <v>0</v>
      </c>
      <c r="AC343" s="319">
        <v>0.12</v>
      </c>
      <c r="AD343" s="322">
        <v>-0.09</v>
      </c>
      <c r="AE343" s="318">
        <v>0.04</v>
      </c>
      <c r="AF343" s="319">
        <v>-0.04</v>
      </c>
      <c r="AG343" s="319">
        <v>0.08</v>
      </c>
      <c r="AH343" s="320">
        <v>-0.12</v>
      </c>
      <c r="AI343" s="321">
        <v>0.11</v>
      </c>
      <c r="AJ343" s="319">
        <v>0.03</v>
      </c>
      <c r="AK343" s="319">
        <v>0.15</v>
      </c>
      <c r="AL343" s="322">
        <v>-0.05</v>
      </c>
      <c r="AM343" s="318">
        <v>-0.34</v>
      </c>
      <c r="AN343" s="319">
        <v>-0.38</v>
      </c>
      <c r="AO343" s="319">
        <v>-0.44</v>
      </c>
      <c r="AP343" s="322">
        <v>-0.71</v>
      </c>
      <c r="AQ343" s="318">
        <v>-0.42</v>
      </c>
      <c r="AR343" s="319">
        <v>-0.46</v>
      </c>
      <c r="AS343" s="319">
        <v>-0.51</v>
      </c>
      <c r="AT343" s="320">
        <v>-0.79</v>
      </c>
      <c r="AU343" s="321">
        <v>-0.27</v>
      </c>
      <c r="AV343" s="319">
        <v>-0.31</v>
      </c>
      <c r="AW343" s="319">
        <v>-0.36</v>
      </c>
      <c r="AX343" s="320">
        <v>-0.64</v>
      </c>
      <c r="AY343" s="318">
        <v>0.1</v>
      </c>
      <c r="AZ343" s="319">
        <v>0.02</v>
      </c>
      <c r="BA343" s="319">
        <v>0.16</v>
      </c>
      <c r="BB343" s="320">
        <v>-0.04</v>
      </c>
      <c r="BC343" s="321">
        <v>0.06</v>
      </c>
      <c r="BD343" s="319">
        <v>-0.02</v>
      </c>
      <c r="BE343" s="319">
        <v>0.12</v>
      </c>
      <c r="BF343" s="322">
        <v>-0.08</v>
      </c>
      <c r="BG343" s="318">
        <v>0.13</v>
      </c>
      <c r="BH343" s="319">
        <v>0.06</v>
      </c>
      <c r="BI343" s="319">
        <v>0.19</v>
      </c>
      <c r="BJ343" s="323">
        <v>0</v>
      </c>
    </row>
    <row r="344" spans="1:62" s="60" customFormat="1" x14ac:dyDescent="0.25">
      <c r="A344" s="316" t="s">
        <v>210</v>
      </c>
      <c r="B344" s="317" t="s">
        <v>211</v>
      </c>
      <c r="C344" s="318">
        <v>0.06</v>
      </c>
      <c r="D344" s="319">
        <v>0.06</v>
      </c>
      <c r="E344" s="319">
        <v>0.09</v>
      </c>
      <c r="F344" s="320">
        <v>-0.04</v>
      </c>
      <c r="G344" s="321">
        <v>0.03</v>
      </c>
      <c r="H344" s="319">
        <v>0.03</v>
      </c>
      <c r="I344" s="319">
        <v>0.06</v>
      </c>
      <c r="J344" s="322">
        <v>-7.0000000000000007E-2</v>
      </c>
      <c r="K344" s="318">
        <v>0.09</v>
      </c>
      <c r="L344" s="319">
        <v>0.09</v>
      </c>
      <c r="M344" s="319">
        <v>0.12</v>
      </c>
      <c r="N344" s="320">
        <v>-0.01</v>
      </c>
      <c r="O344" s="318">
        <v>-0.57999999999999996</v>
      </c>
      <c r="P344" s="319">
        <v>-0.56999999999999995</v>
      </c>
      <c r="Q344" s="319">
        <v>-0.73</v>
      </c>
      <c r="R344" s="322">
        <v>-0.66</v>
      </c>
      <c r="S344" s="318">
        <v>-0.67</v>
      </c>
      <c r="T344" s="319">
        <v>-0.66</v>
      </c>
      <c r="U344" s="319">
        <v>-0.82</v>
      </c>
      <c r="V344" s="320">
        <v>-0.74</v>
      </c>
      <c r="W344" s="321">
        <v>-0.49</v>
      </c>
      <c r="X344" s="319">
        <v>-0.49</v>
      </c>
      <c r="Y344" s="319">
        <v>-0.64</v>
      </c>
      <c r="Z344" s="320">
        <v>-0.56999999999999995</v>
      </c>
      <c r="AA344" s="321">
        <v>0.14000000000000001</v>
      </c>
      <c r="AB344" s="319">
        <v>0.14000000000000001</v>
      </c>
      <c r="AC344" s="319">
        <v>0.2</v>
      </c>
      <c r="AD344" s="322">
        <v>0.05</v>
      </c>
      <c r="AE344" s="318">
        <v>0.11</v>
      </c>
      <c r="AF344" s="319">
        <v>0.11</v>
      </c>
      <c r="AG344" s="319">
        <v>0.17</v>
      </c>
      <c r="AH344" s="320">
        <v>0.02</v>
      </c>
      <c r="AI344" s="321">
        <v>0.18</v>
      </c>
      <c r="AJ344" s="319">
        <v>0.17</v>
      </c>
      <c r="AK344" s="319">
        <v>0.23</v>
      </c>
      <c r="AL344" s="322">
        <v>0.08</v>
      </c>
      <c r="AM344" s="318">
        <v>-0.44</v>
      </c>
      <c r="AN344" s="319">
        <v>-0.44</v>
      </c>
      <c r="AO344" s="319">
        <v>-0.56000000000000005</v>
      </c>
      <c r="AP344" s="322">
        <v>-0.56999999999999995</v>
      </c>
      <c r="AQ344" s="318">
        <v>-0.5</v>
      </c>
      <c r="AR344" s="319">
        <v>-0.5</v>
      </c>
      <c r="AS344" s="319">
        <v>-0.62</v>
      </c>
      <c r="AT344" s="320">
        <v>-0.63</v>
      </c>
      <c r="AU344" s="321">
        <v>-0.38</v>
      </c>
      <c r="AV344" s="319">
        <v>-0.38</v>
      </c>
      <c r="AW344" s="319">
        <v>-0.5</v>
      </c>
      <c r="AX344" s="320">
        <v>-0.51</v>
      </c>
      <c r="AY344" s="318">
        <v>0.22</v>
      </c>
      <c r="AZ344" s="319">
        <v>0.22</v>
      </c>
      <c r="BA344" s="319">
        <v>0.3</v>
      </c>
      <c r="BB344" s="320">
        <v>0.14000000000000001</v>
      </c>
      <c r="BC344" s="321">
        <v>0.19</v>
      </c>
      <c r="BD344" s="319">
        <v>0.19</v>
      </c>
      <c r="BE344" s="319">
        <v>0.26</v>
      </c>
      <c r="BF344" s="322">
        <v>0.11</v>
      </c>
      <c r="BG344" s="318">
        <v>0.26</v>
      </c>
      <c r="BH344" s="319">
        <v>0.25</v>
      </c>
      <c r="BI344" s="319">
        <v>0.33</v>
      </c>
      <c r="BJ344" s="323">
        <v>0.18</v>
      </c>
    </row>
    <row r="345" spans="1:62" s="60" customFormat="1" x14ac:dyDescent="0.25">
      <c r="A345" s="316" t="s">
        <v>222</v>
      </c>
      <c r="B345" s="317" t="s">
        <v>223</v>
      </c>
      <c r="C345" s="318">
        <v>0.03</v>
      </c>
      <c r="D345" s="319">
        <v>-0.01</v>
      </c>
      <c r="E345" s="319">
        <v>-0.03</v>
      </c>
      <c r="F345" s="320">
        <v>0.02</v>
      </c>
      <c r="G345" s="321">
        <v>0.01</v>
      </c>
      <c r="H345" s="319">
        <v>-0.03</v>
      </c>
      <c r="I345" s="319">
        <v>-0.05</v>
      </c>
      <c r="J345" s="322">
        <v>0</v>
      </c>
      <c r="K345" s="318">
        <v>0.05</v>
      </c>
      <c r="L345" s="319">
        <v>0.01</v>
      </c>
      <c r="M345" s="319">
        <v>-0.01</v>
      </c>
      <c r="N345" s="320">
        <v>0.04</v>
      </c>
      <c r="O345" s="318">
        <v>-0.3</v>
      </c>
      <c r="P345" s="319">
        <v>-0.34</v>
      </c>
      <c r="Q345" s="319">
        <v>-0.53</v>
      </c>
      <c r="R345" s="322">
        <v>-0.34</v>
      </c>
      <c r="S345" s="318">
        <v>-0.36</v>
      </c>
      <c r="T345" s="319">
        <v>-0.39</v>
      </c>
      <c r="U345" s="319">
        <v>-0.59</v>
      </c>
      <c r="V345" s="320">
        <v>-0.39</v>
      </c>
      <c r="W345" s="321">
        <v>-0.24</v>
      </c>
      <c r="X345" s="319">
        <v>-0.28000000000000003</v>
      </c>
      <c r="Y345" s="319">
        <v>-0.47</v>
      </c>
      <c r="Z345" s="320">
        <v>-0.28000000000000003</v>
      </c>
      <c r="AA345" s="321">
        <v>0.06</v>
      </c>
      <c r="AB345" s="319">
        <v>0.02</v>
      </c>
      <c r="AC345" s="319">
        <v>0.02</v>
      </c>
      <c r="AD345" s="322">
        <v>0.06</v>
      </c>
      <c r="AE345" s="318">
        <v>0.04</v>
      </c>
      <c r="AF345" s="319">
        <v>0</v>
      </c>
      <c r="AG345" s="319">
        <v>0</v>
      </c>
      <c r="AH345" s="320">
        <v>0.04</v>
      </c>
      <c r="AI345" s="321">
        <v>0.08</v>
      </c>
      <c r="AJ345" s="319">
        <v>0.04</v>
      </c>
      <c r="AK345" s="319">
        <v>0.04</v>
      </c>
      <c r="AL345" s="322">
        <v>0.08</v>
      </c>
      <c r="AM345" s="318">
        <v>-0.25</v>
      </c>
      <c r="AN345" s="319">
        <v>-0.34</v>
      </c>
      <c r="AO345" s="319">
        <v>-0.51</v>
      </c>
      <c r="AP345" s="322">
        <v>-0.28000000000000003</v>
      </c>
      <c r="AQ345" s="318">
        <v>-0.28999999999999998</v>
      </c>
      <c r="AR345" s="319">
        <v>-0.37</v>
      </c>
      <c r="AS345" s="319">
        <v>-0.55000000000000004</v>
      </c>
      <c r="AT345" s="320">
        <v>-0.32</v>
      </c>
      <c r="AU345" s="321">
        <v>-0.21</v>
      </c>
      <c r="AV345" s="319">
        <v>-0.3</v>
      </c>
      <c r="AW345" s="319">
        <v>-0.47</v>
      </c>
      <c r="AX345" s="320">
        <v>-0.24</v>
      </c>
      <c r="AY345" s="318">
        <v>0.11</v>
      </c>
      <c r="AZ345" s="319">
        <v>0.08</v>
      </c>
      <c r="BA345" s="319">
        <v>0.1</v>
      </c>
      <c r="BB345" s="320">
        <v>0.11</v>
      </c>
      <c r="BC345" s="321">
        <v>0.09</v>
      </c>
      <c r="BD345" s="319">
        <v>0.06</v>
      </c>
      <c r="BE345" s="319">
        <v>0.08</v>
      </c>
      <c r="BF345" s="322">
        <v>0.09</v>
      </c>
      <c r="BG345" s="318">
        <v>0.13</v>
      </c>
      <c r="BH345" s="319">
        <v>0.1</v>
      </c>
      <c r="BI345" s="319">
        <v>0.12</v>
      </c>
      <c r="BJ345" s="323">
        <v>0.13</v>
      </c>
    </row>
    <row r="346" spans="1:62" s="60" customFormat="1" x14ac:dyDescent="0.25">
      <c r="A346" s="316" t="s">
        <v>248</v>
      </c>
      <c r="B346" s="317" t="s">
        <v>249</v>
      </c>
      <c r="C346" s="318">
        <v>-0.01</v>
      </c>
      <c r="D346" s="319">
        <v>-0.05</v>
      </c>
      <c r="E346" s="319">
        <v>-7.0000000000000007E-2</v>
      </c>
      <c r="F346" s="320">
        <v>-0.04</v>
      </c>
      <c r="G346" s="321">
        <v>-0.04</v>
      </c>
      <c r="H346" s="319">
        <v>-0.08</v>
      </c>
      <c r="I346" s="319">
        <v>-0.09</v>
      </c>
      <c r="J346" s="322">
        <v>-7.0000000000000007E-2</v>
      </c>
      <c r="K346" s="318">
        <v>0.01</v>
      </c>
      <c r="L346" s="319">
        <v>-0.02</v>
      </c>
      <c r="M346" s="319">
        <v>-0.04</v>
      </c>
      <c r="N346" s="320">
        <v>-0.02</v>
      </c>
      <c r="O346" s="318">
        <v>-0.66</v>
      </c>
      <c r="P346" s="319">
        <v>-0.67</v>
      </c>
      <c r="Q346" s="319">
        <v>-0.96</v>
      </c>
      <c r="R346" s="322">
        <v>-0.75</v>
      </c>
      <c r="S346" s="318">
        <v>-0.75</v>
      </c>
      <c r="T346" s="319">
        <v>-0.76</v>
      </c>
      <c r="U346" s="319">
        <v>-1.06</v>
      </c>
      <c r="V346" s="320">
        <v>-0.84</v>
      </c>
      <c r="W346" s="321">
        <v>-0.56000000000000005</v>
      </c>
      <c r="X346" s="319">
        <v>-0.57999999999999996</v>
      </c>
      <c r="Y346" s="319">
        <v>-0.87</v>
      </c>
      <c r="Z346" s="320">
        <v>-0.65</v>
      </c>
      <c r="AA346" s="321">
        <v>0.04</v>
      </c>
      <c r="AB346" s="319">
        <v>0</v>
      </c>
      <c r="AC346" s="319">
        <v>0.01</v>
      </c>
      <c r="AD346" s="322">
        <v>0.02</v>
      </c>
      <c r="AE346" s="318">
        <v>0.01</v>
      </c>
      <c r="AF346" s="319">
        <v>-0.02</v>
      </c>
      <c r="AG346" s="319">
        <v>-0.01</v>
      </c>
      <c r="AH346" s="320">
        <v>-0.01</v>
      </c>
      <c r="AI346" s="321">
        <v>7.0000000000000007E-2</v>
      </c>
      <c r="AJ346" s="319">
        <v>0.03</v>
      </c>
      <c r="AK346" s="319">
        <v>0.04</v>
      </c>
      <c r="AL346" s="322">
        <v>0.05</v>
      </c>
      <c r="AM346" s="318">
        <v>-0.52</v>
      </c>
      <c r="AN346" s="319">
        <v>-0.57999999999999996</v>
      </c>
      <c r="AO346" s="319">
        <v>-0.81</v>
      </c>
      <c r="AP346" s="322">
        <v>-0.59</v>
      </c>
      <c r="AQ346" s="318">
        <v>-0.57999999999999996</v>
      </c>
      <c r="AR346" s="319">
        <v>-0.64</v>
      </c>
      <c r="AS346" s="319">
        <v>-0.87</v>
      </c>
      <c r="AT346" s="320">
        <v>-0.65</v>
      </c>
      <c r="AU346" s="321">
        <v>-0.45</v>
      </c>
      <c r="AV346" s="319">
        <v>-0.52</v>
      </c>
      <c r="AW346" s="319">
        <v>-0.75</v>
      </c>
      <c r="AX346" s="320">
        <v>-0.53</v>
      </c>
      <c r="AY346" s="318">
        <v>0.1</v>
      </c>
      <c r="AZ346" s="319">
        <v>7.0000000000000007E-2</v>
      </c>
      <c r="BA346" s="319">
        <v>0.1</v>
      </c>
      <c r="BB346" s="320">
        <v>0.08</v>
      </c>
      <c r="BC346" s="321">
        <v>7.0000000000000007E-2</v>
      </c>
      <c r="BD346" s="319">
        <v>0.04</v>
      </c>
      <c r="BE346" s="319">
        <v>7.0000000000000007E-2</v>
      </c>
      <c r="BF346" s="322">
        <v>0.05</v>
      </c>
      <c r="BG346" s="318">
        <v>0.13</v>
      </c>
      <c r="BH346" s="319">
        <v>0.1</v>
      </c>
      <c r="BI346" s="319">
        <v>0.13</v>
      </c>
      <c r="BJ346" s="323">
        <v>0.11</v>
      </c>
    </row>
    <row r="347" spans="1:62" s="60" customFormat="1" x14ac:dyDescent="0.25">
      <c r="A347" s="316" t="s">
        <v>262</v>
      </c>
      <c r="B347" s="317" t="s">
        <v>263</v>
      </c>
      <c r="C347" s="318">
        <v>-0.06</v>
      </c>
      <c r="D347" s="319">
        <v>0.05</v>
      </c>
      <c r="E347" s="319">
        <v>-0.02</v>
      </c>
      <c r="F347" s="320">
        <v>-0.09</v>
      </c>
      <c r="G347" s="321">
        <v>-0.08</v>
      </c>
      <c r="H347" s="319">
        <v>0.04</v>
      </c>
      <c r="I347" s="319">
        <v>-0.04</v>
      </c>
      <c r="J347" s="322">
        <v>-0.1</v>
      </c>
      <c r="K347" s="318">
        <v>-0.05</v>
      </c>
      <c r="L347" s="319">
        <v>7.0000000000000007E-2</v>
      </c>
      <c r="M347" s="319">
        <v>-0.01</v>
      </c>
      <c r="N347" s="320">
        <v>-7.0000000000000007E-2</v>
      </c>
      <c r="O347" s="318">
        <v>-0.61</v>
      </c>
      <c r="P347" s="319">
        <v>-0.44</v>
      </c>
      <c r="Q347" s="319">
        <v>-0.69</v>
      </c>
      <c r="R347" s="322">
        <v>-0.75</v>
      </c>
      <c r="S347" s="318">
        <v>-0.68</v>
      </c>
      <c r="T347" s="319">
        <v>-0.5</v>
      </c>
      <c r="U347" s="319">
        <v>-0.76</v>
      </c>
      <c r="V347" s="320">
        <v>-0.82</v>
      </c>
      <c r="W347" s="321">
        <v>-0.55000000000000004</v>
      </c>
      <c r="X347" s="319">
        <v>-0.37</v>
      </c>
      <c r="Y347" s="319">
        <v>-0.63</v>
      </c>
      <c r="Z347" s="320">
        <v>-0.69</v>
      </c>
      <c r="AA347" s="321">
        <v>-0.02</v>
      </c>
      <c r="AB347" s="319">
        <v>0.1</v>
      </c>
      <c r="AC347" s="319">
        <v>0.03</v>
      </c>
      <c r="AD347" s="322">
        <v>-0.03</v>
      </c>
      <c r="AE347" s="318">
        <v>-0.03</v>
      </c>
      <c r="AF347" s="319">
        <v>0.08</v>
      </c>
      <c r="AG347" s="319">
        <v>0.01</v>
      </c>
      <c r="AH347" s="320">
        <v>-0.05</v>
      </c>
      <c r="AI347" s="321">
        <v>0</v>
      </c>
      <c r="AJ347" s="319">
        <v>0.12</v>
      </c>
      <c r="AK347" s="319">
        <v>0.05</v>
      </c>
      <c r="AL347" s="322">
        <v>-0.01</v>
      </c>
      <c r="AM347" s="318">
        <v>-0.47</v>
      </c>
      <c r="AN347" s="319">
        <v>-0.34</v>
      </c>
      <c r="AO347" s="319">
        <v>-0.61</v>
      </c>
      <c r="AP347" s="322">
        <v>-0.6</v>
      </c>
      <c r="AQ347" s="318">
        <v>-0.51</v>
      </c>
      <c r="AR347" s="319">
        <v>-0.38</v>
      </c>
      <c r="AS347" s="319">
        <v>-0.65</v>
      </c>
      <c r="AT347" s="320">
        <v>-0.64</v>
      </c>
      <c r="AU347" s="321">
        <v>-0.43</v>
      </c>
      <c r="AV347" s="319">
        <v>-0.3</v>
      </c>
      <c r="AW347" s="319">
        <v>-0.56999999999999995</v>
      </c>
      <c r="AX347" s="320">
        <v>-0.56000000000000005</v>
      </c>
      <c r="AY347" s="318">
        <v>0.03</v>
      </c>
      <c r="AZ347" s="319">
        <v>0.14000000000000001</v>
      </c>
      <c r="BA347" s="319">
        <v>0.11</v>
      </c>
      <c r="BB347" s="320">
        <v>0.03</v>
      </c>
      <c r="BC347" s="321">
        <v>0.01</v>
      </c>
      <c r="BD347" s="319">
        <v>0.12</v>
      </c>
      <c r="BE347" s="319">
        <v>0.09</v>
      </c>
      <c r="BF347" s="322">
        <v>0.01</v>
      </c>
      <c r="BG347" s="318">
        <v>0.05</v>
      </c>
      <c r="BH347" s="319">
        <v>0.16</v>
      </c>
      <c r="BI347" s="319">
        <v>0.13</v>
      </c>
      <c r="BJ347" s="323">
        <v>0.05</v>
      </c>
    </row>
    <row r="348" spans="1:62" s="60" customFormat="1" x14ac:dyDescent="0.25">
      <c r="A348" s="316" t="s">
        <v>286</v>
      </c>
      <c r="B348" s="317" t="s">
        <v>287</v>
      </c>
      <c r="C348" s="318">
        <v>7.0000000000000007E-2</v>
      </c>
      <c r="D348" s="319">
        <v>0.1</v>
      </c>
      <c r="E348" s="319">
        <v>0.08</v>
      </c>
      <c r="F348" s="320">
        <v>0.01</v>
      </c>
      <c r="G348" s="321">
        <v>0.05</v>
      </c>
      <c r="H348" s="319">
        <v>0.08</v>
      </c>
      <c r="I348" s="319">
        <v>0.06</v>
      </c>
      <c r="J348" s="322">
        <v>-0.01</v>
      </c>
      <c r="K348" s="318">
        <v>0.09</v>
      </c>
      <c r="L348" s="319">
        <v>0.12</v>
      </c>
      <c r="M348" s="319">
        <v>0.1</v>
      </c>
      <c r="N348" s="320">
        <v>0.03</v>
      </c>
      <c r="O348" s="318">
        <v>-0.48</v>
      </c>
      <c r="P348" s="319">
        <v>-0.4</v>
      </c>
      <c r="Q348" s="319">
        <v>-0.62</v>
      </c>
      <c r="R348" s="322">
        <v>-0.62</v>
      </c>
      <c r="S348" s="318">
        <v>-0.56000000000000005</v>
      </c>
      <c r="T348" s="319">
        <v>-0.47</v>
      </c>
      <c r="U348" s="319">
        <v>-0.69</v>
      </c>
      <c r="V348" s="320">
        <v>-0.69</v>
      </c>
      <c r="W348" s="321">
        <v>-0.41</v>
      </c>
      <c r="X348" s="319">
        <v>-0.33</v>
      </c>
      <c r="Y348" s="319">
        <v>-0.55000000000000004</v>
      </c>
      <c r="Z348" s="320">
        <v>-0.55000000000000004</v>
      </c>
      <c r="AA348" s="321">
        <v>0.11</v>
      </c>
      <c r="AB348" s="319">
        <v>0.14000000000000001</v>
      </c>
      <c r="AC348" s="319">
        <v>0.13</v>
      </c>
      <c r="AD348" s="322">
        <v>0.06</v>
      </c>
      <c r="AE348" s="318">
        <v>0.09</v>
      </c>
      <c r="AF348" s="319">
        <v>0.12</v>
      </c>
      <c r="AG348" s="319">
        <v>0.11</v>
      </c>
      <c r="AH348" s="320">
        <v>0.04</v>
      </c>
      <c r="AI348" s="321">
        <v>0.13</v>
      </c>
      <c r="AJ348" s="319">
        <v>0.16</v>
      </c>
      <c r="AK348" s="319">
        <v>0.15</v>
      </c>
      <c r="AL348" s="322">
        <v>0.08</v>
      </c>
      <c r="AM348" s="318">
        <v>-0.32</v>
      </c>
      <c r="AN348" s="319">
        <v>-0.3</v>
      </c>
      <c r="AO348" s="319">
        <v>-0.51</v>
      </c>
      <c r="AP348" s="322">
        <v>-0.47</v>
      </c>
      <c r="AQ348" s="318">
        <v>-0.37</v>
      </c>
      <c r="AR348" s="319">
        <v>-0.34</v>
      </c>
      <c r="AS348" s="319">
        <v>-0.55000000000000004</v>
      </c>
      <c r="AT348" s="320">
        <v>-0.51</v>
      </c>
      <c r="AU348" s="321">
        <v>-0.28000000000000003</v>
      </c>
      <c r="AV348" s="319">
        <v>-0.26</v>
      </c>
      <c r="AW348" s="319">
        <v>-0.46</v>
      </c>
      <c r="AX348" s="320">
        <v>-0.42</v>
      </c>
      <c r="AY348" s="318">
        <v>0.16</v>
      </c>
      <c r="AZ348" s="319">
        <v>0.19</v>
      </c>
      <c r="BA348" s="319">
        <v>0.21</v>
      </c>
      <c r="BB348" s="320">
        <v>0.11</v>
      </c>
      <c r="BC348" s="321">
        <v>0.13</v>
      </c>
      <c r="BD348" s="319">
        <v>0.17</v>
      </c>
      <c r="BE348" s="319">
        <v>0.19</v>
      </c>
      <c r="BF348" s="322">
        <v>0.09</v>
      </c>
      <c r="BG348" s="318">
        <v>0.18</v>
      </c>
      <c r="BH348" s="319">
        <v>0.21</v>
      </c>
      <c r="BI348" s="319">
        <v>0.23</v>
      </c>
      <c r="BJ348" s="323">
        <v>0.13</v>
      </c>
    </row>
    <row r="349" spans="1:62" s="60" customFormat="1" x14ac:dyDescent="0.25">
      <c r="A349" s="316" t="s">
        <v>300</v>
      </c>
      <c r="B349" s="317" t="s">
        <v>301</v>
      </c>
      <c r="C349" s="318">
        <v>-0.01</v>
      </c>
      <c r="D349" s="319">
        <v>-0.03</v>
      </c>
      <c r="E349" s="319">
        <v>-7.0000000000000007E-2</v>
      </c>
      <c r="F349" s="320">
        <v>-0.05</v>
      </c>
      <c r="G349" s="321">
        <v>-0.02</v>
      </c>
      <c r="H349" s="319">
        <v>-0.05</v>
      </c>
      <c r="I349" s="319">
        <v>-0.08</v>
      </c>
      <c r="J349" s="322">
        <v>-7.0000000000000007E-2</v>
      </c>
      <c r="K349" s="318">
        <v>0.01</v>
      </c>
      <c r="L349" s="319">
        <v>-0.01</v>
      </c>
      <c r="M349" s="319">
        <v>-0.05</v>
      </c>
      <c r="N349" s="320">
        <v>-0.03</v>
      </c>
      <c r="O349" s="318">
        <v>-0.51</v>
      </c>
      <c r="P349" s="319">
        <v>-0.55000000000000004</v>
      </c>
      <c r="Q349" s="319">
        <v>-0.74</v>
      </c>
      <c r="R349" s="322">
        <v>-0.63</v>
      </c>
      <c r="S349" s="318">
        <v>-0.56000000000000005</v>
      </c>
      <c r="T349" s="319">
        <v>-0.6</v>
      </c>
      <c r="U349" s="319">
        <v>-0.79</v>
      </c>
      <c r="V349" s="320">
        <v>-0.68</v>
      </c>
      <c r="W349" s="321">
        <v>-0.46</v>
      </c>
      <c r="X349" s="319">
        <v>-0.5</v>
      </c>
      <c r="Y349" s="319">
        <v>-0.68</v>
      </c>
      <c r="Z349" s="320">
        <v>-0.57999999999999996</v>
      </c>
      <c r="AA349" s="321">
        <v>0.05</v>
      </c>
      <c r="AB349" s="319">
        <v>0.03</v>
      </c>
      <c r="AC349" s="319">
        <v>0.01</v>
      </c>
      <c r="AD349" s="322">
        <v>0.02</v>
      </c>
      <c r="AE349" s="318">
        <v>0.04</v>
      </c>
      <c r="AF349" s="319">
        <v>0.01</v>
      </c>
      <c r="AG349" s="319">
        <v>-0.01</v>
      </c>
      <c r="AH349" s="320">
        <v>0</v>
      </c>
      <c r="AI349" s="321">
        <v>7.0000000000000007E-2</v>
      </c>
      <c r="AJ349" s="319">
        <v>0.05</v>
      </c>
      <c r="AK349" s="319">
        <v>0.03</v>
      </c>
      <c r="AL349" s="322">
        <v>0.04</v>
      </c>
      <c r="AM349" s="318">
        <v>-0.43</v>
      </c>
      <c r="AN349" s="319">
        <v>-0.49</v>
      </c>
      <c r="AO349" s="319">
        <v>-0.68</v>
      </c>
      <c r="AP349" s="322">
        <v>-0.54</v>
      </c>
      <c r="AQ349" s="318">
        <v>-0.47</v>
      </c>
      <c r="AR349" s="319">
        <v>-0.52</v>
      </c>
      <c r="AS349" s="319">
        <v>-0.72</v>
      </c>
      <c r="AT349" s="320">
        <v>-0.57999999999999996</v>
      </c>
      <c r="AU349" s="321">
        <v>-0.4</v>
      </c>
      <c r="AV349" s="319">
        <v>-0.45</v>
      </c>
      <c r="AW349" s="319">
        <v>-0.65</v>
      </c>
      <c r="AX349" s="320">
        <v>-0.51</v>
      </c>
      <c r="AY349" s="318">
        <v>0.12</v>
      </c>
      <c r="AZ349" s="319">
        <v>0.11</v>
      </c>
      <c r="BA349" s="319">
        <v>0.12</v>
      </c>
      <c r="BB349" s="320">
        <v>0.1</v>
      </c>
      <c r="BC349" s="321">
        <v>0.1</v>
      </c>
      <c r="BD349" s="319">
        <v>0.09</v>
      </c>
      <c r="BE349" s="319">
        <v>0.1</v>
      </c>
      <c r="BF349" s="322">
        <v>0.08</v>
      </c>
      <c r="BG349" s="318">
        <v>0.14000000000000001</v>
      </c>
      <c r="BH349" s="319">
        <v>0.13</v>
      </c>
      <c r="BI349" s="319">
        <v>0.14000000000000001</v>
      </c>
      <c r="BJ349" s="323">
        <v>0.12</v>
      </c>
    </row>
    <row r="350" spans="1:62" s="60" customFormat="1" x14ac:dyDescent="0.25">
      <c r="A350" s="316" t="s">
        <v>326</v>
      </c>
      <c r="B350" s="317" t="s">
        <v>327</v>
      </c>
      <c r="C350" s="318">
        <v>-0.09</v>
      </c>
      <c r="D350" s="319">
        <v>-0.08</v>
      </c>
      <c r="E350" s="319">
        <v>-0.17</v>
      </c>
      <c r="F350" s="320">
        <v>-0.08</v>
      </c>
      <c r="G350" s="321">
        <v>-0.11</v>
      </c>
      <c r="H350" s="319">
        <v>-0.1</v>
      </c>
      <c r="I350" s="319">
        <v>-0.19</v>
      </c>
      <c r="J350" s="322">
        <v>-0.1</v>
      </c>
      <c r="K350" s="318">
        <v>-7.0000000000000007E-2</v>
      </c>
      <c r="L350" s="319">
        <v>-0.06</v>
      </c>
      <c r="M350" s="319">
        <v>-0.15</v>
      </c>
      <c r="N350" s="320">
        <v>-0.06</v>
      </c>
      <c r="O350" s="318">
        <v>-0.62</v>
      </c>
      <c r="P350" s="319">
        <v>-0.57999999999999996</v>
      </c>
      <c r="Q350" s="319">
        <v>-0.77</v>
      </c>
      <c r="R350" s="322">
        <v>-0.65</v>
      </c>
      <c r="S350" s="318">
        <v>-0.67</v>
      </c>
      <c r="T350" s="319">
        <v>-0.63</v>
      </c>
      <c r="U350" s="319">
        <v>-0.82</v>
      </c>
      <c r="V350" s="320">
        <v>-0.7</v>
      </c>
      <c r="W350" s="321">
        <v>-0.56000000000000005</v>
      </c>
      <c r="X350" s="319">
        <v>-0.52</v>
      </c>
      <c r="Y350" s="319">
        <v>-0.71</v>
      </c>
      <c r="Z350" s="320">
        <v>-0.59</v>
      </c>
      <c r="AA350" s="321">
        <v>-0.02</v>
      </c>
      <c r="AB350" s="319">
        <v>-0.02</v>
      </c>
      <c r="AC350" s="319">
        <v>-0.09</v>
      </c>
      <c r="AD350" s="322">
        <v>-0.01</v>
      </c>
      <c r="AE350" s="318">
        <v>-0.04</v>
      </c>
      <c r="AF350" s="319">
        <v>-0.04</v>
      </c>
      <c r="AG350" s="319">
        <v>-0.11</v>
      </c>
      <c r="AH350" s="320">
        <v>-0.03</v>
      </c>
      <c r="AI350" s="321">
        <v>0</v>
      </c>
      <c r="AJ350" s="319">
        <v>0</v>
      </c>
      <c r="AK350" s="319">
        <v>-7.0000000000000007E-2</v>
      </c>
      <c r="AL350" s="322">
        <v>0.01</v>
      </c>
      <c r="AM350" s="318">
        <v>-0.52</v>
      </c>
      <c r="AN350" s="319">
        <v>-0.5</v>
      </c>
      <c r="AO350" s="319">
        <v>-0.69</v>
      </c>
      <c r="AP350" s="322">
        <v>-0.56000000000000005</v>
      </c>
      <c r="AQ350" s="318">
        <v>-0.56000000000000005</v>
      </c>
      <c r="AR350" s="319">
        <v>-0.54</v>
      </c>
      <c r="AS350" s="319">
        <v>-0.73</v>
      </c>
      <c r="AT350" s="320">
        <v>-0.6</v>
      </c>
      <c r="AU350" s="321">
        <v>-0.48</v>
      </c>
      <c r="AV350" s="319">
        <v>-0.46</v>
      </c>
      <c r="AW350" s="319">
        <v>-0.65</v>
      </c>
      <c r="AX350" s="320">
        <v>-0.52</v>
      </c>
      <c r="AY350" s="318">
        <v>0.05</v>
      </c>
      <c r="AZ350" s="319">
        <v>0.05</v>
      </c>
      <c r="BA350" s="319">
        <v>0</v>
      </c>
      <c r="BB350" s="320">
        <v>7.0000000000000007E-2</v>
      </c>
      <c r="BC350" s="321">
        <v>0.03</v>
      </c>
      <c r="BD350" s="319">
        <v>0.03</v>
      </c>
      <c r="BE350" s="319">
        <v>-0.02</v>
      </c>
      <c r="BF350" s="322">
        <v>0.05</v>
      </c>
      <c r="BG350" s="318">
        <v>7.0000000000000007E-2</v>
      </c>
      <c r="BH350" s="319">
        <v>7.0000000000000007E-2</v>
      </c>
      <c r="BI350" s="319">
        <v>0.02</v>
      </c>
      <c r="BJ350" s="323">
        <v>0.09</v>
      </c>
    </row>
    <row r="351" spans="1:62" s="60" customFormat="1" x14ac:dyDescent="0.25">
      <c r="A351" s="316" t="s">
        <v>352</v>
      </c>
      <c r="B351" s="317" t="s">
        <v>353</v>
      </c>
      <c r="C351" s="318">
        <v>-0.06</v>
      </c>
      <c r="D351" s="319">
        <v>-0.03</v>
      </c>
      <c r="E351" s="319">
        <v>-0.05</v>
      </c>
      <c r="F351" s="320">
        <v>-0.28000000000000003</v>
      </c>
      <c r="G351" s="321">
        <v>-0.09</v>
      </c>
      <c r="H351" s="319">
        <v>-0.06</v>
      </c>
      <c r="I351" s="319">
        <v>-7.0000000000000007E-2</v>
      </c>
      <c r="J351" s="322">
        <v>-0.3</v>
      </c>
      <c r="K351" s="318">
        <v>-0.04</v>
      </c>
      <c r="L351" s="319">
        <v>-0.01</v>
      </c>
      <c r="M351" s="319">
        <v>-0.02</v>
      </c>
      <c r="N351" s="320">
        <v>-0.25</v>
      </c>
      <c r="O351" s="318">
        <v>-0.6</v>
      </c>
      <c r="P351" s="319">
        <v>-0.56000000000000005</v>
      </c>
      <c r="Q351" s="319">
        <v>-0.63</v>
      </c>
      <c r="R351" s="322">
        <v>-1</v>
      </c>
      <c r="S351" s="318">
        <v>-0.7</v>
      </c>
      <c r="T351" s="319">
        <v>-0.65</v>
      </c>
      <c r="U351" s="319">
        <v>-0.73</v>
      </c>
      <c r="V351" s="320">
        <v>-1.0900000000000001</v>
      </c>
      <c r="W351" s="321">
        <v>-0.51</v>
      </c>
      <c r="X351" s="319">
        <v>-0.46</v>
      </c>
      <c r="Y351" s="319">
        <v>-0.54</v>
      </c>
      <c r="Z351" s="320">
        <v>-0.9</v>
      </c>
      <c r="AA351" s="321">
        <v>-0.02</v>
      </c>
      <c r="AB351" s="319">
        <v>0.01</v>
      </c>
      <c r="AC351" s="319">
        <v>0</v>
      </c>
      <c r="AD351" s="322">
        <v>-0.22</v>
      </c>
      <c r="AE351" s="318">
        <v>-0.04</v>
      </c>
      <c r="AF351" s="319">
        <v>-0.02</v>
      </c>
      <c r="AG351" s="319">
        <v>-0.03</v>
      </c>
      <c r="AH351" s="320">
        <v>-0.24</v>
      </c>
      <c r="AI351" s="321">
        <v>0.01</v>
      </c>
      <c r="AJ351" s="319">
        <v>0.04</v>
      </c>
      <c r="AK351" s="319">
        <v>0.02</v>
      </c>
      <c r="AL351" s="322">
        <v>-0.19</v>
      </c>
      <c r="AM351" s="318">
        <v>-0.48</v>
      </c>
      <c r="AN351" s="319">
        <v>-0.44</v>
      </c>
      <c r="AO351" s="319">
        <v>-0.56000000000000005</v>
      </c>
      <c r="AP351" s="322">
        <v>-0.86</v>
      </c>
      <c r="AQ351" s="318">
        <v>-0.54</v>
      </c>
      <c r="AR351" s="319">
        <v>-0.5</v>
      </c>
      <c r="AS351" s="319">
        <v>-0.62</v>
      </c>
      <c r="AT351" s="320">
        <v>-0.92</v>
      </c>
      <c r="AU351" s="321">
        <v>-0.42</v>
      </c>
      <c r="AV351" s="319">
        <v>-0.38</v>
      </c>
      <c r="AW351" s="319">
        <v>-0.5</v>
      </c>
      <c r="AX351" s="320">
        <v>-0.8</v>
      </c>
      <c r="AY351" s="318">
        <v>0.03</v>
      </c>
      <c r="AZ351" s="319">
        <v>0.06</v>
      </c>
      <c r="BA351" s="319">
        <v>7.0000000000000007E-2</v>
      </c>
      <c r="BB351" s="320">
        <v>-0.14000000000000001</v>
      </c>
      <c r="BC351" s="321">
        <v>0</v>
      </c>
      <c r="BD351" s="319">
        <v>0.03</v>
      </c>
      <c r="BE351" s="319">
        <v>0.04</v>
      </c>
      <c r="BF351" s="322">
        <v>-0.17</v>
      </c>
      <c r="BG351" s="318">
        <v>0.06</v>
      </c>
      <c r="BH351" s="319">
        <v>0.09</v>
      </c>
      <c r="BI351" s="319">
        <v>0.09</v>
      </c>
      <c r="BJ351" s="323">
        <v>-0.12</v>
      </c>
    </row>
    <row r="352" spans="1:62" s="60" customFormat="1" x14ac:dyDescent="0.25">
      <c r="A352" s="316" t="s">
        <v>368</v>
      </c>
      <c r="B352" s="317" t="s">
        <v>369</v>
      </c>
      <c r="C352" s="318">
        <v>-0.17</v>
      </c>
      <c r="D352" s="319">
        <v>-0.12</v>
      </c>
      <c r="E352" s="319">
        <v>-0.06</v>
      </c>
      <c r="F352" s="320">
        <v>-0.1</v>
      </c>
      <c r="G352" s="321">
        <v>-0.2</v>
      </c>
      <c r="H352" s="319">
        <v>-0.14000000000000001</v>
      </c>
      <c r="I352" s="319">
        <v>-0.08</v>
      </c>
      <c r="J352" s="322">
        <v>-0.13</v>
      </c>
      <c r="K352" s="318">
        <v>-0.15</v>
      </c>
      <c r="L352" s="319">
        <v>-0.1</v>
      </c>
      <c r="M352" s="319">
        <v>-0.03</v>
      </c>
      <c r="N352" s="320">
        <v>-0.08</v>
      </c>
      <c r="O352" s="318">
        <v>-0.72</v>
      </c>
      <c r="P352" s="319">
        <v>-0.57999999999999996</v>
      </c>
      <c r="Q352" s="319">
        <v>-0.61</v>
      </c>
      <c r="R352" s="322">
        <v>-0.72</v>
      </c>
      <c r="S352" s="318">
        <v>-0.79</v>
      </c>
      <c r="T352" s="319">
        <v>-0.65</v>
      </c>
      <c r="U352" s="319">
        <v>-0.69</v>
      </c>
      <c r="V352" s="320">
        <v>-0.8</v>
      </c>
      <c r="W352" s="321">
        <v>-0.64</v>
      </c>
      <c r="X352" s="319">
        <v>-0.5</v>
      </c>
      <c r="Y352" s="319">
        <v>-0.54</v>
      </c>
      <c r="Z352" s="320">
        <v>-0.65</v>
      </c>
      <c r="AA352" s="321">
        <v>-0.11</v>
      </c>
      <c r="AB352" s="319">
        <v>-7.0000000000000007E-2</v>
      </c>
      <c r="AC352" s="319">
        <v>0.01</v>
      </c>
      <c r="AD352" s="322">
        <v>-0.03</v>
      </c>
      <c r="AE352" s="318">
        <v>-0.13</v>
      </c>
      <c r="AF352" s="319">
        <v>-0.09</v>
      </c>
      <c r="AG352" s="319">
        <v>-0.02</v>
      </c>
      <c r="AH352" s="320">
        <v>-0.05</v>
      </c>
      <c r="AI352" s="321">
        <v>-0.08</v>
      </c>
      <c r="AJ352" s="319">
        <v>-0.04</v>
      </c>
      <c r="AK352" s="319">
        <v>0.03</v>
      </c>
      <c r="AL352" s="322">
        <v>0</v>
      </c>
      <c r="AM352" s="318">
        <v>-0.61</v>
      </c>
      <c r="AN352" s="319">
        <v>-0.47</v>
      </c>
      <c r="AO352" s="319">
        <v>-0.56000000000000005</v>
      </c>
      <c r="AP352" s="322">
        <v>-0.56999999999999995</v>
      </c>
      <c r="AQ352" s="318">
        <v>-0.66</v>
      </c>
      <c r="AR352" s="319">
        <v>-0.52</v>
      </c>
      <c r="AS352" s="319">
        <v>-0.62</v>
      </c>
      <c r="AT352" s="320">
        <v>-0.62</v>
      </c>
      <c r="AU352" s="321">
        <v>-0.55000000000000004</v>
      </c>
      <c r="AV352" s="319">
        <v>-0.42</v>
      </c>
      <c r="AW352" s="319">
        <v>-0.51</v>
      </c>
      <c r="AX352" s="320">
        <v>-0.52</v>
      </c>
      <c r="AY352" s="318">
        <v>-0.05</v>
      </c>
      <c r="AZ352" s="319">
        <v>-0.02</v>
      </c>
      <c r="BA352" s="319">
        <v>0.09</v>
      </c>
      <c r="BB352" s="320">
        <v>0.03</v>
      </c>
      <c r="BC352" s="321">
        <v>-0.08</v>
      </c>
      <c r="BD352" s="319">
        <v>-0.05</v>
      </c>
      <c r="BE352" s="319">
        <v>0.06</v>
      </c>
      <c r="BF352" s="322">
        <v>0</v>
      </c>
      <c r="BG352" s="318">
        <v>-0.02</v>
      </c>
      <c r="BH352" s="319">
        <v>0.01</v>
      </c>
      <c r="BI352" s="319">
        <v>0.11</v>
      </c>
      <c r="BJ352" s="323">
        <v>0.06</v>
      </c>
    </row>
    <row r="353" spans="1:62" s="60" customFormat="1" x14ac:dyDescent="0.25">
      <c r="A353" s="316" t="s">
        <v>384</v>
      </c>
      <c r="B353" s="317" t="s">
        <v>385</v>
      </c>
      <c r="C353" s="318">
        <v>-0.05</v>
      </c>
      <c r="D353" s="319">
        <v>0.08</v>
      </c>
      <c r="E353" s="319">
        <v>0.05</v>
      </c>
      <c r="F353" s="320">
        <v>-0.02</v>
      </c>
      <c r="G353" s="321">
        <v>-7.0000000000000007E-2</v>
      </c>
      <c r="H353" s="319">
        <v>0.05</v>
      </c>
      <c r="I353" s="319">
        <v>0.02</v>
      </c>
      <c r="J353" s="322">
        <v>-0.04</v>
      </c>
      <c r="K353" s="318">
        <v>-0.02</v>
      </c>
      <c r="L353" s="319">
        <v>0.1</v>
      </c>
      <c r="M353" s="319">
        <v>7.0000000000000007E-2</v>
      </c>
      <c r="N353" s="320">
        <v>0.01</v>
      </c>
      <c r="O353" s="318">
        <v>-0.51</v>
      </c>
      <c r="P353" s="319">
        <v>-0.35</v>
      </c>
      <c r="Q353" s="319">
        <v>-0.55000000000000004</v>
      </c>
      <c r="R353" s="322">
        <v>-0.56000000000000005</v>
      </c>
      <c r="S353" s="318">
        <v>-0.57999999999999996</v>
      </c>
      <c r="T353" s="319">
        <v>-0.42</v>
      </c>
      <c r="U353" s="319">
        <v>-0.63</v>
      </c>
      <c r="V353" s="320">
        <v>-0.64</v>
      </c>
      <c r="W353" s="321">
        <v>-0.44</v>
      </c>
      <c r="X353" s="319">
        <v>-0.27</v>
      </c>
      <c r="Y353" s="319">
        <v>-0.48</v>
      </c>
      <c r="Z353" s="320">
        <v>-0.49</v>
      </c>
      <c r="AA353" s="321">
        <v>0.01</v>
      </c>
      <c r="AB353" s="319">
        <v>0.13</v>
      </c>
      <c r="AC353" s="319">
        <v>0.12</v>
      </c>
      <c r="AD353" s="322">
        <v>0.05</v>
      </c>
      <c r="AE353" s="318">
        <v>-0.01</v>
      </c>
      <c r="AF353" s="319">
        <v>0.11</v>
      </c>
      <c r="AG353" s="319">
        <v>0.09</v>
      </c>
      <c r="AH353" s="320">
        <v>0.02</v>
      </c>
      <c r="AI353" s="321">
        <v>0.04</v>
      </c>
      <c r="AJ353" s="319">
        <v>0.16</v>
      </c>
      <c r="AK353" s="319">
        <v>0.14000000000000001</v>
      </c>
      <c r="AL353" s="322">
        <v>7.0000000000000007E-2</v>
      </c>
      <c r="AM353" s="318">
        <v>-0.37</v>
      </c>
      <c r="AN353" s="319">
        <v>-0.24</v>
      </c>
      <c r="AO353" s="319">
        <v>-0.42</v>
      </c>
      <c r="AP353" s="322">
        <v>-0.44</v>
      </c>
      <c r="AQ353" s="318">
        <v>-0.42</v>
      </c>
      <c r="AR353" s="319">
        <v>-0.28999999999999998</v>
      </c>
      <c r="AS353" s="319">
        <v>-0.47</v>
      </c>
      <c r="AT353" s="320">
        <v>-0.49</v>
      </c>
      <c r="AU353" s="321">
        <v>-0.32</v>
      </c>
      <c r="AV353" s="319">
        <v>-0.19</v>
      </c>
      <c r="AW353" s="319">
        <v>-0.37</v>
      </c>
      <c r="AX353" s="320">
        <v>-0.39</v>
      </c>
      <c r="AY353" s="318">
        <v>0.05</v>
      </c>
      <c r="AZ353" s="319">
        <v>0.17</v>
      </c>
      <c r="BA353" s="319">
        <v>0.18</v>
      </c>
      <c r="BB353" s="320">
        <v>0.11</v>
      </c>
      <c r="BC353" s="321">
        <v>0.02</v>
      </c>
      <c r="BD353" s="319">
        <v>0.15</v>
      </c>
      <c r="BE353" s="319">
        <v>0.16</v>
      </c>
      <c r="BF353" s="322">
        <v>0.08</v>
      </c>
      <c r="BG353" s="318">
        <v>0.08</v>
      </c>
      <c r="BH353" s="319">
        <v>0.2</v>
      </c>
      <c r="BI353" s="319">
        <v>0.21</v>
      </c>
      <c r="BJ353" s="323">
        <v>0.13</v>
      </c>
    </row>
    <row r="354" spans="1:62" s="60" customFormat="1" x14ac:dyDescent="0.25">
      <c r="A354" s="316" t="s">
        <v>400</v>
      </c>
      <c r="B354" s="317" t="s">
        <v>401</v>
      </c>
      <c r="C354" s="318">
        <v>-0.12</v>
      </c>
      <c r="D354" s="319">
        <v>-0.06</v>
      </c>
      <c r="E354" s="319">
        <v>-7.0000000000000007E-2</v>
      </c>
      <c r="F354" s="320">
        <v>-0.25</v>
      </c>
      <c r="G354" s="321">
        <v>-0.14000000000000001</v>
      </c>
      <c r="H354" s="319">
        <v>-0.09</v>
      </c>
      <c r="I354" s="319">
        <v>-0.09</v>
      </c>
      <c r="J354" s="322">
        <v>-0.28000000000000003</v>
      </c>
      <c r="K354" s="318">
        <v>-0.09</v>
      </c>
      <c r="L354" s="319">
        <v>-0.04</v>
      </c>
      <c r="M354" s="319">
        <v>-0.04</v>
      </c>
      <c r="N354" s="320">
        <v>-0.23</v>
      </c>
      <c r="O354" s="318">
        <v>-0.57999999999999996</v>
      </c>
      <c r="P354" s="319">
        <v>-0.46</v>
      </c>
      <c r="Q354" s="319">
        <v>-0.71</v>
      </c>
      <c r="R354" s="322">
        <v>-0.88</v>
      </c>
      <c r="S354" s="318">
        <v>-0.65</v>
      </c>
      <c r="T354" s="319">
        <v>-0.53</v>
      </c>
      <c r="U354" s="319">
        <v>-0.78</v>
      </c>
      <c r="V354" s="320">
        <v>-0.95</v>
      </c>
      <c r="W354" s="321">
        <v>-0.5</v>
      </c>
      <c r="X354" s="319">
        <v>-0.39</v>
      </c>
      <c r="Y354" s="319">
        <v>-0.63</v>
      </c>
      <c r="Z354" s="320">
        <v>-0.8</v>
      </c>
      <c r="AA354" s="321">
        <v>-0.06</v>
      </c>
      <c r="AB354" s="319">
        <v>-0.01</v>
      </c>
      <c r="AC354" s="319">
        <v>0.01</v>
      </c>
      <c r="AD354" s="322">
        <v>-0.18</v>
      </c>
      <c r="AE354" s="318">
        <v>-0.09</v>
      </c>
      <c r="AF354" s="319">
        <v>-0.04</v>
      </c>
      <c r="AG354" s="319">
        <v>-0.01</v>
      </c>
      <c r="AH354" s="320">
        <v>-0.2</v>
      </c>
      <c r="AI354" s="321">
        <v>-0.03</v>
      </c>
      <c r="AJ354" s="319">
        <v>0.01</v>
      </c>
      <c r="AK354" s="319">
        <v>0.04</v>
      </c>
      <c r="AL354" s="322">
        <v>-0.15</v>
      </c>
      <c r="AM354" s="318">
        <v>-0.46</v>
      </c>
      <c r="AN354" s="319">
        <v>-0.39</v>
      </c>
      <c r="AO354" s="319">
        <v>-0.56000000000000005</v>
      </c>
      <c r="AP354" s="322">
        <v>-0.74</v>
      </c>
      <c r="AQ354" s="318">
        <v>-0.51</v>
      </c>
      <c r="AR354" s="319">
        <v>-0.44</v>
      </c>
      <c r="AS354" s="319">
        <v>-0.61</v>
      </c>
      <c r="AT354" s="320">
        <v>-0.79</v>
      </c>
      <c r="AU354" s="321">
        <v>-0.41</v>
      </c>
      <c r="AV354" s="319">
        <v>-0.34</v>
      </c>
      <c r="AW354" s="319">
        <v>-0.51</v>
      </c>
      <c r="AX354" s="320">
        <v>-0.69</v>
      </c>
      <c r="AY354" s="318">
        <v>-0.02</v>
      </c>
      <c r="AZ354" s="319">
        <v>0.03</v>
      </c>
      <c r="BA354" s="319">
        <v>0.08</v>
      </c>
      <c r="BB354" s="320">
        <v>-0.12</v>
      </c>
      <c r="BC354" s="321">
        <v>-0.05</v>
      </c>
      <c r="BD354" s="319">
        <v>0.01</v>
      </c>
      <c r="BE354" s="319">
        <v>0.05</v>
      </c>
      <c r="BF354" s="322">
        <v>-0.14000000000000001</v>
      </c>
      <c r="BG354" s="318">
        <v>0.01</v>
      </c>
      <c r="BH354" s="319">
        <v>0.06</v>
      </c>
      <c r="BI354" s="319">
        <v>0.1</v>
      </c>
      <c r="BJ354" s="323">
        <v>-0.09</v>
      </c>
    </row>
    <row r="355" spans="1:62" s="60" customFormat="1" x14ac:dyDescent="0.25">
      <c r="A355" s="316" t="s">
        <v>416</v>
      </c>
      <c r="B355" s="317" t="s">
        <v>417</v>
      </c>
      <c r="C355" s="318">
        <v>-0.05</v>
      </c>
      <c r="D355" s="319">
        <v>0.09</v>
      </c>
      <c r="E355" s="319">
        <v>0.13</v>
      </c>
      <c r="F355" s="320">
        <v>-0.02</v>
      </c>
      <c r="G355" s="321">
        <v>-7.0000000000000007E-2</v>
      </c>
      <c r="H355" s="319">
        <v>7.0000000000000007E-2</v>
      </c>
      <c r="I355" s="319">
        <v>0.1</v>
      </c>
      <c r="J355" s="322">
        <v>-0.05</v>
      </c>
      <c r="K355" s="318">
        <v>-0.02</v>
      </c>
      <c r="L355" s="319">
        <v>0.12</v>
      </c>
      <c r="M355" s="319">
        <v>0.15</v>
      </c>
      <c r="N355" s="320">
        <v>0</v>
      </c>
      <c r="O355" s="318">
        <v>-0.55000000000000004</v>
      </c>
      <c r="P355" s="319">
        <v>-0.45</v>
      </c>
      <c r="Q355" s="319">
        <v>-0.55000000000000004</v>
      </c>
      <c r="R355" s="322">
        <v>-0.73</v>
      </c>
      <c r="S355" s="318">
        <v>-0.66</v>
      </c>
      <c r="T355" s="319">
        <v>-0.55000000000000004</v>
      </c>
      <c r="U355" s="319">
        <v>-0.66</v>
      </c>
      <c r="V355" s="320">
        <v>-0.84</v>
      </c>
      <c r="W355" s="321">
        <v>-0.45</v>
      </c>
      <c r="X355" s="319">
        <v>-0.34</v>
      </c>
      <c r="Y355" s="319">
        <v>-0.45</v>
      </c>
      <c r="Z355" s="320">
        <v>-0.63</v>
      </c>
      <c r="AA355" s="321">
        <v>-0.01</v>
      </c>
      <c r="AB355" s="319">
        <v>0.13</v>
      </c>
      <c r="AC355" s="319">
        <v>0.17</v>
      </c>
      <c r="AD355" s="322">
        <v>0.03</v>
      </c>
      <c r="AE355" s="318">
        <v>-0.04</v>
      </c>
      <c r="AF355" s="319">
        <v>0.11</v>
      </c>
      <c r="AG355" s="319">
        <v>0.15</v>
      </c>
      <c r="AH355" s="320">
        <v>0</v>
      </c>
      <c r="AI355" s="321">
        <v>0.02</v>
      </c>
      <c r="AJ355" s="319">
        <v>0.16</v>
      </c>
      <c r="AK355" s="319">
        <v>0.2</v>
      </c>
      <c r="AL355" s="322">
        <v>0.05</v>
      </c>
      <c r="AM355" s="318">
        <v>-0.49</v>
      </c>
      <c r="AN355" s="319">
        <v>-0.37</v>
      </c>
      <c r="AO355" s="319">
        <v>-0.53</v>
      </c>
      <c r="AP355" s="322">
        <v>-0.61</v>
      </c>
      <c r="AQ355" s="318">
        <v>-0.56000000000000005</v>
      </c>
      <c r="AR355" s="319">
        <v>-0.44</v>
      </c>
      <c r="AS355" s="319">
        <v>-0.59</v>
      </c>
      <c r="AT355" s="320">
        <v>-0.68</v>
      </c>
      <c r="AU355" s="321">
        <v>-0.43</v>
      </c>
      <c r="AV355" s="319">
        <v>-0.31</v>
      </c>
      <c r="AW355" s="319">
        <v>-0.47</v>
      </c>
      <c r="AX355" s="320">
        <v>-0.55000000000000004</v>
      </c>
      <c r="AY355" s="318">
        <v>0.05</v>
      </c>
      <c r="AZ355" s="319">
        <v>0.19</v>
      </c>
      <c r="BA355" s="319">
        <v>0.27</v>
      </c>
      <c r="BB355" s="320">
        <v>0.1</v>
      </c>
      <c r="BC355" s="321">
        <v>0.02</v>
      </c>
      <c r="BD355" s="319">
        <v>0.17</v>
      </c>
      <c r="BE355" s="319">
        <v>0.24</v>
      </c>
      <c r="BF355" s="322">
        <v>7.0000000000000007E-2</v>
      </c>
      <c r="BG355" s="318">
        <v>0.08</v>
      </c>
      <c r="BH355" s="319">
        <v>0.22</v>
      </c>
      <c r="BI355" s="319">
        <v>0.3</v>
      </c>
      <c r="BJ355" s="323">
        <v>0.13</v>
      </c>
    </row>
    <row r="356" spans="1:62" s="60" customFormat="1" x14ac:dyDescent="0.25">
      <c r="A356" s="316" t="s">
        <v>432</v>
      </c>
      <c r="B356" s="317" t="s">
        <v>433</v>
      </c>
      <c r="C356" s="318">
        <v>-0.15</v>
      </c>
      <c r="D356" s="319">
        <v>-0.04</v>
      </c>
      <c r="E356" s="319">
        <v>-0.06</v>
      </c>
      <c r="F356" s="320">
        <v>0.04</v>
      </c>
      <c r="G356" s="321">
        <v>-0.17</v>
      </c>
      <c r="H356" s="319">
        <v>-0.06</v>
      </c>
      <c r="I356" s="319">
        <v>-0.08</v>
      </c>
      <c r="J356" s="322">
        <v>0.01</v>
      </c>
      <c r="K356" s="318">
        <v>-0.13</v>
      </c>
      <c r="L356" s="319">
        <v>-0.01</v>
      </c>
      <c r="M356" s="319">
        <v>-0.04</v>
      </c>
      <c r="N356" s="320">
        <v>0.06</v>
      </c>
      <c r="O356" s="318">
        <v>-0.53</v>
      </c>
      <c r="P356" s="319">
        <v>-0.43</v>
      </c>
      <c r="Q356" s="319">
        <v>-0.6</v>
      </c>
      <c r="R356" s="322">
        <v>-0.35</v>
      </c>
      <c r="S356" s="318">
        <v>-0.6</v>
      </c>
      <c r="T356" s="319">
        <v>-0.5</v>
      </c>
      <c r="U356" s="319">
        <v>-0.66</v>
      </c>
      <c r="V356" s="320">
        <v>-0.41</v>
      </c>
      <c r="W356" s="321">
        <v>-0.46</v>
      </c>
      <c r="X356" s="319">
        <v>-0.36</v>
      </c>
      <c r="Y356" s="319">
        <v>-0.53</v>
      </c>
      <c r="Z356" s="320">
        <v>-0.28000000000000003</v>
      </c>
      <c r="AA356" s="321">
        <v>-0.1</v>
      </c>
      <c r="AB356" s="319">
        <v>0.02</v>
      </c>
      <c r="AC356" s="319">
        <v>0.01</v>
      </c>
      <c r="AD356" s="322">
        <v>0.09</v>
      </c>
      <c r="AE356" s="318">
        <v>-0.12</v>
      </c>
      <c r="AF356" s="319">
        <v>-0.01</v>
      </c>
      <c r="AG356" s="319">
        <v>-0.01</v>
      </c>
      <c r="AH356" s="320">
        <v>0.06</v>
      </c>
      <c r="AI356" s="321">
        <v>-7.0000000000000007E-2</v>
      </c>
      <c r="AJ356" s="319">
        <v>0.04</v>
      </c>
      <c r="AK356" s="319">
        <v>0.04</v>
      </c>
      <c r="AL356" s="322">
        <v>0.11</v>
      </c>
      <c r="AM356" s="318">
        <v>-0.44</v>
      </c>
      <c r="AN356" s="319">
        <v>-0.37</v>
      </c>
      <c r="AO356" s="319">
        <v>-0.54</v>
      </c>
      <c r="AP356" s="322">
        <v>-0.25</v>
      </c>
      <c r="AQ356" s="318">
        <v>-0.49</v>
      </c>
      <c r="AR356" s="319">
        <v>-0.42</v>
      </c>
      <c r="AS356" s="319">
        <v>-0.59</v>
      </c>
      <c r="AT356" s="320">
        <v>-0.3</v>
      </c>
      <c r="AU356" s="321">
        <v>-0.39</v>
      </c>
      <c r="AV356" s="319">
        <v>-0.32</v>
      </c>
      <c r="AW356" s="319">
        <v>-0.5</v>
      </c>
      <c r="AX356" s="320">
        <v>-0.2</v>
      </c>
      <c r="AY356" s="318">
        <v>-0.06</v>
      </c>
      <c r="AZ356" s="319">
        <v>7.0000000000000007E-2</v>
      </c>
      <c r="BA356" s="319">
        <v>0.1</v>
      </c>
      <c r="BB356" s="320">
        <v>0.13</v>
      </c>
      <c r="BC356" s="321">
        <v>-0.08</v>
      </c>
      <c r="BD356" s="319">
        <v>0.04</v>
      </c>
      <c r="BE356" s="319">
        <v>7.0000000000000007E-2</v>
      </c>
      <c r="BF356" s="322">
        <v>0.1</v>
      </c>
      <c r="BG356" s="318">
        <v>-0.03</v>
      </c>
      <c r="BH356" s="319">
        <v>0.1</v>
      </c>
      <c r="BI356" s="319">
        <v>0.12</v>
      </c>
      <c r="BJ356" s="323">
        <v>0.16</v>
      </c>
    </row>
    <row r="357" spans="1:62" s="60" customFormat="1" x14ac:dyDescent="0.25">
      <c r="A357" s="316" t="s">
        <v>448</v>
      </c>
      <c r="B357" s="317" t="s">
        <v>449</v>
      </c>
      <c r="C357" s="318">
        <v>0.06</v>
      </c>
      <c r="D357" s="319">
        <v>0.08</v>
      </c>
      <c r="E357" s="319">
        <v>0.08</v>
      </c>
      <c r="F357" s="320">
        <v>-0.14000000000000001</v>
      </c>
      <c r="G357" s="321">
        <v>0.03</v>
      </c>
      <c r="H357" s="319">
        <v>0.05</v>
      </c>
      <c r="I357" s="319">
        <v>0.05</v>
      </c>
      <c r="J357" s="322">
        <v>-0.17</v>
      </c>
      <c r="K357" s="318">
        <v>0.09</v>
      </c>
      <c r="L357" s="319">
        <v>0.11</v>
      </c>
      <c r="M357" s="319">
        <v>0.11</v>
      </c>
      <c r="N357" s="320">
        <v>-0.11</v>
      </c>
      <c r="O357" s="318">
        <v>-0.34</v>
      </c>
      <c r="P357" s="319">
        <v>-0.26</v>
      </c>
      <c r="Q357" s="319">
        <v>-0.43</v>
      </c>
      <c r="R357" s="322">
        <v>-0.64</v>
      </c>
      <c r="S357" s="318">
        <v>-0.44</v>
      </c>
      <c r="T357" s="319">
        <v>-0.36</v>
      </c>
      <c r="U357" s="319">
        <v>-0.53</v>
      </c>
      <c r="V357" s="320">
        <v>-0.74</v>
      </c>
      <c r="W357" s="321">
        <v>-0.24</v>
      </c>
      <c r="X357" s="319">
        <v>-0.16</v>
      </c>
      <c r="Y357" s="319">
        <v>-0.33</v>
      </c>
      <c r="Z357" s="320">
        <v>-0.54</v>
      </c>
      <c r="AA357" s="321">
        <v>0.09</v>
      </c>
      <c r="AB357" s="319">
        <v>0.11</v>
      </c>
      <c r="AC357" s="319">
        <v>0.12</v>
      </c>
      <c r="AD357" s="322">
        <v>-0.1</v>
      </c>
      <c r="AE357" s="318">
        <v>0.06</v>
      </c>
      <c r="AF357" s="319">
        <v>0.08</v>
      </c>
      <c r="AG357" s="319">
        <v>0.1</v>
      </c>
      <c r="AH357" s="320">
        <v>-0.13</v>
      </c>
      <c r="AI357" s="321">
        <v>0.12</v>
      </c>
      <c r="AJ357" s="319">
        <v>0.14000000000000001</v>
      </c>
      <c r="AK357" s="319">
        <v>0.15</v>
      </c>
      <c r="AL357" s="322">
        <v>-7.0000000000000007E-2</v>
      </c>
      <c r="AM357" s="318">
        <v>-0.28000000000000003</v>
      </c>
      <c r="AN357" s="319">
        <v>-0.28999999999999998</v>
      </c>
      <c r="AO357" s="319">
        <v>-0.45</v>
      </c>
      <c r="AP357" s="322">
        <v>-0.63</v>
      </c>
      <c r="AQ357" s="318">
        <v>-0.35</v>
      </c>
      <c r="AR357" s="319">
        <v>-0.35</v>
      </c>
      <c r="AS357" s="319">
        <v>-0.52</v>
      </c>
      <c r="AT357" s="320">
        <v>-0.7</v>
      </c>
      <c r="AU357" s="321">
        <v>-0.22</v>
      </c>
      <c r="AV357" s="319">
        <v>-0.22</v>
      </c>
      <c r="AW357" s="319">
        <v>-0.39</v>
      </c>
      <c r="AX357" s="320">
        <v>-0.56999999999999995</v>
      </c>
      <c r="AY357" s="318">
        <v>0.13</v>
      </c>
      <c r="AZ357" s="319">
        <v>0.16</v>
      </c>
      <c r="BA357" s="319">
        <v>0.2</v>
      </c>
      <c r="BB357" s="320">
        <v>-0.03</v>
      </c>
      <c r="BC357" s="321">
        <v>0.1</v>
      </c>
      <c r="BD357" s="319">
        <v>0.13</v>
      </c>
      <c r="BE357" s="319">
        <v>0.17</v>
      </c>
      <c r="BF357" s="322">
        <v>-0.06</v>
      </c>
      <c r="BG357" s="318">
        <v>0.16</v>
      </c>
      <c r="BH357" s="319">
        <v>0.19</v>
      </c>
      <c r="BI357" s="319">
        <v>0.23</v>
      </c>
      <c r="BJ357" s="323">
        <v>0</v>
      </c>
    </row>
    <row r="358" spans="1:62" s="60" customFormat="1" x14ac:dyDescent="0.25">
      <c r="A358" s="316" t="s">
        <v>460</v>
      </c>
      <c r="B358" s="317" t="s">
        <v>461</v>
      </c>
      <c r="C358" s="318">
        <v>0.01</v>
      </c>
      <c r="D358" s="319">
        <v>0.01</v>
      </c>
      <c r="E358" s="319">
        <v>0.06</v>
      </c>
      <c r="F358" s="320">
        <v>0.01</v>
      </c>
      <c r="G358" s="321">
        <v>-0.02</v>
      </c>
      <c r="H358" s="319">
        <v>-0.02</v>
      </c>
      <c r="I358" s="319">
        <v>0.03</v>
      </c>
      <c r="J358" s="322">
        <v>-0.02</v>
      </c>
      <c r="K358" s="318">
        <v>0.04</v>
      </c>
      <c r="L358" s="319">
        <v>0.04</v>
      </c>
      <c r="M358" s="319">
        <v>0.09</v>
      </c>
      <c r="N358" s="320">
        <v>0.04</v>
      </c>
      <c r="O358" s="318">
        <v>-0.55000000000000004</v>
      </c>
      <c r="P358" s="319">
        <v>-0.4</v>
      </c>
      <c r="Q358" s="319">
        <v>-0.44</v>
      </c>
      <c r="R358" s="322">
        <v>-0.65</v>
      </c>
      <c r="S358" s="318">
        <v>-0.65</v>
      </c>
      <c r="T358" s="319">
        <v>-0.5</v>
      </c>
      <c r="U358" s="319">
        <v>-0.54</v>
      </c>
      <c r="V358" s="320">
        <v>-0.75</v>
      </c>
      <c r="W358" s="321">
        <v>-0.46</v>
      </c>
      <c r="X358" s="319">
        <v>-0.3</v>
      </c>
      <c r="Y358" s="319">
        <v>-0.35</v>
      </c>
      <c r="Z358" s="320">
        <v>-0.55000000000000004</v>
      </c>
      <c r="AA358" s="321">
        <v>7.0000000000000007E-2</v>
      </c>
      <c r="AB358" s="319">
        <v>0.05</v>
      </c>
      <c r="AC358" s="319">
        <v>0.11</v>
      </c>
      <c r="AD358" s="322">
        <v>7.0000000000000007E-2</v>
      </c>
      <c r="AE358" s="318">
        <v>0.04</v>
      </c>
      <c r="AF358" s="319">
        <v>0.02</v>
      </c>
      <c r="AG358" s="319">
        <v>0.08</v>
      </c>
      <c r="AH358" s="320">
        <v>0.04</v>
      </c>
      <c r="AI358" s="321">
        <v>0.1</v>
      </c>
      <c r="AJ358" s="319">
        <v>0.08</v>
      </c>
      <c r="AK358" s="319">
        <v>0.14000000000000001</v>
      </c>
      <c r="AL358" s="322">
        <v>0.1</v>
      </c>
      <c r="AM358" s="318">
        <v>-0.33</v>
      </c>
      <c r="AN358" s="319">
        <v>-0.32</v>
      </c>
      <c r="AO358" s="319">
        <v>-0.3</v>
      </c>
      <c r="AP358" s="322">
        <v>-0.47</v>
      </c>
      <c r="AQ358" s="318">
        <v>-0.39</v>
      </c>
      <c r="AR358" s="319">
        <v>-0.38</v>
      </c>
      <c r="AS358" s="319">
        <v>-0.37</v>
      </c>
      <c r="AT358" s="320">
        <v>-0.54</v>
      </c>
      <c r="AU358" s="321">
        <v>-0.26</v>
      </c>
      <c r="AV358" s="319">
        <v>-0.25</v>
      </c>
      <c r="AW358" s="319">
        <v>-0.24</v>
      </c>
      <c r="AX358" s="320">
        <v>-0.41</v>
      </c>
      <c r="AY358" s="318">
        <v>0.1</v>
      </c>
      <c r="AZ358" s="319">
        <v>0.1</v>
      </c>
      <c r="BA358" s="319">
        <v>0.16</v>
      </c>
      <c r="BB358" s="320">
        <v>0.14000000000000001</v>
      </c>
      <c r="BC358" s="321">
        <v>7.0000000000000007E-2</v>
      </c>
      <c r="BD358" s="319">
        <v>7.0000000000000007E-2</v>
      </c>
      <c r="BE358" s="319">
        <v>0.13</v>
      </c>
      <c r="BF358" s="322">
        <v>0.1</v>
      </c>
      <c r="BG358" s="318">
        <v>0.14000000000000001</v>
      </c>
      <c r="BH358" s="319">
        <v>0.14000000000000001</v>
      </c>
      <c r="BI358" s="319">
        <v>0.2</v>
      </c>
      <c r="BJ358" s="323">
        <v>0.17</v>
      </c>
    </row>
    <row r="359" spans="1:62" s="60" customFormat="1" x14ac:dyDescent="0.25">
      <c r="A359" s="316" t="s">
        <v>472</v>
      </c>
      <c r="B359" s="317" t="s">
        <v>473</v>
      </c>
      <c r="C359" s="318">
        <v>-0.1</v>
      </c>
      <c r="D359" s="319">
        <v>-0.14000000000000001</v>
      </c>
      <c r="E359" s="319">
        <v>-7.0000000000000007E-2</v>
      </c>
      <c r="F359" s="320">
        <v>-0.11</v>
      </c>
      <c r="G359" s="321">
        <v>-0.13</v>
      </c>
      <c r="H359" s="319">
        <v>-0.17</v>
      </c>
      <c r="I359" s="319">
        <v>-0.09</v>
      </c>
      <c r="J359" s="322">
        <v>-0.13</v>
      </c>
      <c r="K359" s="318">
        <v>-0.08</v>
      </c>
      <c r="L359" s="319">
        <v>-0.12</v>
      </c>
      <c r="M359" s="319">
        <v>-0.04</v>
      </c>
      <c r="N359" s="320">
        <v>-0.08</v>
      </c>
      <c r="O359" s="318">
        <v>-0.5</v>
      </c>
      <c r="P359" s="319">
        <v>-0.5</v>
      </c>
      <c r="Q359" s="319">
        <v>-0.53</v>
      </c>
      <c r="R359" s="322">
        <v>-0.57999999999999996</v>
      </c>
      <c r="S359" s="318">
        <v>-0.56999999999999995</v>
      </c>
      <c r="T359" s="319">
        <v>-0.56999999999999995</v>
      </c>
      <c r="U359" s="319">
        <v>-0.6</v>
      </c>
      <c r="V359" s="320">
        <v>-0.65</v>
      </c>
      <c r="W359" s="321">
        <v>-0.43</v>
      </c>
      <c r="X359" s="319">
        <v>-0.43</v>
      </c>
      <c r="Y359" s="319">
        <v>-0.46</v>
      </c>
      <c r="Z359" s="320">
        <v>-0.51</v>
      </c>
      <c r="AA359" s="321">
        <v>-0.06</v>
      </c>
      <c r="AB359" s="319">
        <v>-0.1</v>
      </c>
      <c r="AC359" s="319">
        <v>-0.02</v>
      </c>
      <c r="AD359" s="322">
        <v>-0.05</v>
      </c>
      <c r="AE359" s="318">
        <v>-0.09</v>
      </c>
      <c r="AF359" s="319">
        <v>-0.13</v>
      </c>
      <c r="AG359" s="319">
        <v>-0.04</v>
      </c>
      <c r="AH359" s="320">
        <v>-0.08</v>
      </c>
      <c r="AI359" s="321">
        <v>-0.04</v>
      </c>
      <c r="AJ359" s="319">
        <v>-0.08</v>
      </c>
      <c r="AK359" s="319">
        <v>0.01</v>
      </c>
      <c r="AL359" s="322">
        <v>-0.03</v>
      </c>
      <c r="AM359" s="318">
        <v>-0.45</v>
      </c>
      <c r="AN359" s="319">
        <v>-0.51</v>
      </c>
      <c r="AO359" s="319">
        <v>-0.52</v>
      </c>
      <c r="AP359" s="322">
        <v>-0.55000000000000004</v>
      </c>
      <c r="AQ359" s="318">
        <v>-0.5</v>
      </c>
      <c r="AR359" s="319">
        <v>-0.56000000000000005</v>
      </c>
      <c r="AS359" s="319">
        <v>-0.56999999999999995</v>
      </c>
      <c r="AT359" s="320">
        <v>-0.6</v>
      </c>
      <c r="AU359" s="321">
        <v>-0.4</v>
      </c>
      <c r="AV359" s="319">
        <v>-0.46</v>
      </c>
      <c r="AW359" s="319">
        <v>-0.48</v>
      </c>
      <c r="AX359" s="320">
        <v>-0.51</v>
      </c>
      <c r="AY359" s="318">
        <v>0</v>
      </c>
      <c r="AZ359" s="319">
        <v>-0.03</v>
      </c>
      <c r="BA359" s="319">
        <v>7.0000000000000007E-2</v>
      </c>
      <c r="BB359" s="320">
        <v>0.03</v>
      </c>
      <c r="BC359" s="321">
        <v>-0.03</v>
      </c>
      <c r="BD359" s="319">
        <v>-0.06</v>
      </c>
      <c r="BE359" s="319">
        <v>0.04</v>
      </c>
      <c r="BF359" s="322">
        <v>0</v>
      </c>
      <c r="BG359" s="318">
        <v>0.02</v>
      </c>
      <c r="BH359" s="319">
        <v>-0.01</v>
      </c>
      <c r="BI359" s="319">
        <v>0.1</v>
      </c>
      <c r="BJ359" s="323">
        <v>0.05</v>
      </c>
    </row>
    <row r="360" spans="1:62" s="60" customFormat="1" x14ac:dyDescent="0.25">
      <c r="A360" s="316" t="s">
        <v>490</v>
      </c>
      <c r="B360" s="317" t="s">
        <v>491</v>
      </c>
      <c r="C360" s="318">
        <v>0.01</v>
      </c>
      <c r="D360" s="319">
        <v>7.0000000000000007E-2</v>
      </c>
      <c r="E360" s="319">
        <v>7.0000000000000007E-2</v>
      </c>
      <c r="F360" s="320">
        <v>-7.0000000000000007E-2</v>
      </c>
      <c r="G360" s="321">
        <v>-0.01</v>
      </c>
      <c r="H360" s="319">
        <v>0.04</v>
      </c>
      <c r="I360" s="319">
        <v>0.05</v>
      </c>
      <c r="J360" s="322">
        <v>-0.09</v>
      </c>
      <c r="K360" s="318">
        <v>0.04</v>
      </c>
      <c r="L360" s="319">
        <v>0.09</v>
      </c>
      <c r="M360" s="319">
        <v>0.1</v>
      </c>
      <c r="N360" s="320">
        <v>-0.04</v>
      </c>
      <c r="O360" s="318">
        <v>-0.43</v>
      </c>
      <c r="P360" s="319">
        <v>-0.31</v>
      </c>
      <c r="Q360" s="319">
        <v>-0.5</v>
      </c>
      <c r="R360" s="322">
        <v>-0.61</v>
      </c>
      <c r="S360" s="318">
        <v>-0.51</v>
      </c>
      <c r="T360" s="319">
        <v>-0.39</v>
      </c>
      <c r="U360" s="319">
        <v>-0.57999999999999996</v>
      </c>
      <c r="V360" s="320">
        <v>-0.69</v>
      </c>
      <c r="W360" s="321">
        <v>-0.35</v>
      </c>
      <c r="X360" s="319">
        <v>-0.23</v>
      </c>
      <c r="Y360" s="319">
        <v>-0.42</v>
      </c>
      <c r="Z360" s="320">
        <v>-0.53</v>
      </c>
      <c r="AA360" s="321">
        <v>0.06</v>
      </c>
      <c r="AB360" s="319">
        <v>0.11</v>
      </c>
      <c r="AC360" s="319">
        <v>0.14000000000000001</v>
      </c>
      <c r="AD360" s="322">
        <v>-0.01</v>
      </c>
      <c r="AE360" s="318">
        <v>0.03</v>
      </c>
      <c r="AF360" s="319">
        <v>0.08</v>
      </c>
      <c r="AG360" s="319">
        <v>0.11</v>
      </c>
      <c r="AH360" s="320">
        <v>-0.03</v>
      </c>
      <c r="AI360" s="321">
        <v>0.09</v>
      </c>
      <c r="AJ360" s="319">
        <v>0.14000000000000001</v>
      </c>
      <c r="AK360" s="319">
        <v>0.16</v>
      </c>
      <c r="AL360" s="322">
        <v>0.02</v>
      </c>
      <c r="AM360" s="318">
        <v>-0.37</v>
      </c>
      <c r="AN360" s="319">
        <v>-0.27</v>
      </c>
      <c r="AO360" s="319">
        <v>-0.43</v>
      </c>
      <c r="AP360" s="322">
        <v>-0.54</v>
      </c>
      <c r="AQ360" s="318">
        <v>-0.43</v>
      </c>
      <c r="AR360" s="319">
        <v>-0.33</v>
      </c>
      <c r="AS360" s="319">
        <v>-0.49</v>
      </c>
      <c r="AT360" s="320">
        <v>-0.59</v>
      </c>
      <c r="AU360" s="321">
        <v>-0.32</v>
      </c>
      <c r="AV360" s="319">
        <v>-0.22</v>
      </c>
      <c r="AW360" s="319">
        <v>-0.38</v>
      </c>
      <c r="AX360" s="320">
        <v>-0.48</v>
      </c>
      <c r="AY360" s="318">
        <v>0.12</v>
      </c>
      <c r="AZ360" s="319">
        <v>0.16</v>
      </c>
      <c r="BA360" s="319">
        <v>0.21</v>
      </c>
      <c r="BB360" s="320">
        <v>0.06</v>
      </c>
      <c r="BC360" s="321">
        <v>0.09</v>
      </c>
      <c r="BD360" s="319">
        <v>0.13</v>
      </c>
      <c r="BE360" s="319">
        <v>0.19</v>
      </c>
      <c r="BF360" s="322">
        <v>0.03</v>
      </c>
      <c r="BG360" s="318">
        <v>0.14000000000000001</v>
      </c>
      <c r="BH360" s="319">
        <v>0.19</v>
      </c>
      <c r="BI360" s="319">
        <v>0.24</v>
      </c>
      <c r="BJ360" s="323">
        <v>0.09</v>
      </c>
    </row>
    <row r="361" spans="1:62" s="60" customFormat="1" x14ac:dyDescent="0.25">
      <c r="A361" s="316" t="s">
        <v>506</v>
      </c>
      <c r="B361" s="317" t="s">
        <v>507</v>
      </c>
      <c r="C361" s="318">
        <v>0.08</v>
      </c>
      <c r="D361" s="319">
        <v>0.19</v>
      </c>
      <c r="E361" s="319">
        <v>0.23</v>
      </c>
      <c r="F361" s="320">
        <v>0.08</v>
      </c>
      <c r="G361" s="321">
        <v>0.05</v>
      </c>
      <c r="H361" s="319">
        <v>0.17</v>
      </c>
      <c r="I361" s="319">
        <v>0.21</v>
      </c>
      <c r="J361" s="322">
        <v>0.05</v>
      </c>
      <c r="K361" s="318">
        <v>0.1</v>
      </c>
      <c r="L361" s="319">
        <v>0.21</v>
      </c>
      <c r="M361" s="319">
        <v>0.25</v>
      </c>
      <c r="N361" s="320">
        <v>0.1</v>
      </c>
      <c r="O361" s="318">
        <v>-0.54</v>
      </c>
      <c r="P361" s="319">
        <v>-0.34</v>
      </c>
      <c r="Q361" s="319">
        <v>-0.55000000000000004</v>
      </c>
      <c r="R361" s="322">
        <v>-0.63</v>
      </c>
      <c r="S361" s="318">
        <v>-0.62</v>
      </c>
      <c r="T361" s="319">
        <v>-0.42</v>
      </c>
      <c r="U361" s="319">
        <v>-0.64</v>
      </c>
      <c r="V361" s="320">
        <v>-0.71</v>
      </c>
      <c r="W361" s="321">
        <v>-0.46</v>
      </c>
      <c r="X361" s="319">
        <v>-0.26</v>
      </c>
      <c r="Y361" s="319">
        <v>-0.47</v>
      </c>
      <c r="Z361" s="320">
        <v>-0.55000000000000004</v>
      </c>
      <c r="AA361" s="321">
        <v>0.12</v>
      </c>
      <c r="AB361" s="319">
        <v>0.23</v>
      </c>
      <c r="AC361" s="319">
        <v>0.28000000000000003</v>
      </c>
      <c r="AD361" s="322">
        <v>0.12</v>
      </c>
      <c r="AE361" s="318">
        <v>0.1</v>
      </c>
      <c r="AF361" s="319">
        <v>0.21</v>
      </c>
      <c r="AG361" s="319">
        <v>0.26</v>
      </c>
      <c r="AH361" s="320">
        <v>0.1</v>
      </c>
      <c r="AI361" s="321">
        <v>0.14000000000000001</v>
      </c>
      <c r="AJ361" s="319">
        <v>0.25</v>
      </c>
      <c r="AK361" s="319">
        <v>0.31</v>
      </c>
      <c r="AL361" s="322">
        <v>0.15</v>
      </c>
      <c r="AM361" s="318">
        <v>-0.4</v>
      </c>
      <c r="AN361" s="319">
        <v>-0.26</v>
      </c>
      <c r="AO361" s="319">
        <v>-0.45</v>
      </c>
      <c r="AP361" s="322">
        <v>-0.51</v>
      </c>
      <c r="AQ361" s="318">
        <v>-0.45</v>
      </c>
      <c r="AR361" s="319">
        <v>-0.31</v>
      </c>
      <c r="AS361" s="319">
        <v>-0.5</v>
      </c>
      <c r="AT361" s="320">
        <v>-0.56999999999999995</v>
      </c>
      <c r="AU361" s="321">
        <v>-0.35</v>
      </c>
      <c r="AV361" s="319">
        <v>-0.2</v>
      </c>
      <c r="AW361" s="319">
        <v>-0.4</v>
      </c>
      <c r="AX361" s="320">
        <v>-0.46</v>
      </c>
      <c r="AY361" s="318">
        <v>0.17</v>
      </c>
      <c r="AZ361" s="319">
        <v>0.28000000000000003</v>
      </c>
      <c r="BA361" s="319">
        <v>0.36</v>
      </c>
      <c r="BB361" s="320">
        <v>0.19</v>
      </c>
      <c r="BC361" s="321">
        <v>0.14000000000000001</v>
      </c>
      <c r="BD361" s="319">
        <v>0.26</v>
      </c>
      <c r="BE361" s="319">
        <v>0.34</v>
      </c>
      <c r="BF361" s="322">
        <v>0.17</v>
      </c>
      <c r="BG361" s="318">
        <v>0.19</v>
      </c>
      <c r="BH361" s="319">
        <v>0.3</v>
      </c>
      <c r="BI361" s="319">
        <v>0.38</v>
      </c>
      <c r="BJ361" s="323">
        <v>0.21</v>
      </c>
    </row>
    <row r="362" spans="1:62" s="60" customFormat="1" x14ac:dyDescent="0.25">
      <c r="A362" s="316" t="s">
        <v>530</v>
      </c>
      <c r="B362" s="317" t="s">
        <v>531</v>
      </c>
      <c r="C362" s="318">
        <v>-0.02</v>
      </c>
      <c r="D362" s="319">
        <v>0.06</v>
      </c>
      <c r="E362" s="319">
        <v>0.08</v>
      </c>
      <c r="F362" s="320">
        <v>-0.06</v>
      </c>
      <c r="G362" s="321">
        <v>-0.05</v>
      </c>
      <c r="H362" s="319">
        <v>0.03</v>
      </c>
      <c r="I362" s="319">
        <v>0.05</v>
      </c>
      <c r="J362" s="322">
        <v>-0.09</v>
      </c>
      <c r="K362" s="318">
        <v>0.01</v>
      </c>
      <c r="L362" s="319">
        <v>0.08</v>
      </c>
      <c r="M362" s="319">
        <v>0.1</v>
      </c>
      <c r="N362" s="320">
        <v>-0.03</v>
      </c>
      <c r="O362" s="318">
        <v>-0.59</v>
      </c>
      <c r="P362" s="319">
        <v>-0.53</v>
      </c>
      <c r="Q362" s="319">
        <v>-0.66</v>
      </c>
      <c r="R362" s="322">
        <v>-0.71</v>
      </c>
      <c r="S362" s="318">
        <v>-0.69</v>
      </c>
      <c r="T362" s="319">
        <v>-0.63</v>
      </c>
      <c r="U362" s="319">
        <v>-0.76</v>
      </c>
      <c r="V362" s="320">
        <v>-0.81</v>
      </c>
      <c r="W362" s="321">
        <v>-0.49</v>
      </c>
      <c r="X362" s="319">
        <v>-0.43</v>
      </c>
      <c r="Y362" s="319">
        <v>-0.56000000000000005</v>
      </c>
      <c r="Z362" s="320">
        <v>-0.61</v>
      </c>
      <c r="AA362" s="321">
        <v>0.03</v>
      </c>
      <c r="AB362" s="319">
        <v>0.11</v>
      </c>
      <c r="AC362" s="319">
        <v>0.14000000000000001</v>
      </c>
      <c r="AD362" s="322">
        <v>0</v>
      </c>
      <c r="AE362" s="318">
        <v>0</v>
      </c>
      <c r="AF362" s="319">
        <v>0.08</v>
      </c>
      <c r="AG362" s="319">
        <v>0.11</v>
      </c>
      <c r="AH362" s="320">
        <v>-0.03</v>
      </c>
      <c r="AI362" s="321">
        <v>0.06</v>
      </c>
      <c r="AJ362" s="319">
        <v>0.14000000000000001</v>
      </c>
      <c r="AK362" s="319">
        <v>0.17</v>
      </c>
      <c r="AL362" s="322">
        <v>0.03</v>
      </c>
      <c r="AM362" s="318">
        <v>-0.41</v>
      </c>
      <c r="AN362" s="319">
        <v>-0.37</v>
      </c>
      <c r="AO362" s="319">
        <v>-0.5</v>
      </c>
      <c r="AP362" s="322">
        <v>-0.56000000000000005</v>
      </c>
      <c r="AQ362" s="318">
        <v>-0.48</v>
      </c>
      <c r="AR362" s="319">
        <v>-0.44</v>
      </c>
      <c r="AS362" s="319">
        <v>-0.56000000000000005</v>
      </c>
      <c r="AT362" s="320">
        <v>-0.63</v>
      </c>
      <c r="AU362" s="321">
        <v>-0.35</v>
      </c>
      <c r="AV362" s="319">
        <v>-0.31</v>
      </c>
      <c r="AW362" s="319">
        <v>-0.43</v>
      </c>
      <c r="AX362" s="320">
        <v>-0.5</v>
      </c>
      <c r="AY362" s="318">
        <v>0.08</v>
      </c>
      <c r="AZ362" s="319">
        <v>0.16</v>
      </c>
      <c r="BA362" s="319">
        <v>0.21</v>
      </c>
      <c r="BB362" s="320">
        <v>0.06</v>
      </c>
      <c r="BC362" s="321">
        <v>0.05</v>
      </c>
      <c r="BD362" s="319">
        <v>0.13</v>
      </c>
      <c r="BE362" s="319">
        <v>0.18</v>
      </c>
      <c r="BF362" s="322">
        <v>0.03</v>
      </c>
      <c r="BG362" s="318">
        <v>0.11</v>
      </c>
      <c r="BH362" s="319">
        <v>0.19</v>
      </c>
      <c r="BI362" s="319">
        <v>0.24</v>
      </c>
      <c r="BJ362" s="323">
        <v>0.09</v>
      </c>
    </row>
    <row r="363" spans="1:62" s="60" customFormat="1" x14ac:dyDescent="0.25">
      <c r="A363" s="316" t="s">
        <v>542</v>
      </c>
      <c r="B363" s="317" t="s">
        <v>543</v>
      </c>
      <c r="C363" s="318">
        <v>0.12</v>
      </c>
      <c r="D363" s="319">
        <v>7.0000000000000007E-2</v>
      </c>
      <c r="E363" s="319">
        <v>0.23</v>
      </c>
      <c r="F363" s="320">
        <v>-0.02</v>
      </c>
      <c r="G363" s="321">
        <v>0.1</v>
      </c>
      <c r="H363" s="319">
        <v>0.05</v>
      </c>
      <c r="I363" s="319">
        <v>0.21</v>
      </c>
      <c r="J363" s="322">
        <v>-0.04</v>
      </c>
      <c r="K363" s="318">
        <v>0.15</v>
      </c>
      <c r="L363" s="319">
        <v>0.1</v>
      </c>
      <c r="M363" s="319">
        <v>0.25</v>
      </c>
      <c r="N363" s="320">
        <v>0.01</v>
      </c>
      <c r="O363" s="318">
        <v>-0.33</v>
      </c>
      <c r="P363" s="319">
        <v>-0.34</v>
      </c>
      <c r="Q363" s="319">
        <v>-0.3</v>
      </c>
      <c r="R363" s="322">
        <v>-0.7</v>
      </c>
      <c r="S363" s="318">
        <v>-0.42</v>
      </c>
      <c r="T363" s="319">
        <v>-0.43</v>
      </c>
      <c r="U363" s="319">
        <v>-0.39</v>
      </c>
      <c r="V363" s="320">
        <v>-0.78</v>
      </c>
      <c r="W363" s="321">
        <v>-0.24</v>
      </c>
      <c r="X363" s="319">
        <v>-0.25</v>
      </c>
      <c r="Y363" s="319">
        <v>-0.21</v>
      </c>
      <c r="Z363" s="320">
        <v>-0.61</v>
      </c>
      <c r="AA363" s="321">
        <v>0.16</v>
      </c>
      <c r="AB363" s="319">
        <v>0.11</v>
      </c>
      <c r="AC363" s="319">
        <v>0.27</v>
      </c>
      <c r="AD363" s="322">
        <v>0.04</v>
      </c>
      <c r="AE363" s="318">
        <v>0.13</v>
      </c>
      <c r="AF363" s="319">
        <v>0.08</v>
      </c>
      <c r="AG363" s="319">
        <v>0.25</v>
      </c>
      <c r="AH363" s="320">
        <v>0.01</v>
      </c>
      <c r="AI363" s="321">
        <v>0.18</v>
      </c>
      <c r="AJ363" s="319">
        <v>0.13</v>
      </c>
      <c r="AK363" s="319">
        <v>0.3</v>
      </c>
      <c r="AL363" s="322">
        <v>0.06</v>
      </c>
      <c r="AM363" s="318">
        <v>-0.22</v>
      </c>
      <c r="AN363" s="319">
        <v>-0.31</v>
      </c>
      <c r="AO363" s="319">
        <v>-0.31</v>
      </c>
      <c r="AP363" s="322">
        <v>-0.56000000000000005</v>
      </c>
      <c r="AQ363" s="318">
        <v>-0.28000000000000003</v>
      </c>
      <c r="AR363" s="319">
        <v>-0.37</v>
      </c>
      <c r="AS363" s="319">
        <v>-0.37</v>
      </c>
      <c r="AT363" s="320">
        <v>-0.61</v>
      </c>
      <c r="AU363" s="321">
        <v>-0.16</v>
      </c>
      <c r="AV363" s="319">
        <v>-0.26</v>
      </c>
      <c r="AW363" s="319">
        <v>-0.25</v>
      </c>
      <c r="AX363" s="320">
        <v>-0.5</v>
      </c>
      <c r="AY363" s="318">
        <v>0.2</v>
      </c>
      <c r="AZ363" s="319">
        <v>0.16</v>
      </c>
      <c r="BA363" s="319">
        <v>0.35</v>
      </c>
      <c r="BB363" s="320">
        <v>0.1</v>
      </c>
      <c r="BC363" s="321">
        <v>0.17</v>
      </c>
      <c r="BD363" s="319">
        <v>0.13</v>
      </c>
      <c r="BE363" s="319">
        <v>0.32</v>
      </c>
      <c r="BF363" s="322">
        <v>7.0000000000000007E-2</v>
      </c>
      <c r="BG363" s="318">
        <v>0.22</v>
      </c>
      <c r="BH363" s="319">
        <v>0.18</v>
      </c>
      <c r="BI363" s="319">
        <v>0.37</v>
      </c>
      <c r="BJ363" s="323">
        <v>0.13</v>
      </c>
    </row>
    <row r="364" spans="1:62" s="60" customFormat="1" x14ac:dyDescent="0.25">
      <c r="A364" s="316" t="s">
        <v>558</v>
      </c>
      <c r="B364" s="317" t="s">
        <v>559</v>
      </c>
      <c r="C364" s="318">
        <v>-0.02</v>
      </c>
      <c r="D364" s="319">
        <v>0.05</v>
      </c>
      <c r="E364" s="319">
        <v>0.15</v>
      </c>
      <c r="F364" s="320">
        <v>-0.08</v>
      </c>
      <c r="G364" s="321">
        <v>-0.05</v>
      </c>
      <c r="H364" s="319">
        <v>0.03</v>
      </c>
      <c r="I364" s="319">
        <v>0.12</v>
      </c>
      <c r="J364" s="322">
        <v>-0.11</v>
      </c>
      <c r="K364" s="318">
        <v>0.01</v>
      </c>
      <c r="L364" s="319">
        <v>0.08</v>
      </c>
      <c r="M364" s="319">
        <v>0.18</v>
      </c>
      <c r="N364" s="320">
        <v>-0.06</v>
      </c>
      <c r="O364" s="318">
        <v>-0.55000000000000004</v>
      </c>
      <c r="P364" s="319">
        <v>-0.44</v>
      </c>
      <c r="Q364" s="319">
        <v>-0.54</v>
      </c>
      <c r="R364" s="322">
        <v>-0.72</v>
      </c>
      <c r="S364" s="318">
        <v>-0.64</v>
      </c>
      <c r="T364" s="319">
        <v>-0.53</v>
      </c>
      <c r="U364" s="319">
        <v>-0.62</v>
      </c>
      <c r="V364" s="320">
        <v>-0.81</v>
      </c>
      <c r="W364" s="321">
        <v>-0.47</v>
      </c>
      <c r="X364" s="319">
        <v>-0.35</v>
      </c>
      <c r="Y364" s="319">
        <v>-0.45</v>
      </c>
      <c r="Z364" s="320">
        <v>-0.63</v>
      </c>
      <c r="AA364" s="321">
        <v>0.04</v>
      </c>
      <c r="AB364" s="319">
        <v>0.11</v>
      </c>
      <c r="AC364" s="319">
        <v>0.23</v>
      </c>
      <c r="AD364" s="322">
        <v>-0.01</v>
      </c>
      <c r="AE364" s="318">
        <v>0.01</v>
      </c>
      <c r="AF364" s="319">
        <v>0.08</v>
      </c>
      <c r="AG364" s="319">
        <v>0.2</v>
      </c>
      <c r="AH364" s="320">
        <v>-0.04</v>
      </c>
      <c r="AI364" s="321">
        <v>7.0000000000000007E-2</v>
      </c>
      <c r="AJ364" s="319">
        <v>0.14000000000000001</v>
      </c>
      <c r="AK364" s="319">
        <v>0.26</v>
      </c>
      <c r="AL364" s="322">
        <v>0.02</v>
      </c>
      <c r="AM364" s="318">
        <v>-0.44</v>
      </c>
      <c r="AN364" s="319">
        <v>-0.37</v>
      </c>
      <c r="AO364" s="319">
        <v>-0.4</v>
      </c>
      <c r="AP364" s="322">
        <v>-0.62</v>
      </c>
      <c r="AQ364" s="318">
        <v>-0.5</v>
      </c>
      <c r="AR364" s="319">
        <v>-0.43</v>
      </c>
      <c r="AS364" s="319">
        <v>-0.46</v>
      </c>
      <c r="AT364" s="320">
        <v>-0.68</v>
      </c>
      <c r="AU364" s="321">
        <v>-0.38</v>
      </c>
      <c r="AV364" s="319">
        <v>-0.31</v>
      </c>
      <c r="AW364" s="319">
        <v>-0.34</v>
      </c>
      <c r="AX364" s="320">
        <v>-0.56000000000000005</v>
      </c>
      <c r="AY364" s="318">
        <v>0.09</v>
      </c>
      <c r="AZ364" s="319">
        <v>0.17</v>
      </c>
      <c r="BA364" s="319">
        <v>0.31</v>
      </c>
      <c r="BB364" s="320">
        <v>7.0000000000000007E-2</v>
      </c>
      <c r="BC364" s="321">
        <v>0.06</v>
      </c>
      <c r="BD364" s="319">
        <v>0.14000000000000001</v>
      </c>
      <c r="BE364" s="319">
        <v>0.27</v>
      </c>
      <c r="BF364" s="322">
        <v>0.03</v>
      </c>
      <c r="BG364" s="318">
        <v>0.13</v>
      </c>
      <c r="BH364" s="319">
        <v>0.2</v>
      </c>
      <c r="BI364" s="319">
        <v>0.34</v>
      </c>
      <c r="BJ364" s="323">
        <v>0.1</v>
      </c>
    </row>
    <row r="365" spans="1:62" s="60" customFormat="1" x14ac:dyDescent="0.25">
      <c r="A365" s="300" t="s">
        <v>718</v>
      </c>
      <c r="B365" s="301" t="s">
        <v>719</v>
      </c>
      <c r="C365" s="302">
        <v>-0.16</v>
      </c>
      <c r="D365" s="303">
        <v>-0.2</v>
      </c>
      <c r="E365" s="303">
        <v>-0.25</v>
      </c>
      <c r="F365" s="304">
        <v>-0.04</v>
      </c>
      <c r="G365" s="305">
        <v>-0.17</v>
      </c>
      <c r="H365" s="303">
        <v>-0.22</v>
      </c>
      <c r="I365" s="303">
        <v>-0.26</v>
      </c>
      <c r="J365" s="306">
        <v>-0.05</v>
      </c>
      <c r="K365" s="302">
        <v>-0.15</v>
      </c>
      <c r="L365" s="303">
        <v>-0.19</v>
      </c>
      <c r="M365" s="303">
        <v>-0.24</v>
      </c>
      <c r="N365" s="304">
        <v>-0.02</v>
      </c>
      <c r="O365" s="302">
        <v>-0.56000000000000005</v>
      </c>
      <c r="P365" s="303">
        <v>-0.61</v>
      </c>
      <c r="Q365" s="303">
        <v>-0.81</v>
      </c>
      <c r="R365" s="306">
        <v>-0.42</v>
      </c>
      <c r="S365" s="302">
        <v>-0.59</v>
      </c>
      <c r="T365" s="303">
        <v>-0.64</v>
      </c>
      <c r="U365" s="303">
        <v>-0.84</v>
      </c>
      <c r="V365" s="304">
        <v>-0.45</v>
      </c>
      <c r="W365" s="305">
        <v>-0.53</v>
      </c>
      <c r="X365" s="303">
        <v>-0.56999999999999995</v>
      </c>
      <c r="Y365" s="303">
        <v>-0.78</v>
      </c>
      <c r="Z365" s="304">
        <v>-0.39</v>
      </c>
      <c r="AA365" s="305">
        <v>-0.08</v>
      </c>
      <c r="AB365" s="303">
        <v>-0.12</v>
      </c>
      <c r="AC365" s="303">
        <v>-0.14000000000000001</v>
      </c>
      <c r="AD365" s="306">
        <v>0.04</v>
      </c>
      <c r="AE365" s="302">
        <v>-0.09</v>
      </c>
      <c r="AF365" s="303">
        <v>-0.14000000000000001</v>
      </c>
      <c r="AG365" s="303">
        <v>-0.15</v>
      </c>
      <c r="AH365" s="304">
        <v>0.03</v>
      </c>
      <c r="AI365" s="305">
        <v>-0.06</v>
      </c>
      <c r="AJ365" s="303">
        <v>-0.11</v>
      </c>
      <c r="AK365" s="303">
        <v>-0.12</v>
      </c>
      <c r="AL365" s="306">
        <v>0.05</v>
      </c>
      <c r="AM365" s="302">
        <v>-0.48</v>
      </c>
      <c r="AN365" s="303">
        <v>-0.54</v>
      </c>
      <c r="AO365" s="303">
        <v>-0.73</v>
      </c>
      <c r="AP365" s="306">
        <v>-0.35</v>
      </c>
      <c r="AQ365" s="302">
        <v>-0.5</v>
      </c>
      <c r="AR365" s="303">
        <v>-0.56000000000000005</v>
      </c>
      <c r="AS365" s="303">
        <v>-0.75</v>
      </c>
      <c r="AT365" s="304">
        <v>-0.37</v>
      </c>
      <c r="AU365" s="305">
        <v>-0.46</v>
      </c>
      <c r="AV365" s="303">
        <v>-0.51</v>
      </c>
      <c r="AW365" s="303">
        <v>-0.7</v>
      </c>
      <c r="AX365" s="304">
        <v>-0.32</v>
      </c>
      <c r="AY365" s="302">
        <v>0</v>
      </c>
      <c r="AZ365" s="303">
        <v>-0.04</v>
      </c>
      <c r="BA365" s="303">
        <v>-0.02</v>
      </c>
      <c r="BB365" s="304">
        <v>0.11</v>
      </c>
      <c r="BC365" s="305">
        <v>-0.02</v>
      </c>
      <c r="BD365" s="303">
        <v>-0.06</v>
      </c>
      <c r="BE365" s="303">
        <v>-0.04</v>
      </c>
      <c r="BF365" s="306">
        <v>0.1</v>
      </c>
      <c r="BG365" s="302">
        <v>0.01</v>
      </c>
      <c r="BH365" s="303">
        <v>-0.03</v>
      </c>
      <c r="BI365" s="303">
        <v>-0.01</v>
      </c>
      <c r="BJ365" s="307">
        <v>0.13</v>
      </c>
    </row>
    <row r="366" spans="1:62" s="60" customFormat="1" x14ac:dyDescent="0.25">
      <c r="A366" s="300" t="s">
        <v>722</v>
      </c>
      <c r="B366" s="301" t="s">
        <v>723</v>
      </c>
      <c r="C366" s="302">
        <v>-0.14000000000000001</v>
      </c>
      <c r="D366" s="303">
        <v>-0.17</v>
      </c>
      <c r="E366" s="303">
        <v>-0.19</v>
      </c>
      <c r="F366" s="304">
        <v>-0.1</v>
      </c>
      <c r="G366" s="305">
        <v>-0.15</v>
      </c>
      <c r="H366" s="303">
        <v>-0.18</v>
      </c>
      <c r="I366" s="303">
        <v>-0.2</v>
      </c>
      <c r="J366" s="306">
        <v>-0.11</v>
      </c>
      <c r="K366" s="302">
        <v>-0.14000000000000001</v>
      </c>
      <c r="L366" s="303">
        <v>-0.16</v>
      </c>
      <c r="M366" s="303">
        <v>-0.18</v>
      </c>
      <c r="N366" s="304">
        <v>-0.09</v>
      </c>
      <c r="O366" s="302">
        <v>-0.59</v>
      </c>
      <c r="P366" s="303">
        <v>-0.6</v>
      </c>
      <c r="Q366" s="303">
        <v>-0.74</v>
      </c>
      <c r="R366" s="306">
        <v>-0.56000000000000005</v>
      </c>
      <c r="S366" s="302">
        <v>-0.61</v>
      </c>
      <c r="T366" s="303">
        <v>-0.62</v>
      </c>
      <c r="U366" s="303">
        <v>-0.76</v>
      </c>
      <c r="V366" s="304">
        <v>-0.57999999999999996</v>
      </c>
      <c r="W366" s="305">
        <v>-0.56999999999999995</v>
      </c>
      <c r="X366" s="303">
        <v>-0.57999999999999996</v>
      </c>
      <c r="Y366" s="303">
        <v>-0.72</v>
      </c>
      <c r="Z366" s="304">
        <v>-0.54</v>
      </c>
      <c r="AA366" s="305">
        <v>-0.06</v>
      </c>
      <c r="AB366" s="303">
        <v>-0.09</v>
      </c>
      <c r="AC366" s="303">
        <v>-0.09</v>
      </c>
      <c r="AD366" s="306">
        <v>-0.02</v>
      </c>
      <c r="AE366" s="302">
        <v>-7.0000000000000007E-2</v>
      </c>
      <c r="AF366" s="303">
        <v>-0.1</v>
      </c>
      <c r="AG366" s="303">
        <v>-0.1</v>
      </c>
      <c r="AH366" s="304">
        <v>-0.03</v>
      </c>
      <c r="AI366" s="305">
        <v>-0.05</v>
      </c>
      <c r="AJ366" s="303">
        <v>-0.08</v>
      </c>
      <c r="AK366" s="303">
        <v>-0.08</v>
      </c>
      <c r="AL366" s="306">
        <v>-0.01</v>
      </c>
      <c r="AM366" s="302">
        <v>-0.49</v>
      </c>
      <c r="AN366" s="303">
        <v>-0.51</v>
      </c>
      <c r="AO366" s="303">
        <v>-0.66</v>
      </c>
      <c r="AP366" s="306">
        <v>-0.45</v>
      </c>
      <c r="AQ366" s="302">
        <v>-0.51</v>
      </c>
      <c r="AR366" s="303">
        <v>-0.53</v>
      </c>
      <c r="AS366" s="303">
        <v>-0.68</v>
      </c>
      <c r="AT366" s="304">
        <v>-0.47</v>
      </c>
      <c r="AU366" s="305">
        <v>-0.48</v>
      </c>
      <c r="AV366" s="303">
        <v>-0.5</v>
      </c>
      <c r="AW366" s="303">
        <v>-0.65</v>
      </c>
      <c r="AX366" s="304">
        <v>-0.44</v>
      </c>
      <c r="AY366" s="302">
        <v>0.01</v>
      </c>
      <c r="AZ366" s="303">
        <v>-0.02</v>
      </c>
      <c r="BA366" s="303">
        <v>0.01</v>
      </c>
      <c r="BB366" s="304">
        <v>0.05</v>
      </c>
      <c r="BC366" s="305">
        <v>0</v>
      </c>
      <c r="BD366" s="303">
        <v>-0.03</v>
      </c>
      <c r="BE366" s="303">
        <v>0</v>
      </c>
      <c r="BF366" s="306">
        <v>0.04</v>
      </c>
      <c r="BG366" s="302">
        <v>0.02</v>
      </c>
      <c r="BH366" s="303">
        <v>-0.01</v>
      </c>
      <c r="BI366" s="303">
        <v>0.02</v>
      </c>
      <c r="BJ366" s="307">
        <v>0.06</v>
      </c>
    </row>
    <row r="367" spans="1:62" s="60" customFormat="1" x14ac:dyDescent="0.25">
      <c r="A367" s="300" t="s">
        <v>724</v>
      </c>
      <c r="B367" s="301" t="s">
        <v>725</v>
      </c>
      <c r="C367" s="302">
        <v>-0.09</v>
      </c>
      <c r="D367" s="303">
        <v>-0.03</v>
      </c>
      <c r="E367" s="303">
        <v>-0.05</v>
      </c>
      <c r="F367" s="304">
        <v>0.02</v>
      </c>
      <c r="G367" s="305">
        <v>-0.1</v>
      </c>
      <c r="H367" s="303">
        <v>-0.04</v>
      </c>
      <c r="I367" s="303">
        <v>-0.06</v>
      </c>
      <c r="J367" s="306">
        <v>0.01</v>
      </c>
      <c r="K367" s="302">
        <v>-0.08</v>
      </c>
      <c r="L367" s="303">
        <v>-0.02</v>
      </c>
      <c r="M367" s="303">
        <v>-0.04</v>
      </c>
      <c r="N367" s="304">
        <v>0.03</v>
      </c>
      <c r="O367" s="302">
        <v>-0.5</v>
      </c>
      <c r="P367" s="303">
        <v>-0.43</v>
      </c>
      <c r="Q367" s="303">
        <v>-0.56999999999999995</v>
      </c>
      <c r="R367" s="306">
        <v>-0.43</v>
      </c>
      <c r="S367" s="302">
        <v>-0.53</v>
      </c>
      <c r="T367" s="303">
        <v>-0.46</v>
      </c>
      <c r="U367" s="303">
        <v>-0.59</v>
      </c>
      <c r="V367" s="304">
        <v>-0.45</v>
      </c>
      <c r="W367" s="305">
        <v>-0.48</v>
      </c>
      <c r="X367" s="303">
        <v>-0.41</v>
      </c>
      <c r="Y367" s="303">
        <v>-0.54</v>
      </c>
      <c r="Z367" s="304">
        <v>-0.4</v>
      </c>
      <c r="AA367" s="305">
        <v>-0.02</v>
      </c>
      <c r="AB367" s="303">
        <v>0.04</v>
      </c>
      <c r="AC367" s="303">
        <v>0.04</v>
      </c>
      <c r="AD367" s="306">
        <v>0.09</v>
      </c>
      <c r="AE367" s="302">
        <v>-0.03</v>
      </c>
      <c r="AF367" s="303">
        <v>0.03</v>
      </c>
      <c r="AG367" s="303">
        <v>0.03</v>
      </c>
      <c r="AH367" s="304">
        <v>0.08</v>
      </c>
      <c r="AI367" s="305">
        <v>-0.01</v>
      </c>
      <c r="AJ367" s="303">
        <v>0.05</v>
      </c>
      <c r="AK367" s="303">
        <v>0.05</v>
      </c>
      <c r="AL367" s="306">
        <v>0.1</v>
      </c>
      <c r="AM367" s="302">
        <v>-0.42</v>
      </c>
      <c r="AN367" s="303">
        <v>-0.36</v>
      </c>
      <c r="AO367" s="303">
        <v>-0.49</v>
      </c>
      <c r="AP367" s="306">
        <v>-0.34</v>
      </c>
      <c r="AQ367" s="302">
        <v>-0.44</v>
      </c>
      <c r="AR367" s="303">
        <v>-0.37</v>
      </c>
      <c r="AS367" s="303">
        <v>-0.51</v>
      </c>
      <c r="AT367" s="304">
        <v>-0.35</v>
      </c>
      <c r="AU367" s="305">
        <v>-0.4</v>
      </c>
      <c r="AV367" s="303">
        <v>-0.34</v>
      </c>
      <c r="AW367" s="303">
        <v>-0.48</v>
      </c>
      <c r="AX367" s="304">
        <v>-0.32</v>
      </c>
      <c r="AY367" s="302">
        <v>0.05</v>
      </c>
      <c r="AZ367" s="303">
        <v>0.1</v>
      </c>
      <c r="BA367" s="303">
        <v>0.14000000000000001</v>
      </c>
      <c r="BB367" s="304">
        <v>0.16</v>
      </c>
      <c r="BC367" s="305">
        <v>0.04</v>
      </c>
      <c r="BD367" s="303">
        <v>0.09</v>
      </c>
      <c r="BE367" s="303">
        <v>0.13</v>
      </c>
      <c r="BF367" s="306">
        <v>0.15</v>
      </c>
      <c r="BG367" s="302">
        <v>0.06</v>
      </c>
      <c r="BH367" s="303">
        <v>0.11</v>
      </c>
      <c r="BI367" s="303">
        <v>0.15</v>
      </c>
      <c r="BJ367" s="307">
        <v>0.17</v>
      </c>
    </row>
    <row r="368" spans="1:62" s="60" customFormat="1" x14ac:dyDescent="0.25">
      <c r="A368" s="300" t="s">
        <v>726</v>
      </c>
      <c r="B368" s="301" t="s">
        <v>727</v>
      </c>
      <c r="C368" s="302">
        <v>-0.17</v>
      </c>
      <c r="D368" s="303">
        <v>-0.1</v>
      </c>
      <c r="E368" s="303">
        <v>-0.09</v>
      </c>
      <c r="F368" s="304">
        <v>-0.2</v>
      </c>
      <c r="G368" s="305">
        <v>-0.18</v>
      </c>
      <c r="H368" s="303">
        <v>-0.11</v>
      </c>
      <c r="I368" s="303">
        <v>-0.1</v>
      </c>
      <c r="J368" s="306">
        <v>-0.21</v>
      </c>
      <c r="K368" s="302">
        <v>-0.16</v>
      </c>
      <c r="L368" s="303">
        <v>-0.09</v>
      </c>
      <c r="M368" s="303">
        <v>-0.08</v>
      </c>
      <c r="N368" s="304">
        <v>-0.19</v>
      </c>
      <c r="O368" s="302">
        <v>-0.62</v>
      </c>
      <c r="P368" s="303">
        <v>-0.56999999999999995</v>
      </c>
      <c r="Q368" s="303">
        <v>-0.66</v>
      </c>
      <c r="R368" s="306">
        <v>-0.77</v>
      </c>
      <c r="S368" s="302">
        <v>-0.65</v>
      </c>
      <c r="T368" s="303">
        <v>-0.6</v>
      </c>
      <c r="U368" s="303">
        <v>-0.69</v>
      </c>
      <c r="V368" s="304">
        <v>-0.79</v>
      </c>
      <c r="W368" s="305">
        <v>-0.59</v>
      </c>
      <c r="X368" s="303">
        <v>-0.54</v>
      </c>
      <c r="Y368" s="303">
        <v>-0.63</v>
      </c>
      <c r="Z368" s="304">
        <v>-0.74</v>
      </c>
      <c r="AA368" s="305">
        <v>-0.1</v>
      </c>
      <c r="AB368" s="303">
        <v>-0.04</v>
      </c>
      <c r="AC368" s="303">
        <v>-0.01</v>
      </c>
      <c r="AD368" s="306">
        <v>-0.13</v>
      </c>
      <c r="AE368" s="302">
        <v>-0.11</v>
      </c>
      <c r="AF368" s="303">
        <v>-0.05</v>
      </c>
      <c r="AG368" s="303">
        <v>-0.02</v>
      </c>
      <c r="AH368" s="304">
        <v>-0.14000000000000001</v>
      </c>
      <c r="AI368" s="305">
        <v>-0.09</v>
      </c>
      <c r="AJ368" s="303">
        <v>-0.03</v>
      </c>
      <c r="AK368" s="303">
        <v>0</v>
      </c>
      <c r="AL368" s="306">
        <v>-0.11</v>
      </c>
      <c r="AM368" s="302">
        <v>-0.52</v>
      </c>
      <c r="AN368" s="303">
        <v>-0.47</v>
      </c>
      <c r="AO368" s="303">
        <v>-0.56999999999999995</v>
      </c>
      <c r="AP368" s="306">
        <v>-0.64</v>
      </c>
      <c r="AQ368" s="302">
        <v>-0.53</v>
      </c>
      <c r="AR368" s="303">
        <v>-0.49</v>
      </c>
      <c r="AS368" s="303">
        <v>-0.59</v>
      </c>
      <c r="AT368" s="304">
        <v>-0.66</v>
      </c>
      <c r="AU368" s="305">
        <v>-0.5</v>
      </c>
      <c r="AV368" s="303">
        <v>-0.45</v>
      </c>
      <c r="AW368" s="303">
        <v>-0.55000000000000004</v>
      </c>
      <c r="AX368" s="304">
        <v>-0.62</v>
      </c>
      <c r="AY368" s="302">
        <v>-0.05</v>
      </c>
      <c r="AZ368" s="303">
        <v>0.02</v>
      </c>
      <c r="BA368" s="303">
        <v>7.0000000000000007E-2</v>
      </c>
      <c r="BB368" s="304">
        <v>-0.06</v>
      </c>
      <c r="BC368" s="305">
        <v>-0.06</v>
      </c>
      <c r="BD368" s="303">
        <v>0.01</v>
      </c>
      <c r="BE368" s="303">
        <v>0.06</v>
      </c>
      <c r="BF368" s="306">
        <v>-7.0000000000000007E-2</v>
      </c>
      <c r="BG368" s="302">
        <v>-0.04</v>
      </c>
      <c r="BH368" s="303">
        <v>0.03</v>
      </c>
      <c r="BI368" s="303">
        <v>0.08</v>
      </c>
      <c r="BJ368" s="307">
        <v>-0.04</v>
      </c>
    </row>
    <row r="369" spans="1:62" s="60" customFormat="1" x14ac:dyDescent="0.25">
      <c r="A369" s="300" t="s">
        <v>728</v>
      </c>
      <c r="B369" s="301" t="s">
        <v>729</v>
      </c>
      <c r="C369" s="302">
        <v>-0.1</v>
      </c>
      <c r="D369" s="303">
        <v>-0.08</v>
      </c>
      <c r="E369" s="303">
        <v>-7.0000000000000007E-2</v>
      </c>
      <c r="F369" s="304">
        <v>-0.06</v>
      </c>
      <c r="G369" s="305">
        <v>-0.11</v>
      </c>
      <c r="H369" s="303">
        <v>-0.09</v>
      </c>
      <c r="I369" s="303">
        <v>-0.08</v>
      </c>
      <c r="J369" s="306">
        <v>-7.0000000000000007E-2</v>
      </c>
      <c r="K369" s="302">
        <v>-0.09</v>
      </c>
      <c r="L369" s="303">
        <v>-7.0000000000000007E-2</v>
      </c>
      <c r="M369" s="303">
        <v>-0.06</v>
      </c>
      <c r="N369" s="304">
        <v>-0.05</v>
      </c>
      <c r="O369" s="302">
        <v>-0.41</v>
      </c>
      <c r="P369" s="303">
        <v>-0.41</v>
      </c>
      <c r="Q369" s="303">
        <v>-0.5</v>
      </c>
      <c r="R369" s="306">
        <v>-0.4</v>
      </c>
      <c r="S369" s="302">
        <v>-0.43</v>
      </c>
      <c r="T369" s="303">
        <v>-0.43</v>
      </c>
      <c r="U369" s="303">
        <v>-0.53</v>
      </c>
      <c r="V369" s="304">
        <v>-0.42</v>
      </c>
      <c r="W369" s="305">
        <v>-0.39</v>
      </c>
      <c r="X369" s="303">
        <v>-0.39</v>
      </c>
      <c r="Y369" s="303">
        <v>-0.48</v>
      </c>
      <c r="Z369" s="304">
        <v>-0.38</v>
      </c>
      <c r="AA369" s="305">
        <v>-0.04</v>
      </c>
      <c r="AB369" s="303">
        <v>-0.02</v>
      </c>
      <c r="AC369" s="303">
        <v>0.01</v>
      </c>
      <c r="AD369" s="306">
        <v>0</v>
      </c>
      <c r="AE369" s="302">
        <v>-0.05</v>
      </c>
      <c r="AF369" s="303">
        <v>-0.03</v>
      </c>
      <c r="AG369" s="303">
        <v>0.01</v>
      </c>
      <c r="AH369" s="304">
        <v>-0.01</v>
      </c>
      <c r="AI369" s="305">
        <v>-0.03</v>
      </c>
      <c r="AJ369" s="303">
        <v>-0.01</v>
      </c>
      <c r="AK369" s="303">
        <v>0.02</v>
      </c>
      <c r="AL369" s="306">
        <v>0.01</v>
      </c>
      <c r="AM369" s="302">
        <v>-0.35</v>
      </c>
      <c r="AN369" s="303">
        <v>-0.35</v>
      </c>
      <c r="AO369" s="303">
        <v>-0.44</v>
      </c>
      <c r="AP369" s="306">
        <v>-0.33</v>
      </c>
      <c r="AQ369" s="302">
        <v>-0.37</v>
      </c>
      <c r="AR369" s="303">
        <v>-0.37</v>
      </c>
      <c r="AS369" s="303">
        <v>-0.45</v>
      </c>
      <c r="AT369" s="304">
        <v>-0.35</v>
      </c>
      <c r="AU369" s="305">
        <v>-0.33</v>
      </c>
      <c r="AV369" s="303">
        <v>-0.34</v>
      </c>
      <c r="AW369" s="303">
        <v>-0.42</v>
      </c>
      <c r="AX369" s="304">
        <v>-0.31</v>
      </c>
      <c r="AY369" s="302">
        <v>0.02</v>
      </c>
      <c r="AZ369" s="303">
        <v>0.04</v>
      </c>
      <c r="BA369" s="303">
        <v>0.1</v>
      </c>
      <c r="BB369" s="304">
        <v>0.06</v>
      </c>
      <c r="BC369" s="305">
        <v>0.01</v>
      </c>
      <c r="BD369" s="303">
        <v>0.03</v>
      </c>
      <c r="BE369" s="303">
        <v>0.09</v>
      </c>
      <c r="BF369" s="306">
        <v>0.05</v>
      </c>
      <c r="BG369" s="302">
        <v>0.03</v>
      </c>
      <c r="BH369" s="303">
        <v>0.05</v>
      </c>
      <c r="BI369" s="303">
        <v>0.11</v>
      </c>
      <c r="BJ369" s="307">
        <v>7.0000000000000007E-2</v>
      </c>
    </row>
    <row r="370" spans="1:62" s="60" customFormat="1" x14ac:dyDescent="0.25">
      <c r="A370" s="300" t="s">
        <v>732</v>
      </c>
      <c r="B370" s="301" t="s">
        <v>733</v>
      </c>
      <c r="C370" s="302">
        <v>0.03</v>
      </c>
      <c r="D370" s="303">
        <v>0.05</v>
      </c>
      <c r="E370" s="303">
        <v>0.03</v>
      </c>
      <c r="F370" s="304">
        <v>0</v>
      </c>
      <c r="G370" s="305">
        <v>0.02</v>
      </c>
      <c r="H370" s="303">
        <v>0.05</v>
      </c>
      <c r="I370" s="303">
        <v>0.02</v>
      </c>
      <c r="J370" s="306">
        <v>-0.01</v>
      </c>
      <c r="K370" s="302">
        <v>0.04</v>
      </c>
      <c r="L370" s="303">
        <v>0.06</v>
      </c>
      <c r="M370" s="303">
        <v>0.04</v>
      </c>
      <c r="N370" s="304">
        <v>0.01</v>
      </c>
      <c r="O370" s="302">
        <v>-0.4</v>
      </c>
      <c r="P370" s="303">
        <v>-0.35</v>
      </c>
      <c r="Q370" s="303">
        <v>-0.55000000000000004</v>
      </c>
      <c r="R370" s="306">
        <v>-0.5</v>
      </c>
      <c r="S370" s="302">
        <v>-0.43</v>
      </c>
      <c r="T370" s="303">
        <v>-0.38</v>
      </c>
      <c r="U370" s="303">
        <v>-0.57999999999999996</v>
      </c>
      <c r="V370" s="304">
        <v>-0.53</v>
      </c>
      <c r="W370" s="305">
        <v>-0.38</v>
      </c>
      <c r="X370" s="303">
        <v>-0.32</v>
      </c>
      <c r="Y370" s="303">
        <v>-0.52</v>
      </c>
      <c r="Z370" s="304">
        <v>-0.47</v>
      </c>
      <c r="AA370" s="305">
        <v>7.0000000000000007E-2</v>
      </c>
      <c r="AB370" s="303">
        <v>0.1</v>
      </c>
      <c r="AC370" s="303">
        <v>0.09</v>
      </c>
      <c r="AD370" s="306">
        <v>0.05</v>
      </c>
      <c r="AE370" s="302">
        <v>7.0000000000000007E-2</v>
      </c>
      <c r="AF370" s="303">
        <v>0.09</v>
      </c>
      <c r="AG370" s="303">
        <v>0.09</v>
      </c>
      <c r="AH370" s="304">
        <v>0.05</v>
      </c>
      <c r="AI370" s="305">
        <v>0.08</v>
      </c>
      <c r="AJ370" s="303">
        <v>0.11</v>
      </c>
      <c r="AK370" s="303">
        <v>0.1</v>
      </c>
      <c r="AL370" s="306">
        <v>0.06</v>
      </c>
      <c r="AM370" s="302">
        <v>-0.31</v>
      </c>
      <c r="AN370" s="303">
        <v>-0.3</v>
      </c>
      <c r="AO370" s="303">
        <v>-0.47</v>
      </c>
      <c r="AP370" s="306">
        <v>-0.4</v>
      </c>
      <c r="AQ370" s="302">
        <v>-0.33</v>
      </c>
      <c r="AR370" s="303">
        <v>-0.32</v>
      </c>
      <c r="AS370" s="303">
        <v>-0.49</v>
      </c>
      <c r="AT370" s="304">
        <v>-0.42</v>
      </c>
      <c r="AU370" s="305">
        <v>-0.28999999999999998</v>
      </c>
      <c r="AV370" s="303">
        <v>-0.28000000000000003</v>
      </c>
      <c r="AW370" s="303">
        <v>-0.45</v>
      </c>
      <c r="AX370" s="304">
        <v>-0.38</v>
      </c>
      <c r="AY370" s="302">
        <v>0.12</v>
      </c>
      <c r="AZ370" s="303">
        <v>0.15</v>
      </c>
      <c r="BA370" s="303">
        <v>0.17</v>
      </c>
      <c r="BB370" s="304">
        <v>0.12</v>
      </c>
      <c r="BC370" s="305">
        <v>0.11</v>
      </c>
      <c r="BD370" s="303">
        <v>0.14000000000000001</v>
      </c>
      <c r="BE370" s="303">
        <v>0.16</v>
      </c>
      <c r="BF370" s="306">
        <v>0.11</v>
      </c>
      <c r="BG370" s="302">
        <v>0.13</v>
      </c>
      <c r="BH370" s="303">
        <v>0.16</v>
      </c>
      <c r="BI370" s="303">
        <v>0.18</v>
      </c>
      <c r="BJ370" s="307">
        <v>0.13</v>
      </c>
    </row>
    <row r="371" spans="1:62" s="60" customFormat="1" x14ac:dyDescent="0.25">
      <c r="A371" s="300" t="s">
        <v>736</v>
      </c>
      <c r="B371" s="301" t="s">
        <v>737</v>
      </c>
      <c r="C371" s="302">
        <v>0.15</v>
      </c>
      <c r="D371" s="303">
        <v>0.18</v>
      </c>
      <c r="E371" s="303">
        <v>0.22</v>
      </c>
      <c r="F371" s="304">
        <v>0.09</v>
      </c>
      <c r="G371" s="305">
        <v>0.14000000000000001</v>
      </c>
      <c r="H371" s="303">
        <v>0.17</v>
      </c>
      <c r="I371" s="303">
        <v>0.21</v>
      </c>
      <c r="J371" s="306">
        <v>0.09</v>
      </c>
      <c r="K371" s="302">
        <v>0.16</v>
      </c>
      <c r="L371" s="303">
        <v>0.18</v>
      </c>
      <c r="M371" s="303">
        <v>0.23</v>
      </c>
      <c r="N371" s="304">
        <v>0.1</v>
      </c>
      <c r="O371" s="302">
        <v>-0.03</v>
      </c>
      <c r="P371" s="303">
        <v>-0.06</v>
      </c>
      <c r="Q371" s="303">
        <v>-7.0000000000000007E-2</v>
      </c>
      <c r="R371" s="306">
        <v>-0.14000000000000001</v>
      </c>
      <c r="S371" s="302">
        <v>-0.05</v>
      </c>
      <c r="T371" s="303">
        <v>-7.0000000000000007E-2</v>
      </c>
      <c r="U371" s="303">
        <v>-0.09</v>
      </c>
      <c r="V371" s="304">
        <v>-0.16</v>
      </c>
      <c r="W371" s="305">
        <v>-0.02</v>
      </c>
      <c r="X371" s="303">
        <v>-0.04</v>
      </c>
      <c r="Y371" s="303">
        <v>-0.06</v>
      </c>
      <c r="Z371" s="304">
        <v>-0.12</v>
      </c>
      <c r="AA371" s="305">
        <v>0.19</v>
      </c>
      <c r="AB371" s="303">
        <v>0.23</v>
      </c>
      <c r="AC371" s="303">
        <v>0.28999999999999998</v>
      </c>
      <c r="AD371" s="306">
        <v>0.15</v>
      </c>
      <c r="AE371" s="302">
        <v>0.18</v>
      </c>
      <c r="AF371" s="303">
        <v>0.22</v>
      </c>
      <c r="AG371" s="303">
        <v>0.28000000000000003</v>
      </c>
      <c r="AH371" s="304">
        <v>0.14000000000000001</v>
      </c>
      <c r="AI371" s="305">
        <v>0.2</v>
      </c>
      <c r="AJ371" s="303">
        <v>0.24</v>
      </c>
      <c r="AK371" s="303">
        <v>0.3</v>
      </c>
      <c r="AL371" s="306">
        <v>0.16</v>
      </c>
      <c r="AM371" s="302">
        <v>0.02</v>
      </c>
      <c r="AN371" s="303">
        <v>0.01</v>
      </c>
      <c r="AO371" s="303">
        <v>-0.01</v>
      </c>
      <c r="AP371" s="306">
        <v>-0.09</v>
      </c>
      <c r="AQ371" s="302">
        <v>0.01</v>
      </c>
      <c r="AR371" s="303">
        <v>0</v>
      </c>
      <c r="AS371" s="303">
        <v>-0.02</v>
      </c>
      <c r="AT371" s="304">
        <v>-0.1</v>
      </c>
      <c r="AU371" s="305">
        <v>0.03</v>
      </c>
      <c r="AV371" s="303">
        <v>0.02</v>
      </c>
      <c r="AW371" s="303">
        <v>0.01</v>
      </c>
      <c r="AX371" s="304">
        <v>-0.08</v>
      </c>
      <c r="AY371" s="302">
        <v>0.23</v>
      </c>
      <c r="AZ371" s="303">
        <v>0.28999999999999998</v>
      </c>
      <c r="BA371" s="303">
        <v>0.37</v>
      </c>
      <c r="BB371" s="304">
        <v>0.22</v>
      </c>
      <c r="BC371" s="305">
        <v>0.22</v>
      </c>
      <c r="BD371" s="303">
        <v>0.28000000000000003</v>
      </c>
      <c r="BE371" s="303">
        <v>0.36</v>
      </c>
      <c r="BF371" s="306">
        <v>0.21</v>
      </c>
      <c r="BG371" s="302">
        <v>0.24</v>
      </c>
      <c r="BH371" s="303">
        <v>0.3</v>
      </c>
      <c r="BI371" s="303">
        <v>0.38</v>
      </c>
      <c r="BJ371" s="307">
        <v>0.23</v>
      </c>
    </row>
    <row r="372" spans="1:62" s="60" customFormat="1" x14ac:dyDescent="0.25">
      <c r="A372" s="300" t="s">
        <v>734</v>
      </c>
      <c r="B372" s="301" t="s">
        <v>735</v>
      </c>
      <c r="C372" s="302">
        <v>0.02</v>
      </c>
      <c r="D372" s="303">
        <v>0.06</v>
      </c>
      <c r="E372" s="303">
        <v>0.03</v>
      </c>
      <c r="F372" s="304">
        <v>-0.03</v>
      </c>
      <c r="G372" s="305">
        <v>0.02</v>
      </c>
      <c r="H372" s="303">
        <v>0.05</v>
      </c>
      <c r="I372" s="303">
        <v>0.03</v>
      </c>
      <c r="J372" s="306">
        <v>-0.04</v>
      </c>
      <c r="K372" s="302">
        <v>0.03</v>
      </c>
      <c r="L372" s="303">
        <v>7.0000000000000007E-2</v>
      </c>
      <c r="M372" s="303">
        <v>0.04</v>
      </c>
      <c r="N372" s="304">
        <v>-0.03</v>
      </c>
      <c r="O372" s="302">
        <v>-0.49</v>
      </c>
      <c r="P372" s="303">
        <v>-0.44</v>
      </c>
      <c r="Q372" s="303">
        <v>-0.65</v>
      </c>
      <c r="R372" s="306">
        <v>-0.65</v>
      </c>
      <c r="S372" s="302">
        <v>-0.51</v>
      </c>
      <c r="T372" s="303">
        <v>-0.46</v>
      </c>
      <c r="U372" s="303">
        <v>-0.67</v>
      </c>
      <c r="V372" s="304">
        <v>-0.67</v>
      </c>
      <c r="W372" s="305">
        <v>-0.46</v>
      </c>
      <c r="X372" s="303">
        <v>-0.41</v>
      </c>
      <c r="Y372" s="303">
        <v>-0.63</v>
      </c>
      <c r="Z372" s="304">
        <v>-0.62</v>
      </c>
      <c r="AA372" s="305">
        <v>0.08</v>
      </c>
      <c r="AB372" s="303">
        <v>0.11</v>
      </c>
      <c r="AC372" s="303">
        <v>0.1</v>
      </c>
      <c r="AD372" s="306">
        <v>0.03</v>
      </c>
      <c r="AE372" s="302">
        <v>7.0000000000000007E-2</v>
      </c>
      <c r="AF372" s="303">
        <v>0.1</v>
      </c>
      <c r="AG372" s="303">
        <v>0.09</v>
      </c>
      <c r="AH372" s="304">
        <v>0.02</v>
      </c>
      <c r="AI372" s="305">
        <v>0.08</v>
      </c>
      <c r="AJ372" s="303">
        <v>0.12</v>
      </c>
      <c r="AK372" s="303">
        <v>0.11</v>
      </c>
      <c r="AL372" s="306">
        <v>0.03</v>
      </c>
      <c r="AM372" s="302">
        <v>-0.37</v>
      </c>
      <c r="AN372" s="303">
        <v>-0.35</v>
      </c>
      <c r="AO372" s="303">
        <v>-0.56999999999999995</v>
      </c>
      <c r="AP372" s="306">
        <v>-0.52</v>
      </c>
      <c r="AQ372" s="302">
        <v>-0.39</v>
      </c>
      <c r="AR372" s="303">
        <v>-0.37</v>
      </c>
      <c r="AS372" s="303">
        <v>-0.57999999999999996</v>
      </c>
      <c r="AT372" s="304">
        <v>-0.54</v>
      </c>
      <c r="AU372" s="305">
        <v>-0.36</v>
      </c>
      <c r="AV372" s="303">
        <v>-0.34</v>
      </c>
      <c r="AW372" s="303">
        <v>-0.55000000000000004</v>
      </c>
      <c r="AX372" s="304">
        <v>-0.51</v>
      </c>
      <c r="AY372" s="302">
        <v>0.13</v>
      </c>
      <c r="AZ372" s="303">
        <v>0.17</v>
      </c>
      <c r="BA372" s="303">
        <v>0.19</v>
      </c>
      <c r="BB372" s="304">
        <v>0.09</v>
      </c>
      <c r="BC372" s="305">
        <v>0.12</v>
      </c>
      <c r="BD372" s="303">
        <v>0.16</v>
      </c>
      <c r="BE372" s="303">
        <v>0.18</v>
      </c>
      <c r="BF372" s="306">
        <v>0.09</v>
      </c>
      <c r="BG372" s="302">
        <v>0.14000000000000001</v>
      </c>
      <c r="BH372" s="303">
        <v>0.18</v>
      </c>
      <c r="BI372" s="303">
        <v>0.2</v>
      </c>
      <c r="BJ372" s="307">
        <v>0.1</v>
      </c>
    </row>
    <row r="373" spans="1:62" s="60" customFormat="1" ht="15.75" thickBot="1" x14ac:dyDescent="0.3">
      <c r="A373" s="308" t="s">
        <v>730</v>
      </c>
      <c r="B373" s="309" t="s">
        <v>731</v>
      </c>
      <c r="C373" s="310">
        <v>-0.02</v>
      </c>
      <c r="D373" s="311">
        <v>-0.04</v>
      </c>
      <c r="E373" s="311">
        <v>-0.03</v>
      </c>
      <c r="F373" s="312">
        <v>-0.1</v>
      </c>
      <c r="G373" s="313">
        <v>-0.03</v>
      </c>
      <c r="H373" s="311">
        <v>-0.05</v>
      </c>
      <c r="I373" s="311">
        <v>-0.04</v>
      </c>
      <c r="J373" s="314">
        <v>-0.1</v>
      </c>
      <c r="K373" s="310">
        <v>-0.01</v>
      </c>
      <c r="L373" s="311">
        <v>-0.03</v>
      </c>
      <c r="M373" s="311">
        <v>-0.02</v>
      </c>
      <c r="N373" s="312">
        <v>-0.09</v>
      </c>
      <c r="O373" s="310">
        <v>-0.53</v>
      </c>
      <c r="P373" s="311">
        <v>-0.53</v>
      </c>
      <c r="Q373" s="311">
        <v>-0.65</v>
      </c>
      <c r="R373" s="314">
        <v>-0.72</v>
      </c>
      <c r="S373" s="310">
        <v>-0.56000000000000005</v>
      </c>
      <c r="T373" s="311">
        <v>-0.55000000000000004</v>
      </c>
      <c r="U373" s="311">
        <v>-0.68</v>
      </c>
      <c r="V373" s="312">
        <v>-0.75</v>
      </c>
      <c r="W373" s="313">
        <v>-0.5</v>
      </c>
      <c r="X373" s="311">
        <v>-0.5</v>
      </c>
      <c r="Y373" s="311">
        <v>-0.62</v>
      </c>
      <c r="Z373" s="312">
        <v>-0.69</v>
      </c>
      <c r="AA373" s="313">
        <v>0.04</v>
      </c>
      <c r="AB373" s="311">
        <v>0.01</v>
      </c>
      <c r="AC373" s="311">
        <v>0.05</v>
      </c>
      <c r="AD373" s="314">
        <v>-0.02</v>
      </c>
      <c r="AE373" s="310">
        <v>0.03</v>
      </c>
      <c r="AF373" s="311">
        <v>0</v>
      </c>
      <c r="AG373" s="311">
        <v>0.04</v>
      </c>
      <c r="AH373" s="312">
        <v>-0.03</v>
      </c>
      <c r="AI373" s="313">
        <v>0.05</v>
      </c>
      <c r="AJ373" s="311">
        <v>0.02</v>
      </c>
      <c r="AK373" s="311">
        <v>0.06</v>
      </c>
      <c r="AL373" s="314">
        <v>-0.01</v>
      </c>
      <c r="AM373" s="310">
        <v>-0.4</v>
      </c>
      <c r="AN373" s="311">
        <v>-0.42</v>
      </c>
      <c r="AO373" s="311">
        <v>-0.55000000000000004</v>
      </c>
      <c r="AP373" s="314">
        <v>-0.59</v>
      </c>
      <c r="AQ373" s="310">
        <v>-0.42</v>
      </c>
      <c r="AR373" s="311">
        <v>-0.44</v>
      </c>
      <c r="AS373" s="311">
        <v>-0.56999999999999995</v>
      </c>
      <c r="AT373" s="312">
        <v>-0.61</v>
      </c>
      <c r="AU373" s="313">
        <v>-0.38</v>
      </c>
      <c r="AV373" s="311">
        <v>-0.4</v>
      </c>
      <c r="AW373" s="311">
        <v>-0.53</v>
      </c>
      <c r="AX373" s="312">
        <v>-0.56999999999999995</v>
      </c>
      <c r="AY373" s="310">
        <v>0.08</v>
      </c>
      <c r="AZ373" s="311">
        <v>0.06</v>
      </c>
      <c r="BA373" s="311">
        <v>0.12</v>
      </c>
      <c r="BB373" s="312">
        <v>0.04</v>
      </c>
      <c r="BC373" s="313">
        <v>7.0000000000000007E-2</v>
      </c>
      <c r="BD373" s="311">
        <v>0.05</v>
      </c>
      <c r="BE373" s="311">
        <v>0.11</v>
      </c>
      <c r="BF373" s="314">
        <v>0.03</v>
      </c>
      <c r="BG373" s="310">
        <v>0.09</v>
      </c>
      <c r="BH373" s="311">
        <v>7.0000000000000007E-2</v>
      </c>
      <c r="BI373" s="311">
        <v>0.13</v>
      </c>
      <c r="BJ373" s="315">
        <v>0.05</v>
      </c>
    </row>
    <row r="374" spans="1:62" x14ac:dyDescent="0.25">
      <c r="BJ374" s="142" t="s">
        <v>1241</v>
      </c>
    </row>
    <row r="375" spans="1:62" x14ac:dyDescent="0.25">
      <c r="A375" s="324" t="s">
        <v>1192</v>
      </c>
    </row>
    <row r="376" spans="1:62" ht="14.65" customHeight="1" x14ac:dyDescent="0.25"/>
    <row r="377" spans="1:62" x14ac:dyDescent="0.25">
      <c r="A377" s="282"/>
    </row>
    <row r="378" spans="1:62" ht="14.65" customHeight="1" x14ac:dyDescent="0.25">
      <c r="A378" s="282"/>
    </row>
    <row r="379" spans="1:62" ht="14.65" customHeight="1" x14ac:dyDescent="0.25">
      <c r="A379" s="282"/>
    </row>
    <row r="380" spans="1:62" ht="14.65" customHeight="1" x14ac:dyDescent="0.25">
      <c r="A380" s="282"/>
    </row>
    <row r="381" spans="1:62" ht="14.65" customHeight="1" x14ac:dyDescent="0.25">
      <c r="A381" s="282"/>
    </row>
    <row r="382" spans="1:62" x14ac:dyDescent="0.25">
      <c r="A382" s="282"/>
    </row>
    <row r="383" spans="1:62" x14ac:dyDescent="0.25">
      <c r="A383" s="282"/>
    </row>
    <row r="384" spans="1:62" x14ac:dyDescent="0.25">
      <c r="A384" s="282"/>
    </row>
    <row r="385" spans="1:1" x14ac:dyDescent="0.25">
      <c r="A385" s="282"/>
    </row>
  </sheetData>
  <mergeCells count="24">
    <mergeCell ref="A6:A9"/>
    <mergeCell ref="B6:B9"/>
    <mergeCell ref="O6:AL6"/>
    <mergeCell ref="AM6:BJ6"/>
    <mergeCell ref="AY7:BJ7"/>
    <mergeCell ref="C8:F8"/>
    <mergeCell ref="G8:J8"/>
    <mergeCell ref="K8:N8"/>
    <mergeCell ref="O8:R8"/>
    <mergeCell ref="S8:V8"/>
    <mergeCell ref="C6:N7"/>
    <mergeCell ref="AU8:AX8"/>
    <mergeCell ref="AY8:BB8"/>
    <mergeCell ref="BC8:BF8"/>
    <mergeCell ref="BG8:BJ8"/>
    <mergeCell ref="W8:Z8"/>
    <mergeCell ref="O7:Z7"/>
    <mergeCell ref="AA7:AL7"/>
    <mergeCell ref="AM7:AX7"/>
    <mergeCell ref="AA8:AD8"/>
    <mergeCell ref="AE8:AH8"/>
    <mergeCell ref="AI8:AL8"/>
    <mergeCell ref="AM8:AP8"/>
    <mergeCell ref="AQ8:AT8"/>
  </mergeCells>
  <hyperlinks>
    <hyperlink ref="A375" location="'Seconday Attainment Footnotes'!A1" display="See Footnotes Tab for further information"/>
  </hyperlinks>
  <pageMargins left="0.70866141732283472" right="0.70866141732283472" top="0.74803149606299213" bottom="0.74803149606299213" header="0.31496062992125984" footer="0.31496062992125984"/>
  <pageSetup paperSize="9" scale="5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378"/>
  <sheetViews>
    <sheetView zoomScaleNormal="100" workbookViewId="0">
      <pane xSplit="2" ySplit="9" topLeftCell="C10" activePane="bottomRight" state="frozen"/>
      <selection pane="topRight"/>
      <selection pane="bottomLeft"/>
      <selection pane="bottomRight"/>
    </sheetView>
  </sheetViews>
  <sheetFormatPr defaultColWidth="8.7109375" defaultRowHeight="11.25" x14ac:dyDescent="0.2"/>
  <cols>
    <col min="1" max="1" width="11.85546875" style="120" bestFit="1" customWidth="1"/>
    <col min="2" max="2" width="25.5703125" style="120" customWidth="1"/>
    <col min="3" max="12" width="12.5703125" style="120" customWidth="1"/>
    <col min="13" max="16384" width="8.7109375" style="120"/>
  </cols>
  <sheetData>
    <row r="1" spans="1:12" s="117" customFormat="1" ht="12.75" x14ac:dyDescent="0.2">
      <c r="A1" s="106" t="s">
        <v>1193</v>
      </c>
    </row>
    <row r="2" spans="1:12" s="117" customFormat="1" ht="14.25" x14ac:dyDescent="0.2">
      <c r="A2" s="105" t="s">
        <v>1210</v>
      </c>
    </row>
    <row r="3" spans="1:12" s="117" customFormat="1" ht="14.25" x14ac:dyDescent="0.2">
      <c r="A3" s="118" t="s">
        <v>1212</v>
      </c>
    </row>
    <row r="4" spans="1:12" s="117" customFormat="1" ht="14.25" x14ac:dyDescent="0.2">
      <c r="A4" s="149" t="s">
        <v>1217</v>
      </c>
    </row>
    <row r="5" spans="1:12" s="117" customFormat="1" ht="13.5" thickBot="1" x14ac:dyDescent="0.25">
      <c r="A5" s="119"/>
    </row>
    <row r="6" spans="1:12" ht="16.149999999999999" customHeight="1" x14ac:dyDescent="0.2">
      <c r="A6" s="384" t="s">
        <v>1121</v>
      </c>
      <c r="B6" s="381" t="s">
        <v>1122</v>
      </c>
      <c r="C6" s="381" t="s">
        <v>1179</v>
      </c>
      <c r="D6" s="381"/>
      <c r="E6" s="373" t="s">
        <v>1181</v>
      </c>
      <c r="F6" s="373"/>
      <c r="G6" s="373"/>
      <c r="H6" s="373"/>
      <c r="I6" s="373" t="s">
        <v>1182</v>
      </c>
      <c r="J6" s="373"/>
      <c r="K6" s="373"/>
      <c r="L6" s="374"/>
    </row>
    <row r="7" spans="1:12" ht="35.25" customHeight="1" x14ac:dyDescent="0.2">
      <c r="A7" s="385"/>
      <c r="B7" s="382"/>
      <c r="C7" s="382"/>
      <c r="D7" s="382"/>
      <c r="E7" s="379" t="s">
        <v>1180</v>
      </c>
      <c r="F7" s="379"/>
      <c r="G7" s="379" t="s">
        <v>1220</v>
      </c>
      <c r="H7" s="379"/>
      <c r="I7" s="379" t="s">
        <v>1191</v>
      </c>
      <c r="J7" s="379"/>
      <c r="K7" s="379" t="s">
        <v>1230</v>
      </c>
      <c r="L7" s="380"/>
    </row>
    <row r="8" spans="1:12" ht="57" thickBot="1" x14ac:dyDescent="0.25">
      <c r="A8" s="386"/>
      <c r="B8" s="383"/>
      <c r="C8" s="109" t="s">
        <v>1160</v>
      </c>
      <c r="D8" s="109" t="s">
        <v>1161</v>
      </c>
      <c r="E8" s="109" t="s">
        <v>1160</v>
      </c>
      <c r="F8" s="109" t="s">
        <v>1161</v>
      </c>
      <c r="G8" s="109" t="s">
        <v>1160</v>
      </c>
      <c r="H8" s="109" t="s">
        <v>1161</v>
      </c>
      <c r="I8" s="109" t="s">
        <v>1160</v>
      </c>
      <c r="J8" s="109" t="s">
        <v>1161</v>
      </c>
      <c r="K8" s="109" t="s">
        <v>1160</v>
      </c>
      <c r="L8" s="111" t="s">
        <v>1161</v>
      </c>
    </row>
    <row r="9" spans="1:12" x14ac:dyDescent="0.2">
      <c r="A9" s="113" t="s">
        <v>720</v>
      </c>
      <c r="B9" s="175" t="s">
        <v>1123</v>
      </c>
      <c r="C9" s="197">
        <v>214257</v>
      </c>
      <c r="D9" s="198">
        <v>39.799999999999997</v>
      </c>
      <c r="E9" s="197">
        <v>16588</v>
      </c>
      <c r="F9" s="198">
        <v>23</v>
      </c>
      <c r="G9" s="197">
        <v>197669</v>
      </c>
      <c r="H9" s="198">
        <v>42.5</v>
      </c>
      <c r="I9" s="197">
        <v>37705</v>
      </c>
      <c r="J9" s="198">
        <v>25.2</v>
      </c>
      <c r="K9" s="197">
        <v>176552</v>
      </c>
      <c r="L9" s="252">
        <v>45.5</v>
      </c>
    </row>
    <row r="10" spans="1:12" x14ac:dyDescent="0.2">
      <c r="A10" s="134" t="s">
        <v>26</v>
      </c>
      <c r="B10" s="176" t="s">
        <v>27</v>
      </c>
      <c r="C10" s="199">
        <v>246</v>
      </c>
      <c r="D10" s="200">
        <v>18.5</v>
      </c>
      <c r="E10" s="199">
        <v>29</v>
      </c>
      <c r="F10" s="200">
        <v>10.199999999999999</v>
      </c>
      <c r="G10" s="199">
        <v>217</v>
      </c>
      <c r="H10" s="200">
        <v>20.7</v>
      </c>
      <c r="I10" s="199">
        <v>65</v>
      </c>
      <c r="J10" s="200">
        <v>11.3</v>
      </c>
      <c r="K10" s="199">
        <v>181</v>
      </c>
      <c r="L10" s="253">
        <v>23.9</v>
      </c>
    </row>
    <row r="11" spans="1:12" x14ac:dyDescent="0.2">
      <c r="A11" s="134" t="s">
        <v>38</v>
      </c>
      <c r="B11" s="176" t="s">
        <v>39</v>
      </c>
      <c r="C11" s="199">
        <v>913</v>
      </c>
      <c r="D11" s="200">
        <v>32.799999999999997</v>
      </c>
      <c r="E11" s="199">
        <v>84</v>
      </c>
      <c r="F11" s="200">
        <v>18.8</v>
      </c>
      <c r="G11" s="199">
        <v>829</v>
      </c>
      <c r="H11" s="200">
        <v>35.4</v>
      </c>
      <c r="I11" s="199">
        <v>169</v>
      </c>
      <c r="J11" s="200">
        <v>18.5</v>
      </c>
      <c r="K11" s="199">
        <v>744</v>
      </c>
      <c r="L11" s="253">
        <v>39.700000000000003</v>
      </c>
    </row>
    <row r="12" spans="1:12" x14ac:dyDescent="0.2">
      <c r="A12" s="134" t="s">
        <v>394</v>
      </c>
      <c r="B12" s="176" t="s">
        <v>395</v>
      </c>
      <c r="C12" s="199">
        <v>257</v>
      </c>
      <c r="D12" s="200">
        <v>24.6</v>
      </c>
      <c r="E12" s="199">
        <v>15</v>
      </c>
      <c r="F12" s="200">
        <v>8.8000000000000007</v>
      </c>
      <c r="G12" s="199">
        <v>242</v>
      </c>
      <c r="H12" s="200">
        <v>27.7</v>
      </c>
      <c r="I12" s="199">
        <v>45</v>
      </c>
      <c r="J12" s="200">
        <v>13.5</v>
      </c>
      <c r="K12" s="199">
        <v>212</v>
      </c>
      <c r="L12" s="253">
        <v>29.8</v>
      </c>
    </row>
    <row r="13" spans="1:12" x14ac:dyDescent="0.2">
      <c r="A13" s="134" t="s">
        <v>426</v>
      </c>
      <c r="B13" s="176" t="s">
        <v>427</v>
      </c>
      <c r="C13" s="199">
        <v>312</v>
      </c>
      <c r="D13" s="200">
        <v>30.1</v>
      </c>
      <c r="E13" s="199">
        <v>26</v>
      </c>
      <c r="F13" s="200">
        <v>17.399999999999999</v>
      </c>
      <c r="G13" s="199">
        <v>286</v>
      </c>
      <c r="H13" s="200">
        <v>32.200000000000003</v>
      </c>
      <c r="I13" s="199">
        <v>62</v>
      </c>
      <c r="J13" s="200">
        <v>19.3</v>
      </c>
      <c r="K13" s="199">
        <v>250</v>
      </c>
      <c r="L13" s="253">
        <v>34.9</v>
      </c>
    </row>
    <row r="14" spans="1:12" x14ac:dyDescent="0.2">
      <c r="A14" s="134" t="s">
        <v>468</v>
      </c>
      <c r="B14" s="176" t="s">
        <v>469</v>
      </c>
      <c r="C14" s="199">
        <v>134</v>
      </c>
      <c r="D14" s="200">
        <v>63.2</v>
      </c>
      <c r="E14" s="199">
        <v>11</v>
      </c>
      <c r="F14" s="200">
        <v>45.8</v>
      </c>
      <c r="G14" s="199">
        <v>123</v>
      </c>
      <c r="H14" s="200">
        <v>65.400000000000006</v>
      </c>
      <c r="I14" s="199">
        <v>34</v>
      </c>
      <c r="J14" s="200">
        <v>54.8</v>
      </c>
      <c r="K14" s="199">
        <v>100</v>
      </c>
      <c r="L14" s="253">
        <v>66.7</v>
      </c>
    </row>
    <row r="15" spans="1:12" x14ac:dyDescent="0.2">
      <c r="A15" s="134" t="s">
        <v>584</v>
      </c>
      <c r="B15" s="176" t="s">
        <v>585</v>
      </c>
      <c r="C15" s="199">
        <v>723</v>
      </c>
      <c r="D15" s="200">
        <v>24.8</v>
      </c>
      <c r="E15" s="199">
        <v>70</v>
      </c>
      <c r="F15" s="200">
        <v>11.9</v>
      </c>
      <c r="G15" s="199">
        <v>653</v>
      </c>
      <c r="H15" s="200">
        <v>28</v>
      </c>
      <c r="I15" s="199">
        <v>120</v>
      </c>
      <c r="J15" s="200">
        <v>11.4</v>
      </c>
      <c r="K15" s="199">
        <v>603</v>
      </c>
      <c r="L15" s="253">
        <v>32.200000000000003</v>
      </c>
    </row>
    <row r="16" spans="1:12" x14ac:dyDescent="0.2">
      <c r="A16" s="134" t="s">
        <v>50</v>
      </c>
      <c r="B16" s="176" t="s">
        <v>51</v>
      </c>
      <c r="C16" s="199">
        <v>633</v>
      </c>
      <c r="D16" s="200">
        <v>28</v>
      </c>
      <c r="E16" s="199">
        <v>57</v>
      </c>
      <c r="F16" s="200">
        <v>14.2</v>
      </c>
      <c r="G16" s="199">
        <v>576</v>
      </c>
      <c r="H16" s="200">
        <v>31</v>
      </c>
      <c r="I16" s="199">
        <v>152</v>
      </c>
      <c r="J16" s="200">
        <v>18.5</v>
      </c>
      <c r="K16" s="199">
        <v>481</v>
      </c>
      <c r="L16" s="253">
        <v>33.4</v>
      </c>
    </row>
    <row r="17" spans="1:12" x14ac:dyDescent="0.2">
      <c r="A17" s="134" t="s">
        <v>136</v>
      </c>
      <c r="B17" s="176" t="s">
        <v>137</v>
      </c>
      <c r="C17" s="199">
        <v>307</v>
      </c>
      <c r="D17" s="200">
        <v>37.700000000000003</v>
      </c>
      <c r="E17" s="199">
        <v>8</v>
      </c>
      <c r="F17" s="200">
        <v>15.4</v>
      </c>
      <c r="G17" s="199">
        <v>299</v>
      </c>
      <c r="H17" s="200">
        <v>39.200000000000003</v>
      </c>
      <c r="I17" s="199">
        <v>25</v>
      </c>
      <c r="J17" s="200">
        <v>19.2</v>
      </c>
      <c r="K17" s="199">
        <v>282</v>
      </c>
      <c r="L17" s="253">
        <v>41.2</v>
      </c>
    </row>
    <row r="18" spans="1:12" x14ac:dyDescent="0.2">
      <c r="A18" s="134" t="s">
        <v>138</v>
      </c>
      <c r="B18" s="176" t="s">
        <v>139</v>
      </c>
      <c r="C18" s="199">
        <v>294</v>
      </c>
      <c r="D18" s="200">
        <v>32.5</v>
      </c>
      <c r="E18" s="199">
        <v>29</v>
      </c>
      <c r="F18" s="200">
        <v>20.6</v>
      </c>
      <c r="G18" s="199">
        <v>265</v>
      </c>
      <c r="H18" s="200">
        <v>34.700000000000003</v>
      </c>
      <c r="I18" s="199">
        <v>53</v>
      </c>
      <c r="J18" s="200">
        <v>18.899999999999999</v>
      </c>
      <c r="K18" s="199">
        <v>241</v>
      </c>
      <c r="L18" s="253">
        <v>38.6</v>
      </c>
    </row>
    <row r="19" spans="1:12" x14ac:dyDescent="0.2">
      <c r="A19" s="134" t="s">
        <v>212</v>
      </c>
      <c r="B19" s="176" t="s">
        <v>213</v>
      </c>
      <c r="C19" s="199">
        <v>226</v>
      </c>
      <c r="D19" s="200">
        <v>27.9</v>
      </c>
      <c r="E19" s="199">
        <v>25</v>
      </c>
      <c r="F19" s="200">
        <v>13.4</v>
      </c>
      <c r="G19" s="199">
        <v>201</v>
      </c>
      <c r="H19" s="200">
        <v>32.299999999999997</v>
      </c>
      <c r="I19" s="199">
        <v>47</v>
      </c>
      <c r="J19" s="200">
        <v>14.6</v>
      </c>
      <c r="K19" s="199">
        <v>179</v>
      </c>
      <c r="L19" s="253">
        <v>36.799999999999997</v>
      </c>
    </row>
    <row r="20" spans="1:12" x14ac:dyDescent="0.2">
      <c r="A20" s="134" t="s">
        <v>494</v>
      </c>
      <c r="B20" s="176" t="s">
        <v>495</v>
      </c>
      <c r="C20" s="199">
        <v>421</v>
      </c>
      <c r="D20" s="200">
        <v>29.6</v>
      </c>
      <c r="E20" s="199">
        <v>37</v>
      </c>
      <c r="F20" s="200">
        <v>16.399999999999999</v>
      </c>
      <c r="G20" s="199">
        <v>384</v>
      </c>
      <c r="H20" s="200">
        <v>32.1</v>
      </c>
      <c r="I20" s="199">
        <v>76</v>
      </c>
      <c r="J20" s="200">
        <v>17.899999999999999</v>
      </c>
      <c r="K20" s="199">
        <v>345</v>
      </c>
      <c r="L20" s="253">
        <v>34.6</v>
      </c>
    </row>
    <row r="21" spans="1:12" x14ac:dyDescent="0.2">
      <c r="A21" s="134" t="s">
        <v>610</v>
      </c>
      <c r="B21" s="176" t="s">
        <v>611</v>
      </c>
      <c r="C21" s="199">
        <v>830</v>
      </c>
      <c r="D21" s="200">
        <v>27.4</v>
      </c>
      <c r="E21" s="199">
        <v>60</v>
      </c>
      <c r="F21" s="200">
        <v>13.5</v>
      </c>
      <c r="G21" s="199">
        <v>770</v>
      </c>
      <c r="H21" s="200">
        <v>29.8</v>
      </c>
      <c r="I21" s="199">
        <v>147</v>
      </c>
      <c r="J21" s="200">
        <v>15.1</v>
      </c>
      <c r="K21" s="199">
        <v>683</v>
      </c>
      <c r="L21" s="253">
        <v>33.299999999999997</v>
      </c>
    </row>
    <row r="22" spans="1:12" x14ac:dyDescent="0.2">
      <c r="A22" s="134" t="s">
        <v>638</v>
      </c>
      <c r="B22" s="176" t="s">
        <v>639</v>
      </c>
      <c r="C22" s="199">
        <v>1887</v>
      </c>
      <c r="D22" s="200">
        <v>32.200000000000003</v>
      </c>
      <c r="E22" s="199">
        <v>249</v>
      </c>
      <c r="F22" s="200">
        <v>21.4</v>
      </c>
      <c r="G22" s="199">
        <v>1638</v>
      </c>
      <c r="H22" s="200">
        <v>34.9</v>
      </c>
      <c r="I22" s="199">
        <v>490</v>
      </c>
      <c r="J22" s="200">
        <v>21.9</v>
      </c>
      <c r="K22" s="199">
        <v>1397</v>
      </c>
      <c r="L22" s="253">
        <v>38.6</v>
      </c>
    </row>
    <row r="23" spans="1:12" x14ac:dyDescent="0.2">
      <c r="A23" s="114" t="s">
        <v>1124</v>
      </c>
      <c r="B23" s="177" t="s">
        <v>1125</v>
      </c>
      <c r="C23" s="201">
        <v>601</v>
      </c>
      <c r="D23" s="202">
        <v>34.941860465116278</v>
      </c>
      <c r="E23" s="201">
        <v>37</v>
      </c>
      <c r="F23" s="202">
        <v>19.170984455958546</v>
      </c>
      <c r="G23" s="201">
        <v>564</v>
      </c>
      <c r="H23" s="202">
        <v>36.93516699410609</v>
      </c>
      <c r="I23" s="201">
        <v>78</v>
      </c>
      <c r="J23" s="202">
        <v>19.024390243902438</v>
      </c>
      <c r="K23" s="201">
        <v>523</v>
      </c>
      <c r="L23" s="254">
        <v>39.923664122137403</v>
      </c>
    </row>
    <row r="24" spans="1:12" x14ac:dyDescent="0.2">
      <c r="A24" s="134" t="s">
        <v>10</v>
      </c>
      <c r="B24" s="176" t="s">
        <v>11</v>
      </c>
      <c r="C24" s="199">
        <v>386</v>
      </c>
      <c r="D24" s="200">
        <v>36.1</v>
      </c>
      <c r="E24" s="199">
        <v>63</v>
      </c>
      <c r="F24" s="200">
        <v>28.1</v>
      </c>
      <c r="G24" s="199">
        <v>323</v>
      </c>
      <c r="H24" s="200">
        <v>38.299999999999997</v>
      </c>
      <c r="I24" s="199">
        <v>106</v>
      </c>
      <c r="J24" s="200">
        <v>25.5</v>
      </c>
      <c r="K24" s="199">
        <v>280</v>
      </c>
      <c r="L24" s="253">
        <v>42.9</v>
      </c>
    </row>
    <row r="25" spans="1:12" x14ac:dyDescent="0.2">
      <c r="A25" s="134" t="s">
        <v>12</v>
      </c>
      <c r="B25" s="176" t="s">
        <v>13</v>
      </c>
      <c r="C25" s="199">
        <v>295</v>
      </c>
      <c r="D25" s="200">
        <v>20.2</v>
      </c>
      <c r="E25" s="199">
        <v>60</v>
      </c>
      <c r="F25" s="200">
        <v>14.9</v>
      </c>
      <c r="G25" s="199">
        <v>235</v>
      </c>
      <c r="H25" s="200">
        <v>22.1</v>
      </c>
      <c r="I25" s="199">
        <v>99</v>
      </c>
      <c r="J25" s="200">
        <v>14.5</v>
      </c>
      <c r="K25" s="199">
        <v>196</v>
      </c>
      <c r="L25" s="253">
        <v>25</v>
      </c>
    </row>
    <row r="26" spans="1:12" x14ac:dyDescent="0.2">
      <c r="A26" s="134" t="s">
        <v>14</v>
      </c>
      <c r="B26" s="176" t="s">
        <v>15</v>
      </c>
      <c r="C26" s="199">
        <v>473</v>
      </c>
      <c r="D26" s="200">
        <v>29.2</v>
      </c>
      <c r="E26" s="199">
        <v>45</v>
      </c>
      <c r="F26" s="200">
        <v>17</v>
      </c>
      <c r="G26" s="199">
        <v>428</v>
      </c>
      <c r="H26" s="200">
        <v>31.6</v>
      </c>
      <c r="I26" s="199">
        <v>89</v>
      </c>
      <c r="J26" s="200">
        <v>17.7</v>
      </c>
      <c r="K26" s="199">
        <v>384</v>
      </c>
      <c r="L26" s="253">
        <v>34.4</v>
      </c>
    </row>
    <row r="27" spans="1:12" x14ac:dyDescent="0.2">
      <c r="A27" s="134" t="s">
        <v>16</v>
      </c>
      <c r="B27" s="176" t="s">
        <v>17</v>
      </c>
      <c r="C27" s="199">
        <v>802</v>
      </c>
      <c r="D27" s="200">
        <v>40.200000000000003</v>
      </c>
      <c r="E27" s="199">
        <v>45</v>
      </c>
      <c r="F27" s="200">
        <v>13.2</v>
      </c>
      <c r="G27" s="199">
        <v>757</v>
      </c>
      <c r="H27" s="200">
        <v>45.8</v>
      </c>
      <c r="I27" s="199">
        <v>105</v>
      </c>
      <c r="J27" s="200">
        <v>17.899999999999999</v>
      </c>
      <c r="K27" s="199">
        <v>697</v>
      </c>
      <c r="L27" s="253">
        <v>49.5</v>
      </c>
    </row>
    <row r="28" spans="1:12" x14ac:dyDescent="0.2">
      <c r="A28" s="134" t="s">
        <v>18</v>
      </c>
      <c r="B28" s="176" t="s">
        <v>19</v>
      </c>
      <c r="C28" s="199">
        <v>435</v>
      </c>
      <c r="D28" s="200">
        <v>38.200000000000003</v>
      </c>
      <c r="E28" s="199">
        <v>27</v>
      </c>
      <c r="F28" s="200">
        <v>17.100000000000001</v>
      </c>
      <c r="G28" s="199">
        <v>408</v>
      </c>
      <c r="H28" s="200">
        <v>41.6</v>
      </c>
      <c r="I28" s="199">
        <v>68</v>
      </c>
      <c r="J28" s="200">
        <v>19.899999999999999</v>
      </c>
      <c r="K28" s="199">
        <v>367</v>
      </c>
      <c r="L28" s="253">
        <v>46</v>
      </c>
    </row>
    <row r="29" spans="1:12" x14ac:dyDescent="0.2">
      <c r="A29" s="134" t="s">
        <v>20</v>
      </c>
      <c r="B29" s="176" t="s">
        <v>21</v>
      </c>
      <c r="C29" s="199">
        <v>790</v>
      </c>
      <c r="D29" s="200">
        <v>57.5</v>
      </c>
      <c r="E29" s="199">
        <v>140</v>
      </c>
      <c r="F29" s="200">
        <v>36.9</v>
      </c>
      <c r="G29" s="199">
        <v>650</v>
      </c>
      <c r="H29" s="200">
        <v>65.400000000000006</v>
      </c>
      <c r="I29" s="199">
        <v>231</v>
      </c>
      <c r="J29" s="200">
        <v>40.700000000000003</v>
      </c>
      <c r="K29" s="199">
        <v>559</v>
      </c>
      <c r="L29" s="253">
        <v>69.400000000000006</v>
      </c>
    </row>
    <row r="30" spans="1:12" x14ac:dyDescent="0.2">
      <c r="A30" s="134" t="s">
        <v>22</v>
      </c>
      <c r="B30" s="176" t="s">
        <v>23</v>
      </c>
      <c r="C30" s="199">
        <v>886</v>
      </c>
      <c r="D30" s="200">
        <v>37.5</v>
      </c>
      <c r="E30" s="199">
        <v>30</v>
      </c>
      <c r="F30" s="200">
        <v>13.4</v>
      </c>
      <c r="G30" s="199">
        <v>856</v>
      </c>
      <c r="H30" s="200">
        <v>40</v>
      </c>
      <c r="I30" s="199">
        <v>73</v>
      </c>
      <c r="J30" s="200">
        <v>15</v>
      </c>
      <c r="K30" s="199">
        <v>813</v>
      </c>
      <c r="L30" s="253">
        <v>43.3</v>
      </c>
    </row>
    <row r="31" spans="1:12" x14ac:dyDescent="0.2">
      <c r="A31" s="134" t="s">
        <v>24</v>
      </c>
      <c r="B31" s="176" t="s">
        <v>25</v>
      </c>
      <c r="C31" s="199">
        <v>616</v>
      </c>
      <c r="D31" s="200">
        <v>35.1</v>
      </c>
      <c r="E31" s="199">
        <v>42</v>
      </c>
      <c r="F31" s="200">
        <v>17.3</v>
      </c>
      <c r="G31" s="199">
        <v>574</v>
      </c>
      <c r="H31" s="200">
        <v>38</v>
      </c>
      <c r="I31" s="199">
        <v>116</v>
      </c>
      <c r="J31" s="200">
        <v>21.6</v>
      </c>
      <c r="K31" s="199">
        <v>500</v>
      </c>
      <c r="L31" s="253">
        <v>41.1</v>
      </c>
    </row>
    <row r="32" spans="1:12" x14ac:dyDescent="0.2">
      <c r="A32" s="134" t="s">
        <v>28</v>
      </c>
      <c r="B32" s="176" t="s">
        <v>29</v>
      </c>
      <c r="C32" s="199">
        <v>908</v>
      </c>
      <c r="D32" s="200">
        <v>40.299999999999997</v>
      </c>
      <c r="E32" s="199">
        <v>148</v>
      </c>
      <c r="F32" s="200">
        <v>29.7</v>
      </c>
      <c r="G32" s="199">
        <v>760</v>
      </c>
      <c r="H32" s="200">
        <v>43.3</v>
      </c>
      <c r="I32" s="199">
        <v>289</v>
      </c>
      <c r="J32" s="200">
        <v>30.5</v>
      </c>
      <c r="K32" s="199">
        <v>619</v>
      </c>
      <c r="L32" s="253">
        <v>47.4</v>
      </c>
    </row>
    <row r="33" spans="1:12" x14ac:dyDescent="0.2">
      <c r="A33" s="134" t="s">
        <v>30</v>
      </c>
      <c r="B33" s="176" t="s">
        <v>31</v>
      </c>
      <c r="C33" s="199">
        <v>1235</v>
      </c>
      <c r="D33" s="200">
        <v>36.9</v>
      </c>
      <c r="E33" s="199">
        <v>71</v>
      </c>
      <c r="F33" s="200">
        <v>21.5</v>
      </c>
      <c r="G33" s="199">
        <v>1164</v>
      </c>
      <c r="H33" s="200">
        <v>38.6</v>
      </c>
      <c r="I33" s="199">
        <v>134</v>
      </c>
      <c r="J33" s="200">
        <v>20.399999999999999</v>
      </c>
      <c r="K33" s="199">
        <v>1101</v>
      </c>
      <c r="L33" s="253">
        <v>40.9</v>
      </c>
    </row>
    <row r="34" spans="1:12" x14ac:dyDescent="0.2">
      <c r="A34" s="134" t="s">
        <v>32</v>
      </c>
      <c r="B34" s="176" t="s">
        <v>33</v>
      </c>
      <c r="C34" s="199">
        <v>560</v>
      </c>
      <c r="D34" s="200">
        <v>35.1</v>
      </c>
      <c r="E34" s="199">
        <v>51</v>
      </c>
      <c r="F34" s="200">
        <v>21.7</v>
      </c>
      <c r="G34" s="199">
        <v>509</v>
      </c>
      <c r="H34" s="200">
        <v>37.4</v>
      </c>
      <c r="I34" s="199">
        <v>131</v>
      </c>
      <c r="J34" s="200">
        <v>24.3</v>
      </c>
      <c r="K34" s="199">
        <v>429</v>
      </c>
      <c r="L34" s="253">
        <v>40.6</v>
      </c>
    </row>
    <row r="35" spans="1:12" x14ac:dyDescent="0.2">
      <c r="A35" s="134" t="s">
        <v>34</v>
      </c>
      <c r="B35" s="176" t="s">
        <v>35</v>
      </c>
      <c r="C35" s="199">
        <v>609</v>
      </c>
      <c r="D35" s="200">
        <v>32.799999999999997</v>
      </c>
      <c r="E35" s="199">
        <v>29</v>
      </c>
      <c r="F35" s="200">
        <v>13.9</v>
      </c>
      <c r="G35" s="199">
        <v>580</v>
      </c>
      <c r="H35" s="200">
        <v>35.200000000000003</v>
      </c>
      <c r="I35" s="199">
        <v>77</v>
      </c>
      <c r="J35" s="200">
        <v>15.7</v>
      </c>
      <c r="K35" s="199">
        <v>532</v>
      </c>
      <c r="L35" s="253">
        <v>39</v>
      </c>
    </row>
    <row r="36" spans="1:12" x14ac:dyDescent="0.2">
      <c r="A36" s="134" t="s">
        <v>36</v>
      </c>
      <c r="B36" s="176" t="s">
        <v>37</v>
      </c>
      <c r="C36" s="199">
        <v>893</v>
      </c>
      <c r="D36" s="200">
        <v>56.3</v>
      </c>
      <c r="E36" s="199">
        <v>31</v>
      </c>
      <c r="F36" s="200">
        <v>30.1</v>
      </c>
      <c r="G36" s="199">
        <v>862</v>
      </c>
      <c r="H36" s="200">
        <v>58.2</v>
      </c>
      <c r="I36" s="199">
        <v>84</v>
      </c>
      <c r="J36" s="200">
        <v>30.7</v>
      </c>
      <c r="K36" s="199">
        <v>809</v>
      </c>
      <c r="L36" s="253">
        <v>61.7</v>
      </c>
    </row>
    <row r="37" spans="1:12" x14ac:dyDescent="0.2">
      <c r="A37" s="134" t="s">
        <v>40</v>
      </c>
      <c r="B37" s="176" t="s">
        <v>41</v>
      </c>
      <c r="C37" s="199">
        <v>1098</v>
      </c>
      <c r="D37" s="200">
        <v>32.200000000000003</v>
      </c>
      <c r="E37" s="199">
        <v>133</v>
      </c>
      <c r="F37" s="200">
        <v>20.2</v>
      </c>
      <c r="G37" s="199">
        <v>965</v>
      </c>
      <c r="H37" s="200">
        <v>35.1</v>
      </c>
      <c r="I37" s="199">
        <v>316</v>
      </c>
      <c r="J37" s="200">
        <v>24</v>
      </c>
      <c r="K37" s="199">
        <v>782</v>
      </c>
      <c r="L37" s="253">
        <v>37.4</v>
      </c>
    </row>
    <row r="38" spans="1:12" x14ac:dyDescent="0.2">
      <c r="A38" s="134" t="s">
        <v>42</v>
      </c>
      <c r="B38" s="176" t="s">
        <v>43</v>
      </c>
      <c r="C38" s="199">
        <v>160</v>
      </c>
      <c r="D38" s="200">
        <v>32.700000000000003</v>
      </c>
      <c r="E38" s="199">
        <v>6</v>
      </c>
      <c r="F38" s="200">
        <v>20.7</v>
      </c>
      <c r="G38" s="199">
        <v>154</v>
      </c>
      <c r="H38" s="200">
        <v>33.5</v>
      </c>
      <c r="I38" s="199">
        <v>15</v>
      </c>
      <c r="J38" s="200">
        <v>23.4</v>
      </c>
      <c r="K38" s="199">
        <v>145</v>
      </c>
      <c r="L38" s="253">
        <v>34.1</v>
      </c>
    </row>
    <row r="39" spans="1:12" x14ac:dyDescent="0.2">
      <c r="A39" s="134" t="s">
        <v>44</v>
      </c>
      <c r="B39" s="176" t="s">
        <v>45</v>
      </c>
      <c r="C39" s="199">
        <v>756</v>
      </c>
      <c r="D39" s="200">
        <v>34</v>
      </c>
      <c r="E39" s="199">
        <v>130</v>
      </c>
      <c r="F39" s="200">
        <v>24.8</v>
      </c>
      <c r="G39" s="199">
        <v>626</v>
      </c>
      <c r="H39" s="200">
        <v>36.799999999999997</v>
      </c>
      <c r="I39" s="199">
        <v>256</v>
      </c>
      <c r="J39" s="200">
        <v>25.1</v>
      </c>
      <c r="K39" s="199">
        <v>500</v>
      </c>
      <c r="L39" s="253">
        <v>41.5</v>
      </c>
    </row>
    <row r="40" spans="1:12" x14ac:dyDescent="0.2">
      <c r="A40" s="134" t="s">
        <v>46</v>
      </c>
      <c r="B40" s="176" t="s">
        <v>47</v>
      </c>
      <c r="C40" s="199">
        <v>747</v>
      </c>
      <c r="D40" s="200">
        <v>43.1</v>
      </c>
      <c r="E40" s="199">
        <v>30</v>
      </c>
      <c r="F40" s="200">
        <v>29.7</v>
      </c>
      <c r="G40" s="199">
        <v>717</v>
      </c>
      <c r="H40" s="200">
        <v>44</v>
      </c>
      <c r="I40" s="199">
        <v>82</v>
      </c>
      <c r="J40" s="200">
        <v>27.3</v>
      </c>
      <c r="K40" s="199">
        <v>665</v>
      </c>
      <c r="L40" s="253">
        <v>46.4</v>
      </c>
    </row>
    <row r="41" spans="1:12" x14ac:dyDescent="0.2">
      <c r="A41" s="134" t="s">
        <v>48</v>
      </c>
      <c r="B41" s="176" t="s">
        <v>49</v>
      </c>
      <c r="C41" s="199">
        <v>930</v>
      </c>
      <c r="D41" s="200">
        <v>46.2</v>
      </c>
      <c r="E41" s="199">
        <v>80</v>
      </c>
      <c r="F41" s="200">
        <v>28.1</v>
      </c>
      <c r="G41" s="199">
        <v>850</v>
      </c>
      <c r="H41" s="200">
        <v>49.2</v>
      </c>
      <c r="I41" s="199">
        <v>177</v>
      </c>
      <c r="J41" s="200">
        <v>28.8</v>
      </c>
      <c r="K41" s="199">
        <v>753</v>
      </c>
      <c r="L41" s="253">
        <v>53.8</v>
      </c>
    </row>
    <row r="42" spans="1:12" x14ac:dyDescent="0.2">
      <c r="A42" s="134" t="s">
        <v>52</v>
      </c>
      <c r="B42" s="176" t="s">
        <v>53</v>
      </c>
      <c r="C42" s="199">
        <v>1057</v>
      </c>
      <c r="D42" s="200">
        <v>52.2</v>
      </c>
      <c r="E42" s="199">
        <v>34</v>
      </c>
      <c r="F42" s="200">
        <v>21</v>
      </c>
      <c r="G42" s="199">
        <v>1023</v>
      </c>
      <c r="H42" s="200">
        <v>55</v>
      </c>
      <c r="I42" s="199">
        <v>101</v>
      </c>
      <c r="J42" s="200">
        <v>26.6</v>
      </c>
      <c r="K42" s="199">
        <v>956</v>
      </c>
      <c r="L42" s="253">
        <v>58.2</v>
      </c>
    </row>
    <row r="43" spans="1:12" x14ac:dyDescent="0.2">
      <c r="A43" s="134" t="s">
        <v>54</v>
      </c>
      <c r="B43" s="176" t="s">
        <v>55</v>
      </c>
      <c r="C43" s="199">
        <v>1003</v>
      </c>
      <c r="D43" s="200">
        <v>32.1</v>
      </c>
      <c r="E43" s="199">
        <v>107</v>
      </c>
      <c r="F43" s="200">
        <v>19.399999999999999</v>
      </c>
      <c r="G43" s="199">
        <v>896</v>
      </c>
      <c r="H43" s="200">
        <v>34.799999999999997</v>
      </c>
      <c r="I43" s="199">
        <v>232</v>
      </c>
      <c r="J43" s="200">
        <v>21.1</v>
      </c>
      <c r="K43" s="199">
        <v>771</v>
      </c>
      <c r="L43" s="253">
        <v>37.9</v>
      </c>
    </row>
    <row r="44" spans="1:12" x14ac:dyDescent="0.2">
      <c r="A44" s="134" t="s">
        <v>56</v>
      </c>
      <c r="B44" s="176" t="s">
        <v>57</v>
      </c>
      <c r="C44" s="199">
        <v>687</v>
      </c>
      <c r="D44" s="200">
        <v>31.6</v>
      </c>
      <c r="E44" s="199">
        <v>21</v>
      </c>
      <c r="F44" s="200">
        <v>11.2</v>
      </c>
      <c r="G44" s="199">
        <v>666</v>
      </c>
      <c r="H44" s="200">
        <v>33.5</v>
      </c>
      <c r="I44" s="199">
        <v>57</v>
      </c>
      <c r="J44" s="200">
        <v>12.8</v>
      </c>
      <c r="K44" s="199">
        <v>630</v>
      </c>
      <c r="L44" s="253">
        <v>36.4</v>
      </c>
    </row>
    <row r="45" spans="1:12" x14ac:dyDescent="0.2">
      <c r="A45" s="134" t="s">
        <v>58</v>
      </c>
      <c r="B45" s="176" t="s">
        <v>59</v>
      </c>
      <c r="C45" s="199">
        <v>907</v>
      </c>
      <c r="D45" s="200">
        <v>32.700000000000003</v>
      </c>
      <c r="E45" s="199">
        <v>25</v>
      </c>
      <c r="F45" s="200">
        <v>11.1</v>
      </c>
      <c r="G45" s="199">
        <v>882</v>
      </c>
      <c r="H45" s="200">
        <v>34.700000000000003</v>
      </c>
      <c r="I45" s="199">
        <v>63</v>
      </c>
      <c r="J45" s="200">
        <v>12.9</v>
      </c>
      <c r="K45" s="199">
        <v>844</v>
      </c>
      <c r="L45" s="253">
        <v>37</v>
      </c>
    </row>
    <row r="46" spans="1:12" x14ac:dyDescent="0.2">
      <c r="A46" s="134" t="s">
        <v>60</v>
      </c>
      <c r="B46" s="176" t="s">
        <v>61</v>
      </c>
      <c r="C46" s="199">
        <v>1050</v>
      </c>
      <c r="D46" s="200">
        <v>39.799999999999997</v>
      </c>
      <c r="E46" s="199">
        <v>84</v>
      </c>
      <c r="F46" s="200">
        <v>21.3</v>
      </c>
      <c r="G46" s="199">
        <v>966</v>
      </c>
      <c r="H46" s="200">
        <v>43</v>
      </c>
      <c r="I46" s="199">
        <v>169</v>
      </c>
      <c r="J46" s="200">
        <v>22</v>
      </c>
      <c r="K46" s="199">
        <v>881</v>
      </c>
      <c r="L46" s="253">
        <v>47.1</v>
      </c>
    </row>
    <row r="47" spans="1:12" x14ac:dyDescent="0.2">
      <c r="A47" s="134" t="s">
        <v>62</v>
      </c>
      <c r="B47" s="176" t="s">
        <v>63</v>
      </c>
      <c r="C47" s="199">
        <v>483</v>
      </c>
      <c r="D47" s="200">
        <v>32</v>
      </c>
      <c r="E47" s="199">
        <v>20</v>
      </c>
      <c r="F47" s="200">
        <v>8.5</v>
      </c>
      <c r="G47" s="199">
        <v>463</v>
      </c>
      <c r="H47" s="200">
        <v>36.299999999999997</v>
      </c>
      <c r="I47" s="199">
        <v>45</v>
      </c>
      <c r="J47" s="200">
        <v>10.8</v>
      </c>
      <c r="K47" s="199">
        <v>438</v>
      </c>
      <c r="L47" s="253">
        <v>40</v>
      </c>
    </row>
    <row r="48" spans="1:12" x14ac:dyDescent="0.2">
      <c r="A48" s="134" t="s">
        <v>64</v>
      </c>
      <c r="B48" s="176" t="s">
        <v>65</v>
      </c>
      <c r="C48" s="199">
        <v>694</v>
      </c>
      <c r="D48" s="200">
        <v>42.9</v>
      </c>
      <c r="E48" s="199">
        <v>29</v>
      </c>
      <c r="F48" s="200">
        <v>15.3</v>
      </c>
      <c r="G48" s="199">
        <v>665</v>
      </c>
      <c r="H48" s="200">
        <v>46.6</v>
      </c>
      <c r="I48" s="199">
        <v>76</v>
      </c>
      <c r="J48" s="200">
        <v>19.3</v>
      </c>
      <c r="K48" s="199">
        <v>618</v>
      </c>
      <c r="L48" s="253">
        <v>50.5</v>
      </c>
    </row>
    <row r="49" spans="1:12" x14ac:dyDescent="0.2">
      <c r="A49" s="134" t="s">
        <v>66</v>
      </c>
      <c r="B49" s="176" t="s">
        <v>67</v>
      </c>
      <c r="C49" s="199" t="s">
        <v>1169</v>
      </c>
      <c r="D49" s="200" t="s">
        <v>1169</v>
      </c>
      <c r="E49" s="199" t="s">
        <v>1169</v>
      </c>
      <c r="F49" s="200" t="s">
        <v>1169</v>
      </c>
      <c r="G49" s="199" t="s">
        <v>1169</v>
      </c>
      <c r="H49" s="200" t="s">
        <v>1169</v>
      </c>
      <c r="I49" s="199" t="s">
        <v>1169</v>
      </c>
      <c r="J49" s="200" t="s">
        <v>1169</v>
      </c>
      <c r="K49" s="199" t="s">
        <v>1169</v>
      </c>
      <c r="L49" s="253" t="s">
        <v>1169</v>
      </c>
    </row>
    <row r="50" spans="1:12" x14ac:dyDescent="0.2">
      <c r="A50" s="134" t="s">
        <v>68</v>
      </c>
      <c r="B50" s="176" t="s">
        <v>69</v>
      </c>
      <c r="C50" s="199">
        <v>691</v>
      </c>
      <c r="D50" s="200">
        <v>32.799999999999997</v>
      </c>
      <c r="E50" s="199">
        <v>34</v>
      </c>
      <c r="F50" s="200">
        <v>16.100000000000001</v>
      </c>
      <c r="G50" s="199">
        <v>657</v>
      </c>
      <c r="H50" s="200">
        <v>34.6</v>
      </c>
      <c r="I50" s="199">
        <v>77</v>
      </c>
      <c r="J50" s="200">
        <v>17.100000000000001</v>
      </c>
      <c r="K50" s="199">
        <v>614</v>
      </c>
      <c r="L50" s="253">
        <v>37</v>
      </c>
    </row>
    <row r="51" spans="1:12" x14ac:dyDescent="0.2">
      <c r="A51" s="134" t="s">
        <v>70</v>
      </c>
      <c r="B51" s="176" t="s">
        <v>71</v>
      </c>
      <c r="C51" s="199">
        <v>864</v>
      </c>
      <c r="D51" s="200">
        <v>37.700000000000003</v>
      </c>
      <c r="E51" s="199">
        <v>56</v>
      </c>
      <c r="F51" s="200">
        <v>19.399999999999999</v>
      </c>
      <c r="G51" s="199">
        <v>808</v>
      </c>
      <c r="H51" s="200">
        <v>40.299999999999997</v>
      </c>
      <c r="I51" s="199">
        <v>150</v>
      </c>
      <c r="J51" s="200">
        <v>23.1</v>
      </c>
      <c r="K51" s="199">
        <v>714</v>
      </c>
      <c r="L51" s="253">
        <v>43.5</v>
      </c>
    </row>
    <row r="52" spans="1:12" x14ac:dyDescent="0.2">
      <c r="A52" s="134" t="s">
        <v>72</v>
      </c>
      <c r="B52" s="176" t="s">
        <v>73</v>
      </c>
      <c r="C52" s="199">
        <v>815</v>
      </c>
      <c r="D52" s="200">
        <v>33.4</v>
      </c>
      <c r="E52" s="199">
        <v>105</v>
      </c>
      <c r="F52" s="200">
        <v>23.7</v>
      </c>
      <c r="G52" s="199">
        <v>710</v>
      </c>
      <c r="H52" s="200">
        <v>35.5</v>
      </c>
      <c r="I52" s="199">
        <v>253</v>
      </c>
      <c r="J52" s="200">
        <v>27.2</v>
      </c>
      <c r="K52" s="199">
        <v>562</v>
      </c>
      <c r="L52" s="253">
        <v>37.200000000000003</v>
      </c>
    </row>
    <row r="53" spans="1:12" x14ac:dyDescent="0.2">
      <c r="A53" s="134" t="s">
        <v>74</v>
      </c>
      <c r="B53" s="176" t="s">
        <v>75</v>
      </c>
      <c r="C53" s="199">
        <v>852</v>
      </c>
      <c r="D53" s="200">
        <v>41.6</v>
      </c>
      <c r="E53" s="199">
        <v>21</v>
      </c>
      <c r="F53" s="200">
        <v>12.1</v>
      </c>
      <c r="G53" s="199">
        <v>831</v>
      </c>
      <c r="H53" s="200">
        <v>44.4</v>
      </c>
      <c r="I53" s="199">
        <v>67</v>
      </c>
      <c r="J53" s="200">
        <v>13.5</v>
      </c>
      <c r="K53" s="199">
        <v>785</v>
      </c>
      <c r="L53" s="253">
        <v>50.6</v>
      </c>
    </row>
    <row r="54" spans="1:12" x14ac:dyDescent="0.2">
      <c r="A54" s="134" t="s">
        <v>76</v>
      </c>
      <c r="B54" s="176" t="s">
        <v>77</v>
      </c>
      <c r="C54" s="199">
        <v>719</v>
      </c>
      <c r="D54" s="200">
        <v>41.8</v>
      </c>
      <c r="E54" s="199">
        <v>37</v>
      </c>
      <c r="F54" s="200">
        <v>16.899999999999999</v>
      </c>
      <c r="G54" s="199">
        <v>682</v>
      </c>
      <c r="H54" s="200">
        <v>45.4</v>
      </c>
      <c r="I54" s="199">
        <v>84</v>
      </c>
      <c r="J54" s="200">
        <v>18.5</v>
      </c>
      <c r="K54" s="199">
        <v>635</v>
      </c>
      <c r="L54" s="253">
        <v>50.1</v>
      </c>
    </row>
    <row r="55" spans="1:12" x14ac:dyDescent="0.2">
      <c r="A55" s="134" t="s">
        <v>78</v>
      </c>
      <c r="B55" s="176" t="s">
        <v>79</v>
      </c>
      <c r="C55" s="199">
        <v>1102</v>
      </c>
      <c r="D55" s="200">
        <v>37.1</v>
      </c>
      <c r="E55" s="199">
        <v>43</v>
      </c>
      <c r="F55" s="200">
        <v>14.3</v>
      </c>
      <c r="G55" s="199">
        <v>1059</v>
      </c>
      <c r="H55" s="200">
        <v>39.700000000000003</v>
      </c>
      <c r="I55" s="199">
        <v>140</v>
      </c>
      <c r="J55" s="200">
        <v>19.399999999999999</v>
      </c>
      <c r="K55" s="199">
        <v>962</v>
      </c>
      <c r="L55" s="253">
        <v>42.9</v>
      </c>
    </row>
    <row r="56" spans="1:12" x14ac:dyDescent="0.2">
      <c r="A56" s="134" t="s">
        <v>80</v>
      </c>
      <c r="B56" s="176" t="s">
        <v>81</v>
      </c>
      <c r="C56" s="199">
        <v>407</v>
      </c>
      <c r="D56" s="200">
        <v>37.799999999999997</v>
      </c>
      <c r="E56" s="199">
        <v>12</v>
      </c>
      <c r="F56" s="200">
        <v>19.399999999999999</v>
      </c>
      <c r="G56" s="199">
        <v>395</v>
      </c>
      <c r="H56" s="200">
        <v>39</v>
      </c>
      <c r="I56" s="199">
        <v>37</v>
      </c>
      <c r="J56" s="200">
        <v>21.6</v>
      </c>
      <c r="K56" s="199">
        <v>370</v>
      </c>
      <c r="L56" s="253">
        <v>40.9</v>
      </c>
    </row>
    <row r="57" spans="1:12" x14ac:dyDescent="0.2">
      <c r="A57" s="134" t="s">
        <v>82</v>
      </c>
      <c r="B57" s="176" t="s">
        <v>83</v>
      </c>
      <c r="C57" s="199">
        <v>914</v>
      </c>
      <c r="D57" s="200">
        <v>48</v>
      </c>
      <c r="E57" s="199">
        <v>22</v>
      </c>
      <c r="F57" s="200">
        <v>19.600000000000001</v>
      </c>
      <c r="G57" s="199">
        <v>892</v>
      </c>
      <c r="H57" s="200">
        <v>49.7</v>
      </c>
      <c r="I57" s="199">
        <v>68</v>
      </c>
      <c r="J57" s="200">
        <v>23.5</v>
      </c>
      <c r="K57" s="199">
        <v>846</v>
      </c>
      <c r="L57" s="253">
        <v>52.3</v>
      </c>
    </row>
    <row r="58" spans="1:12" x14ac:dyDescent="0.2">
      <c r="A58" s="134" t="s">
        <v>84</v>
      </c>
      <c r="B58" s="176" t="s">
        <v>85</v>
      </c>
      <c r="C58" s="199">
        <v>436</v>
      </c>
      <c r="D58" s="200">
        <v>37.299999999999997</v>
      </c>
      <c r="E58" s="199">
        <v>17</v>
      </c>
      <c r="F58" s="200">
        <v>10.9</v>
      </c>
      <c r="G58" s="199">
        <v>419</v>
      </c>
      <c r="H58" s="200">
        <v>41.4</v>
      </c>
      <c r="I58" s="199">
        <v>45</v>
      </c>
      <c r="J58" s="200">
        <v>14.3</v>
      </c>
      <c r="K58" s="199">
        <v>391</v>
      </c>
      <c r="L58" s="253">
        <v>45.7</v>
      </c>
    </row>
    <row r="59" spans="1:12" x14ac:dyDescent="0.2">
      <c r="A59" s="134" t="s">
        <v>86</v>
      </c>
      <c r="B59" s="176" t="s">
        <v>87</v>
      </c>
      <c r="C59" s="199">
        <v>679</v>
      </c>
      <c r="D59" s="200">
        <v>42.1</v>
      </c>
      <c r="E59" s="199">
        <v>26</v>
      </c>
      <c r="F59" s="200">
        <v>18.100000000000001</v>
      </c>
      <c r="G59" s="199">
        <v>653</v>
      </c>
      <c r="H59" s="200">
        <v>44.5</v>
      </c>
      <c r="I59" s="199">
        <v>97</v>
      </c>
      <c r="J59" s="200">
        <v>24.1</v>
      </c>
      <c r="K59" s="199">
        <v>582</v>
      </c>
      <c r="L59" s="253">
        <v>48.1</v>
      </c>
    </row>
    <row r="60" spans="1:12" x14ac:dyDescent="0.2">
      <c r="A60" s="134" t="s">
        <v>88</v>
      </c>
      <c r="B60" s="176" t="s">
        <v>89</v>
      </c>
      <c r="C60" s="199">
        <v>648</v>
      </c>
      <c r="D60" s="200">
        <v>44.1</v>
      </c>
      <c r="E60" s="199">
        <v>25</v>
      </c>
      <c r="F60" s="200">
        <v>26.3</v>
      </c>
      <c r="G60" s="199">
        <v>623</v>
      </c>
      <c r="H60" s="200">
        <v>45.3</v>
      </c>
      <c r="I60" s="199">
        <v>64</v>
      </c>
      <c r="J60" s="200">
        <v>26.3</v>
      </c>
      <c r="K60" s="199">
        <v>584</v>
      </c>
      <c r="L60" s="253">
        <v>47.6</v>
      </c>
    </row>
    <row r="61" spans="1:12" x14ac:dyDescent="0.2">
      <c r="A61" s="134" t="s">
        <v>90</v>
      </c>
      <c r="B61" s="176" t="s">
        <v>91</v>
      </c>
      <c r="C61" s="199">
        <v>853</v>
      </c>
      <c r="D61" s="200">
        <v>53.3</v>
      </c>
      <c r="E61" s="199">
        <v>29</v>
      </c>
      <c r="F61" s="200">
        <v>26.6</v>
      </c>
      <c r="G61" s="199">
        <v>824</v>
      </c>
      <c r="H61" s="200">
        <v>55.2</v>
      </c>
      <c r="I61" s="199">
        <v>66</v>
      </c>
      <c r="J61" s="200">
        <v>28.4</v>
      </c>
      <c r="K61" s="199">
        <v>787</v>
      </c>
      <c r="L61" s="253">
        <v>57.5</v>
      </c>
    </row>
    <row r="62" spans="1:12" x14ac:dyDescent="0.2">
      <c r="A62" s="134" t="s">
        <v>92</v>
      </c>
      <c r="B62" s="176" t="s">
        <v>93</v>
      </c>
      <c r="C62" s="199">
        <v>1241</v>
      </c>
      <c r="D62" s="200">
        <v>44.3</v>
      </c>
      <c r="E62" s="199">
        <v>61</v>
      </c>
      <c r="F62" s="200">
        <v>20.399999999999999</v>
      </c>
      <c r="G62" s="199">
        <v>1180</v>
      </c>
      <c r="H62" s="200">
        <v>47.2</v>
      </c>
      <c r="I62" s="199">
        <v>189</v>
      </c>
      <c r="J62" s="200">
        <v>25.4</v>
      </c>
      <c r="K62" s="199">
        <v>1052</v>
      </c>
      <c r="L62" s="253">
        <v>51.1</v>
      </c>
    </row>
    <row r="63" spans="1:12" x14ac:dyDescent="0.2">
      <c r="A63" s="134" t="s">
        <v>94</v>
      </c>
      <c r="B63" s="176" t="s">
        <v>95</v>
      </c>
      <c r="C63" s="199">
        <v>836</v>
      </c>
      <c r="D63" s="200">
        <v>39.1</v>
      </c>
      <c r="E63" s="199">
        <v>43</v>
      </c>
      <c r="F63" s="200">
        <v>15.4</v>
      </c>
      <c r="G63" s="199">
        <v>793</v>
      </c>
      <c r="H63" s="200">
        <v>42.7</v>
      </c>
      <c r="I63" s="199">
        <v>118</v>
      </c>
      <c r="J63" s="200">
        <v>20.3</v>
      </c>
      <c r="K63" s="199">
        <v>718</v>
      </c>
      <c r="L63" s="253">
        <v>46.1</v>
      </c>
    </row>
    <row r="64" spans="1:12" x14ac:dyDescent="0.2">
      <c r="A64" s="134" t="s">
        <v>96</v>
      </c>
      <c r="B64" s="176" t="s">
        <v>97</v>
      </c>
      <c r="C64" s="199">
        <v>655</v>
      </c>
      <c r="D64" s="200">
        <v>37.9</v>
      </c>
      <c r="E64" s="199">
        <v>61</v>
      </c>
      <c r="F64" s="200">
        <v>21.6</v>
      </c>
      <c r="G64" s="199">
        <v>594</v>
      </c>
      <c r="H64" s="200">
        <v>41.1</v>
      </c>
      <c r="I64" s="199">
        <v>142</v>
      </c>
      <c r="J64" s="200">
        <v>23.8</v>
      </c>
      <c r="K64" s="199">
        <v>513</v>
      </c>
      <c r="L64" s="253">
        <v>45.3</v>
      </c>
    </row>
    <row r="65" spans="1:12" x14ac:dyDescent="0.2">
      <c r="A65" s="134" t="s">
        <v>98</v>
      </c>
      <c r="B65" s="176" t="s">
        <v>99</v>
      </c>
      <c r="C65" s="199">
        <v>787</v>
      </c>
      <c r="D65" s="200">
        <v>40.4</v>
      </c>
      <c r="E65" s="199">
        <v>71</v>
      </c>
      <c r="F65" s="200">
        <v>20.9</v>
      </c>
      <c r="G65" s="199">
        <v>716</v>
      </c>
      <c r="H65" s="200">
        <v>44.5</v>
      </c>
      <c r="I65" s="199">
        <v>184</v>
      </c>
      <c r="J65" s="200">
        <v>25.3</v>
      </c>
      <c r="K65" s="199">
        <v>603</v>
      </c>
      <c r="L65" s="253">
        <v>49.4</v>
      </c>
    </row>
    <row r="66" spans="1:12" x14ac:dyDescent="0.2">
      <c r="A66" s="134" t="s">
        <v>100</v>
      </c>
      <c r="B66" s="176" t="s">
        <v>101</v>
      </c>
      <c r="C66" s="199">
        <v>370</v>
      </c>
      <c r="D66" s="200">
        <v>28.4</v>
      </c>
      <c r="E66" s="199">
        <v>22</v>
      </c>
      <c r="F66" s="200">
        <v>14.2</v>
      </c>
      <c r="G66" s="199">
        <v>348</v>
      </c>
      <c r="H66" s="200">
        <v>30.3</v>
      </c>
      <c r="I66" s="199">
        <v>57</v>
      </c>
      <c r="J66" s="200">
        <v>15.3</v>
      </c>
      <c r="K66" s="199">
        <v>313</v>
      </c>
      <c r="L66" s="253">
        <v>33.6</v>
      </c>
    </row>
    <row r="67" spans="1:12" x14ac:dyDescent="0.2">
      <c r="A67" s="134" t="s">
        <v>102</v>
      </c>
      <c r="B67" s="176" t="s">
        <v>103</v>
      </c>
      <c r="C67" s="199">
        <v>2078</v>
      </c>
      <c r="D67" s="200">
        <v>41.7</v>
      </c>
      <c r="E67" s="199">
        <v>157</v>
      </c>
      <c r="F67" s="200">
        <v>19.399999999999999</v>
      </c>
      <c r="G67" s="199">
        <v>1921</v>
      </c>
      <c r="H67" s="200">
        <v>46.1</v>
      </c>
      <c r="I67" s="199">
        <v>393</v>
      </c>
      <c r="J67" s="200">
        <v>23.4</v>
      </c>
      <c r="K67" s="199">
        <v>1685</v>
      </c>
      <c r="L67" s="253">
        <v>51</v>
      </c>
    </row>
    <row r="68" spans="1:12" x14ac:dyDescent="0.2">
      <c r="A68" s="134" t="s">
        <v>104</v>
      </c>
      <c r="B68" s="176" t="s">
        <v>105</v>
      </c>
      <c r="C68" s="199">
        <v>1441</v>
      </c>
      <c r="D68" s="200">
        <v>38.5</v>
      </c>
      <c r="E68" s="199">
        <v>38</v>
      </c>
      <c r="F68" s="200">
        <v>15.3</v>
      </c>
      <c r="G68" s="199">
        <v>1403</v>
      </c>
      <c r="H68" s="200">
        <v>40.1</v>
      </c>
      <c r="I68" s="199">
        <v>117</v>
      </c>
      <c r="J68" s="200">
        <v>17.5</v>
      </c>
      <c r="K68" s="199">
        <v>1324</v>
      </c>
      <c r="L68" s="253">
        <v>43.1</v>
      </c>
    </row>
    <row r="69" spans="1:12" x14ac:dyDescent="0.2">
      <c r="A69" s="134" t="s">
        <v>106</v>
      </c>
      <c r="B69" s="176" t="s">
        <v>107</v>
      </c>
      <c r="C69" s="199">
        <v>1621</v>
      </c>
      <c r="D69" s="200">
        <v>47.1</v>
      </c>
      <c r="E69" s="199">
        <v>57</v>
      </c>
      <c r="F69" s="200">
        <v>16.399999999999999</v>
      </c>
      <c r="G69" s="199">
        <v>1564</v>
      </c>
      <c r="H69" s="200">
        <v>50.5</v>
      </c>
      <c r="I69" s="199">
        <v>178</v>
      </c>
      <c r="J69" s="200">
        <v>23</v>
      </c>
      <c r="K69" s="199">
        <v>1443</v>
      </c>
      <c r="L69" s="253">
        <v>54.1</v>
      </c>
    </row>
    <row r="70" spans="1:12" x14ac:dyDescent="0.2">
      <c r="A70" s="134" t="s">
        <v>108</v>
      </c>
      <c r="B70" s="176" t="s">
        <v>109</v>
      </c>
      <c r="C70" s="199">
        <v>1144</v>
      </c>
      <c r="D70" s="200">
        <v>38.299999999999997</v>
      </c>
      <c r="E70" s="199">
        <v>44</v>
      </c>
      <c r="F70" s="200">
        <v>17.5</v>
      </c>
      <c r="G70" s="199">
        <v>1100</v>
      </c>
      <c r="H70" s="200">
        <v>40.200000000000003</v>
      </c>
      <c r="I70" s="199">
        <v>135</v>
      </c>
      <c r="J70" s="200">
        <v>22.3</v>
      </c>
      <c r="K70" s="199">
        <v>1009</v>
      </c>
      <c r="L70" s="253">
        <v>42.4</v>
      </c>
    </row>
    <row r="71" spans="1:12" x14ac:dyDescent="0.2">
      <c r="A71" s="134" t="s">
        <v>110</v>
      </c>
      <c r="B71" s="176" t="s">
        <v>111</v>
      </c>
      <c r="C71" s="199">
        <v>1784</v>
      </c>
      <c r="D71" s="200">
        <v>32.799999999999997</v>
      </c>
      <c r="E71" s="199">
        <v>82</v>
      </c>
      <c r="F71" s="200">
        <v>13.7</v>
      </c>
      <c r="G71" s="199">
        <v>1702</v>
      </c>
      <c r="H71" s="200">
        <v>35.200000000000003</v>
      </c>
      <c r="I71" s="199">
        <v>238</v>
      </c>
      <c r="J71" s="200">
        <v>17.899999999999999</v>
      </c>
      <c r="K71" s="199">
        <v>1546</v>
      </c>
      <c r="L71" s="253">
        <v>37.700000000000003</v>
      </c>
    </row>
    <row r="72" spans="1:12" x14ac:dyDescent="0.2">
      <c r="A72" s="134" t="s">
        <v>112</v>
      </c>
      <c r="B72" s="176" t="s">
        <v>113</v>
      </c>
      <c r="C72" s="199" t="s">
        <v>1169</v>
      </c>
      <c r="D72" s="200" t="s">
        <v>1169</v>
      </c>
      <c r="E72" s="199" t="s">
        <v>1151</v>
      </c>
      <c r="F72" s="200" t="s">
        <v>1151</v>
      </c>
      <c r="G72" s="199" t="s">
        <v>1169</v>
      </c>
      <c r="H72" s="200" t="s">
        <v>1169</v>
      </c>
      <c r="I72" s="199" t="s">
        <v>1151</v>
      </c>
      <c r="J72" s="200" t="s">
        <v>1151</v>
      </c>
      <c r="K72" s="199" t="s">
        <v>1169</v>
      </c>
      <c r="L72" s="253" t="s">
        <v>1169</v>
      </c>
    </row>
    <row r="73" spans="1:12" x14ac:dyDescent="0.2">
      <c r="A73" s="134" t="s">
        <v>114</v>
      </c>
      <c r="B73" s="176" t="s">
        <v>115</v>
      </c>
      <c r="C73" s="199">
        <v>2034</v>
      </c>
      <c r="D73" s="200">
        <v>41.4</v>
      </c>
      <c r="E73" s="199">
        <v>56</v>
      </c>
      <c r="F73" s="200">
        <v>17.600000000000001</v>
      </c>
      <c r="G73" s="199">
        <v>1978</v>
      </c>
      <c r="H73" s="200">
        <v>43.1</v>
      </c>
      <c r="I73" s="199">
        <v>161</v>
      </c>
      <c r="J73" s="200">
        <v>19.7</v>
      </c>
      <c r="K73" s="199">
        <v>1873</v>
      </c>
      <c r="L73" s="253">
        <v>45.8</v>
      </c>
    </row>
    <row r="74" spans="1:12" x14ac:dyDescent="0.2">
      <c r="A74" s="134" t="s">
        <v>116</v>
      </c>
      <c r="B74" s="176" t="s">
        <v>117</v>
      </c>
      <c r="C74" s="199">
        <v>585</v>
      </c>
      <c r="D74" s="200">
        <v>31.4</v>
      </c>
      <c r="E74" s="199">
        <v>30</v>
      </c>
      <c r="F74" s="200">
        <v>13.8</v>
      </c>
      <c r="G74" s="199">
        <v>555</v>
      </c>
      <c r="H74" s="200">
        <v>33.700000000000003</v>
      </c>
      <c r="I74" s="199">
        <v>90</v>
      </c>
      <c r="J74" s="200">
        <v>18.399999999999999</v>
      </c>
      <c r="K74" s="199">
        <v>495</v>
      </c>
      <c r="L74" s="253">
        <v>36</v>
      </c>
    </row>
    <row r="75" spans="1:12" x14ac:dyDescent="0.2">
      <c r="A75" s="134" t="s">
        <v>118</v>
      </c>
      <c r="B75" s="176" t="s">
        <v>119</v>
      </c>
      <c r="C75" s="199">
        <v>936</v>
      </c>
      <c r="D75" s="200">
        <v>36.1</v>
      </c>
      <c r="E75" s="199">
        <v>53</v>
      </c>
      <c r="F75" s="200">
        <v>24.1</v>
      </c>
      <c r="G75" s="199">
        <v>883</v>
      </c>
      <c r="H75" s="200">
        <v>37.200000000000003</v>
      </c>
      <c r="I75" s="199">
        <v>127</v>
      </c>
      <c r="J75" s="200">
        <v>26.9</v>
      </c>
      <c r="K75" s="199">
        <v>809</v>
      </c>
      <c r="L75" s="253">
        <v>38.1</v>
      </c>
    </row>
    <row r="76" spans="1:12" x14ac:dyDescent="0.2">
      <c r="A76" s="134" t="s">
        <v>120</v>
      </c>
      <c r="B76" s="176" t="s">
        <v>121</v>
      </c>
      <c r="C76" s="199">
        <v>1029</v>
      </c>
      <c r="D76" s="200">
        <v>32.200000000000003</v>
      </c>
      <c r="E76" s="199">
        <v>46</v>
      </c>
      <c r="F76" s="200">
        <v>13.2</v>
      </c>
      <c r="G76" s="199">
        <v>983</v>
      </c>
      <c r="H76" s="200">
        <v>34.5</v>
      </c>
      <c r="I76" s="199">
        <v>112</v>
      </c>
      <c r="J76" s="200">
        <v>14.8</v>
      </c>
      <c r="K76" s="199">
        <v>917</v>
      </c>
      <c r="L76" s="253">
        <v>37.6</v>
      </c>
    </row>
    <row r="77" spans="1:12" x14ac:dyDescent="0.2">
      <c r="A77" s="134" t="s">
        <v>122</v>
      </c>
      <c r="B77" s="176" t="s">
        <v>123</v>
      </c>
      <c r="C77" s="199">
        <v>784</v>
      </c>
      <c r="D77" s="200">
        <v>39.700000000000003</v>
      </c>
      <c r="E77" s="199">
        <v>7</v>
      </c>
      <c r="F77" s="200">
        <v>7.1</v>
      </c>
      <c r="G77" s="199">
        <v>777</v>
      </c>
      <c r="H77" s="200">
        <v>41.5</v>
      </c>
      <c r="I77" s="199">
        <v>32</v>
      </c>
      <c r="J77" s="200">
        <v>12.3</v>
      </c>
      <c r="K77" s="199">
        <v>752</v>
      </c>
      <c r="L77" s="253">
        <v>43.9</v>
      </c>
    </row>
    <row r="78" spans="1:12" x14ac:dyDescent="0.2">
      <c r="A78" s="134" t="s">
        <v>126</v>
      </c>
      <c r="B78" s="176" t="s">
        <v>127</v>
      </c>
      <c r="C78" s="199">
        <v>690</v>
      </c>
      <c r="D78" s="200">
        <v>49.5</v>
      </c>
      <c r="E78" s="199">
        <v>12</v>
      </c>
      <c r="F78" s="200">
        <v>17.600000000000001</v>
      </c>
      <c r="G78" s="199">
        <v>678</v>
      </c>
      <c r="H78" s="200">
        <v>51.2</v>
      </c>
      <c r="I78" s="199">
        <v>35</v>
      </c>
      <c r="J78" s="200">
        <v>18.8</v>
      </c>
      <c r="K78" s="199">
        <v>655</v>
      </c>
      <c r="L78" s="253">
        <v>54.3</v>
      </c>
    </row>
    <row r="79" spans="1:12" x14ac:dyDescent="0.2">
      <c r="A79" s="134" t="s">
        <v>128</v>
      </c>
      <c r="B79" s="176" t="s">
        <v>129</v>
      </c>
      <c r="C79" s="199">
        <v>230</v>
      </c>
      <c r="D79" s="200">
        <v>41.3</v>
      </c>
      <c r="E79" s="199">
        <v>6</v>
      </c>
      <c r="F79" s="200">
        <v>21.4</v>
      </c>
      <c r="G79" s="199">
        <v>224</v>
      </c>
      <c r="H79" s="200">
        <v>42.3</v>
      </c>
      <c r="I79" s="199">
        <v>11</v>
      </c>
      <c r="J79" s="200">
        <v>15.5</v>
      </c>
      <c r="K79" s="199">
        <v>219</v>
      </c>
      <c r="L79" s="253">
        <v>45.1</v>
      </c>
    </row>
    <row r="80" spans="1:12" x14ac:dyDescent="0.2">
      <c r="A80" s="134" t="s">
        <v>130</v>
      </c>
      <c r="B80" s="176" t="s">
        <v>131</v>
      </c>
      <c r="C80" s="199">
        <v>788</v>
      </c>
      <c r="D80" s="200">
        <v>45.9</v>
      </c>
      <c r="E80" s="199">
        <v>12</v>
      </c>
      <c r="F80" s="200">
        <v>11.9</v>
      </c>
      <c r="G80" s="199">
        <v>776</v>
      </c>
      <c r="H80" s="200">
        <v>48</v>
      </c>
      <c r="I80" s="199">
        <v>49</v>
      </c>
      <c r="J80" s="200">
        <v>18</v>
      </c>
      <c r="K80" s="199">
        <v>739</v>
      </c>
      <c r="L80" s="253">
        <v>51.1</v>
      </c>
    </row>
    <row r="81" spans="1:12" x14ac:dyDescent="0.2">
      <c r="A81" s="134" t="s">
        <v>132</v>
      </c>
      <c r="B81" s="176" t="s">
        <v>133</v>
      </c>
      <c r="C81" s="199">
        <v>438</v>
      </c>
      <c r="D81" s="200">
        <v>48.5</v>
      </c>
      <c r="E81" s="199">
        <v>22</v>
      </c>
      <c r="F81" s="200">
        <v>25.9</v>
      </c>
      <c r="G81" s="199">
        <v>416</v>
      </c>
      <c r="H81" s="200">
        <v>50.8</v>
      </c>
      <c r="I81" s="199">
        <v>52</v>
      </c>
      <c r="J81" s="200">
        <v>26.8</v>
      </c>
      <c r="K81" s="199">
        <v>386</v>
      </c>
      <c r="L81" s="253">
        <v>54.4</v>
      </c>
    </row>
    <row r="82" spans="1:12" x14ac:dyDescent="0.2">
      <c r="A82" s="134" t="s">
        <v>140</v>
      </c>
      <c r="B82" s="176" t="s">
        <v>141</v>
      </c>
      <c r="C82" s="199">
        <v>489</v>
      </c>
      <c r="D82" s="200">
        <v>30.4</v>
      </c>
      <c r="E82" s="199">
        <v>15</v>
      </c>
      <c r="F82" s="200">
        <v>11.7</v>
      </c>
      <c r="G82" s="199">
        <v>474</v>
      </c>
      <c r="H82" s="200">
        <v>32</v>
      </c>
      <c r="I82" s="199">
        <v>42</v>
      </c>
      <c r="J82" s="200">
        <v>14</v>
      </c>
      <c r="K82" s="199">
        <v>447</v>
      </c>
      <c r="L82" s="253">
        <v>34.200000000000003</v>
      </c>
    </row>
    <row r="83" spans="1:12" x14ac:dyDescent="0.2">
      <c r="A83" s="134" t="s">
        <v>142</v>
      </c>
      <c r="B83" s="176" t="s">
        <v>143</v>
      </c>
      <c r="C83" s="199">
        <v>827</v>
      </c>
      <c r="D83" s="200">
        <v>56</v>
      </c>
      <c r="E83" s="199">
        <v>15</v>
      </c>
      <c r="F83" s="200">
        <v>18.3</v>
      </c>
      <c r="G83" s="199">
        <v>812</v>
      </c>
      <c r="H83" s="200">
        <v>58.2</v>
      </c>
      <c r="I83" s="199">
        <v>57</v>
      </c>
      <c r="J83" s="200">
        <v>27.5</v>
      </c>
      <c r="K83" s="199">
        <v>770</v>
      </c>
      <c r="L83" s="253">
        <v>60.7</v>
      </c>
    </row>
    <row r="84" spans="1:12" x14ac:dyDescent="0.2">
      <c r="A84" s="134" t="s">
        <v>144</v>
      </c>
      <c r="B84" s="176" t="s">
        <v>145</v>
      </c>
      <c r="C84" s="199">
        <v>521</v>
      </c>
      <c r="D84" s="200">
        <v>45.1</v>
      </c>
      <c r="E84" s="199">
        <v>16</v>
      </c>
      <c r="F84" s="200">
        <v>14.4</v>
      </c>
      <c r="G84" s="199">
        <v>505</v>
      </c>
      <c r="H84" s="200">
        <v>48.3</v>
      </c>
      <c r="I84" s="199">
        <v>55</v>
      </c>
      <c r="J84" s="200">
        <v>21.9</v>
      </c>
      <c r="K84" s="199">
        <v>466</v>
      </c>
      <c r="L84" s="253">
        <v>51.5</v>
      </c>
    </row>
    <row r="85" spans="1:12" x14ac:dyDescent="0.2">
      <c r="A85" s="134" t="s">
        <v>148</v>
      </c>
      <c r="B85" s="176" t="s">
        <v>149</v>
      </c>
      <c r="C85" s="199">
        <v>118</v>
      </c>
      <c r="D85" s="200">
        <v>15.7</v>
      </c>
      <c r="E85" s="199">
        <v>11</v>
      </c>
      <c r="F85" s="200">
        <v>10.6</v>
      </c>
      <c r="G85" s="199">
        <v>107</v>
      </c>
      <c r="H85" s="200">
        <v>16.600000000000001</v>
      </c>
      <c r="I85" s="199">
        <v>21</v>
      </c>
      <c r="J85" s="200">
        <v>10.3</v>
      </c>
      <c r="K85" s="199">
        <v>97</v>
      </c>
      <c r="L85" s="253">
        <v>17.7</v>
      </c>
    </row>
    <row r="86" spans="1:12" x14ac:dyDescent="0.2">
      <c r="A86" s="134" t="s">
        <v>150</v>
      </c>
      <c r="B86" s="176" t="s">
        <v>151</v>
      </c>
      <c r="C86" s="199">
        <v>411</v>
      </c>
      <c r="D86" s="200">
        <v>41.3</v>
      </c>
      <c r="E86" s="199">
        <v>14</v>
      </c>
      <c r="F86" s="200">
        <v>14.6</v>
      </c>
      <c r="G86" s="199">
        <v>397</v>
      </c>
      <c r="H86" s="200">
        <v>44.2</v>
      </c>
      <c r="I86" s="199">
        <v>45</v>
      </c>
      <c r="J86" s="200">
        <v>20.6</v>
      </c>
      <c r="K86" s="199">
        <v>366</v>
      </c>
      <c r="L86" s="253">
        <v>47.1</v>
      </c>
    </row>
    <row r="87" spans="1:12" x14ac:dyDescent="0.2">
      <c r="A87" s="134" t="s">
        <v>152</v>
      </c>
      <c r="B87" s="176" t="s">
        <v>153</v>
      </c>
      <c r="C87" s="199">
        <v>173</v>
      </c>
      <c r="D87" s="200">
        <v>32</v>
      </c>
      <c r="E87" s="199">
        <v>10</v>
      </c>
      <c r="F87" s="200">
        <v>13.9</v>
      </c>
      <c r="G87" s="199">
        <v>163</v>
      </c>
      <c r="H87" s="200">
        <v>34.799999999999997</v>
      </c>
      <c r="I87" s="199">
        <v>23</v>
      </c>
      <c r="J87" s="200">
        <v>16.3</v>
      </c>
      <c r="K87" s="199">
        <v>150</v>
      </c>
      <c r="L87" s="253">
        <v>37.5</v>
      </c>
    </row>
    <row r="88" spans="1:12" x14ac:dyDescent="0.2">
      <c r="A88" s="134" t="s">
        <v>154</v>
      </c>
      <c r="B88" s="176" t="s">
        <v>155</v>
      </c>
      <c r="C88" s="199">
        <v>272</v>
      </c>
      <c r="D88" s="200">
        <v>48</v>
      </c>
      <c r="E88" s="199" t="s">
        <v>1169</v>
      </c>
      <c r="F88" s="200" t="s">
        <v>1169</v>
      </c>
      <c r="G88" s="199" t="s">
        <v>1169</v>
      </c>
      <c r="H88" s="200" t="s">
        <v>1169</v>
      </c>
      <c r="I88" s="199">
        <v>17</v>
      </c>
      <c r="J88" s="200">
        <v>23</v>
      </c>
      <c r="K88" s="199">
        <v>255</v>
      </c>
      <c r="L88" s="253">
        <v>51.7</v>
      </c>
    </row>
    <row r="89" spans="1:12" x14ac:dyDescent="0.2">
      <c r="A89" s="134" t="s">
        <v>156</v>
      </c>
      <c r="B89" s="176" t="s">
        <v>157</v>
      </c>
      <c r="C89" s="199">
        <v>384</v>
      </c>
      <c r="D89" s="200">
        <v>34.1</v>
      </c>
      <c r="E89" s="199" t="s">
        <v>1169</v>
      </c>
      <c r="F89" s="200" t="s">
        <v>1169</v>
      </c>
      <c r="G89" s="199" t="s">
        <v>1169</v>
      </c>
      <c r="H89" s="200" t="s">
        <v>1169</v>
      </c>
      <c r="I89" s="199">
        <v>13</v>
      </c>
      <c r="J89" s="200">
        <v>9.9</v>
      </c>
      <c r="K89" s="199">
        <v>371</v>
      </c>
      <c r="L89" s="253">
        <v>37.299999999999997</v>
      </c>
    </row>
    <row r="90" spans="1:12" x14ac:dyDescent="0.2">
      <c r="A90" s="134" t="s">
        <v>158</v>
      </c>
      <c r="B90" s="176" t="s">
        <v>159</v>
      </c>
      <c r="C90" s="199">
        <v>333</v>
      </c>
      <c r="D90" s="200">
        <v>24.8</v>
      </c>
      <c r="E90" s="199">
        <v>8</v>
      </c>
      <c r="F90" s="200">
        <v>5.6</v>
      </c>
      <c r="G90" s="199">
        <v>325</v>
      </c>
      <c r="H90" s="200">
        <v>27.1</v>
      </c>
      <c r="I90" s="199">
        <v>39</v>
      </c>
      <c r="J90" s="200">
        <v>12.1</v>
      </c>
      <c r="K90" s="199">
        <v>294</v>
      </c>
      <c r="L90" s="253">
        <v>28.8</v>
      </c>
    </row>
    <row r="91" spans="1:12" x14ac:dyDescent="0.2">
      <c r="A91" s="134" t="s">
        <v>162</v>
      </c>
      <c r="B91" s="176" t="s">
        <v>163</v>
      </c>
      <c r="C91" s="199">
        <v>211</v>
      </c>
      <c r="D91" s="200">
        <v>28.1</v>
      </c>
      <c r="E91" s="199">
        <v>18</v>
      </c>
      <c r="F91" s="200">
        <v>14.3</v>
      </c>
      <c r="G91" s="199">
        <v>193</v>
      </c>
      <c r="H91" s="200">
        <v>30.9</v>
      </c>
      <c r="I91" s="199">
        <v>43</v>
      </c>
      <c r="J91" s="200">
        <v>17</v>
      </c>
      <c r="K91" s="199">
        <v>168</v>
      </c>
      <c r="L91" s="253">
        <v>33.799999999999997</v>
      </c>
    </row>
    <row r="92" spans="1:12" x14ac:dyDescent="0.2">
      <c r="A92" s="134" t="s">
        <v>164</v>
      </c>
      <c r="B92" s="176" t="s">
        <v>165</v>
      </c>
      <c r="C92" s="199">
        <v>513</v>
      </c>
      <c r="D92" s="200">
        <v>41.2</v>
      </c>
      <c r="E92" s="199">
        <v>35</v>
      </c>
      <c r="F92" s="200">
        <v>19.3</v>
      </c>
      <c r="G92" s="199">
        <v>478</v>
      </c>
      <c r="H92" s="200">
        <v>44.9</v>
      </c>
      <c r="I92" s="199">
        <v>76</v>
      </c>
      <c r="J92" s="200">
        <v>22.6</v>
      </c>
      <c r="K92" s="199">
        <v>437</v>
      </c>
      <c r="L92" s="253">
        <v>48.1</v>
      </c>
    </row>
    <row r="93" spans="1:12" x14ac:dyDescent="0.2">
      <c r="A93" s="134" t="s">
        <v>166</v>
      </c>
      <c r="B93" s="176" t="s">
        <v>167</v>
      </c>
      <c r="C93" s="199">
        <v>321</v>
      </c>
      <c r="D93" s="200">
        <v>41.7</v>
      </c>
      <c r="E93" s="199">
        <v>11</v>
      </c>
      <c r="F93" s="200">
        <v>26.2</v>
      </c>
      <c r="G93" s="199">
        <v>310</v>
      </c>
      <c r="H93" s="200">
        <v>42.6</v>
      </c>
      <c r="I93" s="199">
        <v>34</v>
      </c>
      <c r="J93" s="200">
        <v>29.6</v>
      </c>
      <c r="K93" s="199">
        <v>287</v>
      </c>
      <c r="L93" s="253">
        <v>43.8</v>
      </c>
    </row>
    <row r="94" spans="1:12" x14ac:dyDescent="0.2">
      <c r="A94" s="134" t="s">
        <v>168</v>
      </c>
      <c r="B94" s="176" t="s">
        <v>169</v>
      </c>
      <c r="C94" s="199">
        <v>313</v>
      </c>
      <c r="D94" s="200">
        <v>30.2</v>
      </c>
      <c r="E94" s="199">
        <v>21</v>
      </c>
      <c r="F94" s="200">
        <v>16.5</v>
      </c>
      <c r="G94" s="199">
        <v>292</v>
      </c>
      <c r="H94" s="200">
        <v>32.1</v>
      </c>
      <c r="I94" s="199">
        <v>51</v>
      </c>
      <c r="J94" s="200">
        <v>18.2</v>
      </c>
      <c r="K94" s="199">
        <v>262</v>
      </c>
      <c r="L94" s="253">
        <v>34.6</v>
      </c>
    </row>
    <row r="95" spans="1:12" x14ac:dyDescent="0.2">
      <c r="A95" s="134" t="s">
        <v>170</v>
      </c>
      <c r="B95" s="176" t="s">
        <v>171</v>
      </c>
      <c r="C95" s="199">
        <v>169</v>
      </c>
      <c r="D95" s="200">
        <v>17.100000000000001</v>
      </c>
      <c r="E95" s="199">
        <v>4</v>
      </c>
      <c r="F95" s="200">
        <v>4.0999999999999996</v>
      </c>
      <c r="G95" s="199">
        <v>165</v>
      </c>
      <c r="H95" s="200">
        <v>18.5</v>
      </c>
      <c r="I95" s="199">
        <v>13</v>
      </c>
      <c r="J95" s="200">
        <v>7</v>
      </c>
      <c r="K95" s="199">
        <v>156</v>
      </c>
      <c r="L95" s="253">
        <v>19.399999999999999</v>
      </c>
    </row>
    <row r="96" spans="1:12" x14ac:dyDescent="0.2">
      <c r="A96" s="134" t="s">
        <v>172</v>
      </c>
      <c r="B96" s="176" t="s">
        <v>173</v>
      </c>
      <c r="C96" s="199">
        <v>354</v>
      </c>
      <c r="D96" s="200">
        <v>48.7</v>
      </c>
      <c r="E96" s="199">
        <v>16</v>
      </c>
      <c r="F96" s="200">
        <v>22.5</v>
      </c>
      <c r="G96" s="199">
        <v>338</v>
      </c>
      <c r="H96" s="200">
        <v>51.5</v>
      </c>
      <c r="I96" s="199">
        <v>50</v>
      </c>
      <c r="J96" s="200">
        <v>32.9</v>
      </c>
      <c r="K96" s="199">
        <v>304</v>
      </c>
      <c r="L96" s="253">
        <v>52.9</v>
      </c>
    </row>
    <row r="97" spans="1:12" x14ac:dyDescent="0.2">
      <c r="A97" s="134" t="s">
        <v>174</v>
      </c>
      <c r="B97" s="176" t="s">
        <v>175</v>
      </c>
      <c r="C97" s="199">
        <v>148</v>
      </c>
      <c r="D97" s="200">
        <v>19.3</v>
      </c>
      <c r="E97" s="199">
        <v>4</v>
      </c>
      <c r="F97" s="200">
        <v>6.2</v>
      </c>
      <c r="G97" s="199">
        <v>144</v>
      </c>
      <c r="H97" s="200">
        <v>20.5</v>
      </c>
      <c r="I97" s="199">
        <v>10</v>
      </c>
      <c r="J97" s="200">
        <v>5.9</v>
      </c>
      <c r="K97" s="199">
        <v>138</v>
      </c>
      <c r="L97" s="253">
        <v>23.1</v>
      </c>
    </row>
    <row r="98" spans="1:12" x14ac:dyDescent="0.2">
      <c r="A98" s="134" t="s">
        <v>176</v>
      </c>
      <c r="B98" s="176" t="s">
        <v>177</v>
      </c>
      <c r="C98" s="199">
        <v>488</v>
      </c>
      <c r="D98" s="200">
        <v>37.700000000000003</v>
      </c>
      <c r="E98" s="199">
        <v>27</v>
      </c>
      <c r="F98" s="200">
        <v>20.9</v>
      </c>
      <c r="G98" s="199">
        <v>461</v>
      </c>
      <c r="H98" s="200">
        <v>39.5</v>
      </c>
      <c r="I98" s="199">
        <v>49</v>
      </c>
      <c r="J98" s="200">
        <v>21.2</v>
      </c>
      <c r="K98" s="199">
        <v>439</v>
      </c>
      <c r="L98" s="253">
        <v>41.2</v>
      </c>
    </row>
    <row r="99" spans="1:12" x14ac:dyDescent="0.2">
      <c r="A99" s="134" t="s">
        <v>180</v>
      </c>
      <c r="B99" s="176" t="s">
        <v>181</v>
      </c>
      <c r="C99" s="199">
        <v>417</v>
      </c>
      <c r="D99" s="200">
        <v>43</v>
      </c>
      <c r="E99" s="199">
        <v>27</v>
      </c>
      <c r="F99" s="200">
        <v>19.7</v>
      </c>
      <c r="G99" s="199">
        <v>390</v>
      </c>
      <c r="H99" s="200">
        <v>46.8</v>
      </c>
      <c r="I99" s="199">
        <v>50</v>
      </c>
      <c r="J99" s="200">
        <v>20.7</v>
      </c>
      <c r="K99" s="199">
        <v>367</v>
      </c>
      <c r="L99" s="253">
        <v>50.3</v>
      </c>
    </row>
    <row r="100" spans="1:12" x14ac:dyDescent="0.2">
      <c r="A100" s="134" t="s">
        <v>182</v>
      </c>
      <c r="B100" s="176" t="s">
        <v>183</v>
      </c>
      <c r="C100" s="199">
        <v>273</v>
      </c>
      <c r="D100" s="200">
        <v>36.9</v>
      </c>
      <c r="E100" s="199">
        <v>16</v>
      </c>
      <c r="F100" s="200">
        <v>19.5</v>
      </c>
      <c r="G100" s="199">
        <v>257</v>
      </c>
      <c r="H100" s="200">
        <v>39.1</v>
      </c>
      <c r="I100" s="199">
        <v>28</v>
      </c>
      <c r="J100" s="200">
        <v>19.2</v>
      </c>
      <c r="K100" s="199">
        <v>245</v>
      </c>
      <c r="L100" s="253">
        <v>41.2</v>
      </c>
    </row>
    <row r="101" spans="1:12" x14ac:dyDescent="0.2">
      <c r="A101" s="134" t="s">
        <v>184</v>
      </c>
      <c r="B101" s="176" t="s">
        <v>185</v>
      </c>
      <c r="C101" s="199">
        <v>387</v>
      </c>
      <c r="D101" s="200">
        <v>37.200000000000003</v>
      </c>
      <c r="E101" s="199">
        <v>22</v>
      </c>
      <c r="F101" s="200">
        <v>18.2</v>
      </c>
      <c r="G101" s="199">
        <v>365</v>
      </c>
      <c r="H101" s="200">
        <v>39.700000000000003</v>
      </c>
      <c r="I101" s="199">
        <v>46</v>
      </c>
      <c r="J101" s="200">
        <v>19.899999999999999</v>
      </c>
      <c r="K101" s="199">
        <v>341</v>
      </c>
      <c r="L101" s="253">
        <v>42.2</v>
      </c>
    </row>
    <row r="102" spans="1:12" x14ac:dyDescent="0.2">
      <c r="A102" s="134" t="s">
        <v>186</v>
      </c>
      <c r="B102" s="176" t="s">
        <v>187</v>
      </c>
      <c r="C102" s="199">
        <v>379</v>
      </c>
      <c r="D102" s="200">
        <v>45</v>
      </c>
      <c r="E102" s="199">
        <v>17</v>
      </c>
      <c r="F102" s="200">
        <v>23.9</v>
      </c>
      <c r="G102" s="199">
        <v>362</v>
      </c>
      <c r="H102" s="200">
        <v>47</v>
      </c>
      <c r="I102" s="199">
        <v>36</v>
      </c>
      <c r="J102" s="200">
        <v>26.7</v>
      </c>
      <c r="K102" s="199">
        <v>343</v>
      </c>
      <c r="L102" s="253">
        <v>48.5</v>
      </c>
    </row>
    <row r="103" spans="1:12" x14ac:dyDescent="0.2">
      <c r="A103" s="134" t="s">
        <v>188</v>
      </c>
      <c r="B103" s="176" t="s">
        <v>189</v>
      </c>
      <c r="C103" s="199">
        <v>659</v>
      </c>
      <c r="D103" s="200">
        <v>58.1</v>
      </c>
      <c r="E103" s="199">
        <v>41</v>
      </c>
      <c r="F103" s="200">
        <v>31.1</v>
      </c>
      <c r="G103" s="199">
        <v>618</v>
      </c>
      <c r="H103" s="200">
        <v>61.6</v>
      </c>
      <c r="I103" s="199">
        <v>83</v>
      </c>
      <c r="J103" s="200">
        <v>33.299999999999997</v>
      </c>
      <c r="K103" s="199">
        <v>576</v>
      </c>
      <c r="L103" s="253">
        <v>65</v>
      </c>
    </row>
    <row r="104" spans="1:12" x14ac:dyDescent="0.2">
      <c r="A104" s="134" t="s">
        <v>190</v>
      </c>
      <c r="B104" s="176" t="s">
        <v>191</v>
      </c>
      <c r="C104" s="199">
        <v>213</v>
      </c>
      <c r="D104" s="200">
        <v>38.9</v>
      </c>
      <c r="E104" s="199">
        <v>15</v>
      </c>
      <c r="F104" s="200">
        <v>20</v>
      </c>
      <c r="G104" s="199">
        <v>198</v>
      </c>
      <c r="H104" s="200">
        <v>41.9</v>
      </c>
      <c r="I104" s="199">
        <v>34</v>
      </c>
      <c r="J104" s="200">
        <v>24.5</v>
      </c>
      <c r="K104" s="199">
        <v>179</v>
      </c>
      <c r="L104" s="253">
        <v>43.9</v>
      </c>
    </row>
    <row r="105" spans="1:12" x14ac:dyDescent="0.2">
      <c r="A105" s="134" t="s">
        <v>192</v>
      </c>
      <c r="B105" s="176" t="s">
        <v>193</v>
      </c>
      <c r="C105" s="199">
        <v>158</v>
      </c>
      <c r="D105" s="200">
        <v>39.4</v>
      </c>
      <c r="E105" s="199">
        <v>7</v>
      </c>
      <c r="F105" s="200">
        <v>15.6</v>
      </c>
      <c r="G105" s="199">
        <v>151</v>
      </c>
      <c r="H105" s="200">
        <v>42.4</v>
      </c>
      <c r="I105" s="199">
        <v>18</v>
      </c>
      <c r="J105" s="200">
        <v>22.2</v>
      </c>
      <c r="K105" s="199">
        <v>140</v>
      </c>
      <c r="L105" s="253">
        <v>43.8</v>
      </c>
    </row>
    <row r="106" spans="1:12" x14ac:dyDescent="0.2">
      <c r="A106" s="134" t="s">
        <v>194</v>
      </c>
      <c r="B106" s="176" t="s">
        <v>195</v>
      </c>
      <c r="C106" s="199">
        <v>236</v>
      </c>
      <c r="D106" s="200">
        <v>39.5</v>
      </c>
      <c r="E106" s="199">
        <v>12</v>
      </c>
      <c r="F106" s="200">
        <v>16.7</v>
      </c>
      <c r="G106" s="199">
        <v>224</v>
      </c>
      <c r="H106" s="200">
        <v>42.7</v>
      </c>
      <c r="I106" s="199">
        <v>20</v>
      </c>
      <c r="J106" s="200">
        <v>18.2</v>
      </c>
      <c r="K106" s="199">
        <v>216</v>
      </c>
      <c r="L106" s="253">
        <v>44.4</v>
      </c>
    </row>
    <row r="107" spans="1:12" x14ac:dyDescent="0.2">
      <c r="A107" s="134" t="s">
        <v>198</v>
      </c>
      <c r="B107" s="176" t="s">
        <v>199</v>
      </c>
      <c r="C107" s="199">
        <v>226</v>
      </c>
      <c r="D107" s="200">
        <v>39.9</v>
      </c>
      <c r="E107" s="199">
        <v>14</v>
      </c>
      <c r="F107" s="200">
        <v>25.9</v>
      </c>
      <c r="G107" s="199">
        <v>212</v>
      </c>
      <c r="H107" s="200">
        <v>41.3</v>
      </c>
      <c r="I107" s="199">
        <v>20</v>
      </c>
      <c r="J107" s="200">
        <v>23.3</v>
      </c>
      <c r="K107" s="199">
        <v>206</v>
      </c>
      <c r="L107" s="253">
        <v>42.8</v>
      </c>
    </row>
    <row r="108" spans="1:12" x14ac:dyDescent="0.2">
      <c r="A108" s="134" t="s">
        <v>200</v>
      </c>
      <c r="B108" s="176" t="s">
        <v>201</v>
      </c>
      <c r="C108" s="199">
        <v>275</v>
      </c>
      <c r="D108" s="200">
        <v>39.299999999999997</v>
      </c>
      <c r="E108" s="199">
        <v>18</v>
      </c>
      <c r="F108" s="200">
        <v>25</v>
      </c>
      <c r="G108" s="199">
        <v>257</v>
      </c>
      <c r="H108" s="200">
        <v>41</v>
      </c>
      <c r="I108" s="199">
        <v>32</v>
      </c>
      <c r="J108" s="200">
        <v>23.2</v>
      </c>
      <c r="K108" s="199">
        <v>243</v>
      </c>
      <c r="L108" s="253">
        <v>43.3</v>
      </c>
    </row>
    <row r="109" spans="1:12" x14ac:dyDescent="0.2">
      <c r="A109" s="134" t="s">
        <v>202</v>
      </c>
      <c r="B109" s="176" t="s">
        <v>203</v>
      </c>
      <c r="C109" s="199">
        <v>132</v>
      </c>
      <c r="D109" s="200">
        <v>31.4</v>
      </c>
      <c r="E109" s="199">
        <v>10</v>
      </c>
      <c r="F109" s="200">
        <v>20.399999999999999</v>
      </c>
      <c r="G109" s="199">
        <v>122</v>
      </c>
      <c r="H109" s="200">
        <v>32.799999999999997</v>
      </c>
      <c r="I109" s="199">
        <v>23</v>
      </c>
      <c r="J109" s="200">
        <v>26.4</v>
      </c>
      <c r="K109" s="199">
        <v>109</v>
      </c>
      <c r="L109" s="253">
        <v>32.6</v>
      </c>
    </row>
    <row r="110" spans="1:12" x14ac:dyDescent="0.2">
      <c r="A110" s="134" t="s">
        <v>204</v>
      </c>
      <c r="B110" s="176" t="s">
        <v>205</v>
      </c>
      <c r="C110" s="199">
        <v>896</v>
      </c>
      <c r="D110" s="200">
        <v>64</v>
      </c>
      <c r="E110" s="199">
        <v>58</v>
      </c>
      <c r="F110" s="200">
        <v>41.1</v>
      </c>
      <c r="G110" s="199">
        <v>838</v>
      </c>
      <c r="H110" s="200">
        <v>66.599999999999994</v>
      </c>
      <c r="I110" s="199">
        <v>107</v>
      </c>
      <c r="J110" s="200">
        <v>46.1</v>
      </c>
      <c r="K110" s="199">
        <v>789</v>
      </c>
      <c r="L110" s="253">
        <v>67.599999999999994</v>
      </c>
    </row>
    <row r="111" spans="1:12" x14ac:dyDescent="0.2">
      <c r="A111" s="134" t="s">
        <v>206</v>
      </c>
      <c r="B111" s="176" t="s">
        <v>207</v>
      </c>
      <c r="C111" s="199">
        <v>161</v>
      </c>
      <c r="D111" s="200">
        <v>34.299999999999997</v>
      </c>
      <c r="E111" s="199">
        <v>14</v>
      </c>
      <c r="F111" s="200">
        <v>15.1</v>
      </c>
      <c r="G111" s="199">
        <v>147</v>
      </c>
      <c r="H111" s="200">
        <v>39.1</v>
      </c>
      <c r="I111" s="199">
        <v>28</v>
      </c>
      <c r="J111" s="200">
        <v>21.4</v>
      </c>
      <c r="K111" s="199">
        <v>133</v>
      </c>
      <c r="L111" s="253">
        <v>39.299999999999997</v>
      </c>
    </row>
    <row r="112" spans="1:12" x14ac:dyDescent="0.2">
      <c r="A112" s="134" t="s">
        <v>208</v>
      </c>
      <c r="B112" s="176" t="s">
        <v>209</v>
      </c>
      <c r="C112" s="199">
        <v>191</v>
      </c>
      <c r="D112" s="200">
        <v>21.1</v>
      </c>
      <c r="E112" s="199">
        <v>14</v>
      </c>
      <c r="F112" s="200">
        <v>11.2</v>
      </c>
      <c r="G112" s="199">
        <v>177</v>
      </c>
      <c r="H112" s="200">
        <v>22.7</v>
      </c>
      <c r="I112" s="199">
        <v>24</v>
      </c>
      <c r="J112" s="200">
        <v>9.8000000000000007</v>
      </c>
      <c r="K112" s="199">
        <v>167</v>
      </c>
      <c r="L112" s="253">
        <v>25.3</v>
      </c>
    </row>
    <row r="113" spans="1:12" x14ac:dyDescent="0.2">
      <c r="A113" s="134" t="s">
        <v>214</v>
      </c>
      <c r="B113" s="176" t="s">
        <v>215</v>
      </c>
      <c r="C113" s="199">
        <v>321</v>
      </c>
      <c r="D113" s="200">
        <v>32.4</v>
      </c>
      <c r="E113" s="199">
        <v>16</v>
      </c>
      <c r="F113" s="200">
        <v>15.8</v>
      </c>
      <c r="G113" s="199">
        <v>305</v>
      </c>
      <c r="H113" s="200">
        <v>34.200000000000003</v>
      </c>
      <c r="I113" s="199">
        <v>38</v>
      </c>
      <c r="J113" s="200">
        <v>17.100000000000001</v>
      </c>
      <c r="K113" s="199">
        <v>283</v>
      </c>
      <c r="L113" s="253">
        <v>36.799999999999997</v>
      </c>
    </row>
    <row r="114" spans="1:12" x14ac:dyDescent="0.2">
      <c r="A114" s="134" t="s">
        <v>216</v>
      </c>
      <c r="B114" s="176" t="s">
        <v>217</v>
      </c>
      <c r="C114" s="199">
        <v>501</v>
      </c>
      <c r="D114" s="200">
        <v>52</v>
      </c>
      <c r="E114" s="199">
        <v>24</v>
      </c>
      <c r="F114" s="200">
        <v>24</v>
      </c>
      <c r="G114" s="199">
        <v>477</v>
      </c>
      <c r="H114" s="200">
        <v>55.3</v>
      </c>
      <c r="I114" s="199">
        <v>66</v>
      </c>
      <c r="J114" s="200">
        <v>28.6</v>
      </c>
      <c r="K114" s="199">
        <v>435</v>
      </c>
      <c r="L114" s="253">
        <v>59.4</v>
      </c>
    </row>
    <row r="115" spans="1:12" x14ac:dyDescent="0.2">
      <c r="A115" s="134" t="s">
        <v>218</v>
      </c>
      <c r="B115" s="176" t="s">
        <v>219</v>
      </c>
      <c r="C115" s="199">
        <v>469</v>
      </c>
      <c r="D115" s="200">
        <v>37</v>
      </c>
      <c r="E115" s="199">
        <v>9</v>
      </c>
      <c r="F115" s="200">
        <v>11</v>
      </c>
      <c r="G115" s="199">
        <v>460</v>
      </c>
      <c r="H115" s="200">
        <v>38.799999999999997</v>
      </c>
      <c r="I115" s="199">
        <v>40</v>
      </c>
      <c r="J115" s="200">
        <v>19.8</v>
      </c>
      <c r="K115" s="199">
        <v>429</v>
      </c>
      <c r="L115" s="253">
        <v>40.200000000000003</v>
      </c>
    </row>
    <row r="116" spans="1:12" x14ac:dyDescent="0.2">
      <c r="A116" s="134" t="s">
        <v>220</v>
      </c>
      <c r="B116" s="176" t="s">
        <v>221</v>
      </c>
      <c r="C116" s="199">
        <v>673</v>
      </c>
      <c r="D116" s="200">
        <v>38.1</v>
      </c>
      <c r="E116" s="199">
        <v>40</v>
      </c>
      <c r="F116" s="200">
        <v>18.3</v>
      </c>
      <c r="G116" s="199">
        <v>633</v>
      </c>
      <c r="H116" s="200">
        <v>40.9</v>
      </c>
      <c r="I116" s="199">
        <v>103</v>
      </c>
      <c r="J116" s="200">
        <v>19.899999999999999</v>
      </c>
      <c r="K116" s="199">
        <v>570</v>
      </c>
      <c r="L116" s="253">
        <v>45.7</v>
      </c>
    </row>
    <row r="117" spans="1:12" x14ac:dyDescent="0.2">
      <c r="A117" s="134" t="s">
        <v>224</v>
      </c>
      <c r="B117" s="176" t="s">
        <v>225</v>
      </c>
      <c r="C117" s="199">
        <v>523</v>
      </c>
      <c r="D117" s="200">
        <v>37.4</v>
      </c>
      <c r="E117" s="199">
        <v>23</v>
      </c>
      <c r="F117" s="200">
        <v>18.399999999999999</v>
      </c>
      <c r="G117" s="199">
        <v>500</v>
      </c>
      <c r="H117" s="200">
        <v>39.200000000000003</v>
      </c>
      <c r="I117" s="199">
        <v>75</v>
      </c>
      <c r="J117" s="200">
        <v>24</v>
      </c>
      <c r="K117" s="199">
        <v>448</v>
      </c>
      <c r="L117" s="253">
        <v>41.2</v>
      </c>
    </row>
    <row r="118" spans="1:12" x14ac:dyDescent="0.2">
      <c r="A118" s="134" t="s">
        <v>226</v>
      </c>
      <c r="B118" s="176" t="s">
        <v>227</v>
      </c>
      <c r="C118" s="199">
        <v>516</v>
      </c>
      <c r="D118" s="200">
        <v>46.9</v>
      </c>
      <c r="E118" s="199">
        <v>19</v>
      </c>
      <c r="F118" s="200">
        <v>33.9</v>
      </c>
      <c r="G118" s="199">
        <v>497</v>
      </c>
      <c r="H118" s="200">
        <v>47.6</v>
      </c>
      <c r="I118" s="199">
        <v>51</v>
      </c>
      <c r="J118" s="200">
        <v>37</v>
      </c>
      <c r="K118" s="199">
        <v>465</v>
      </c>
      <c r="L118" s="253">
        <v>48.3</v>
      </c>
    </row>
    <row r="119" spans="1:12" x14ac:dyDescent="0.2">
      <c r="A119" s="134" t="s">
        <v>228</v>
      </c>
      <c r="B119" s="176" t="s">
        <v>229</v>
      </c>
      <c r="C119" s="199">
        <v>400</v>
      </c>
      <c r="D119" s="200">
        <v>38</v>
      </c>
      <c r="E119" s="199">
        <v>22</v>
      </c>
      <c r="F119" s="200">
        <v>23.7</v>
      </c>
      <c r="G119" s="199">
        <v>378</v>
      </c>
      <c r="H119" s="200">
        <v>39.299999999999997</v>
      </c>
      <c r="I119" s="199">
        <v>44</v>
      </c>
      <c r="J119" s="200">
        <v>19.8</v>
      </c>
      <c r="K119" s="199">
        <v>356</v>
      </c>
      <c r="L119" s="253">
        <v>42.8</v>
      </c>
    </row>
    <row r="120" spans="1:12" x14ac:dyDescent="0.2">
      <c r="A120" s="134" t="s">
        <v>230</v>
      </c>
      <c r="B120" s="176" t="s">
        <v>231</v>
      </c>
      <c r="C120" s="199">
        <v>839</v>
      </c>
      <c r="D120" s="200">
        <v>42.8</v>
      </c>
      <c r="E120" s="199">
        <v>22</v>
      </c>
      <c r="F120" s="200">
        <v>17.2</v>
      </c>
      <c r="G120" s="199">
        <v>817</v>
      </c>
      <c r="H120" s="200">
        <v>44.6</v>
      </c>
      <c r="I120" s="199">
        <v>71</v>
      </c>
      <c r="J120" s="200">
        <v>23</v>
      </c>
      <c r="K120" s="199">
        <v>768</v>
      </c>
      <c r="L120" s="253">
        <v>46.5</v>
      </c>
    </row>
    <row r="121" spans="1:12" x14ac:dyDescent="0.2">
      <c r="A121" s="134" t="s">
        <v>232</v>
      </c>
      <c r="B121" s="176" t="s">
        <v>233</v>
      </c>
      <c r="C121" s="199">
        <v>653</v>
      </c>
      <c r="D121" s="200">
        <v>36.200000000000003</v>
      </c>
      <c r="E121" s="199">
        <v>23</v>
      </c>
      <c r="F121" s="200">
        <v>14</v>
      </c>
      <c r="G121" s="199">
        <v>630</v>
      </c>
      <c r="H121" s="200">
        <v>38.4</v>
      </c>
      <c r="I121" s="199">
        <v>82</v>
      </c>
      <c r="J121" s="200">
        <v>19.600000000000001</v>
      </c>
      <c r="K121" s="199">
        <v>571</v>
      </c>
      <c r="L121" s="253">
        <v>41.1</v>
      </c>
    </row>
    <row r="122" spans="1:12" x14ac:dyDescent="0.2">
      <c r="A122" s="134" t="s">
        <v>234</v>
      </c>
      <c r="B122" s="176" t="s">
        <v>235</v>
      </c>
      <c r="C122" s="199">
        <v>447</v>
      </c>
      <c r="D122" s="200">
        <v>44.2</v>
      </c>
      <c r="E122" s="199">
        <v>21</v>
      </c>
      <c r="F122" s="200">
        <v>25</v>
      </c>
      <c r="G122" s="199">
        <v>426</v>
      </c>
      <c r="H122" s="200">
        <v>46</v>
      </c>
      <c r="I122" s="199">
        <v>75</v>
      </c>
      <c r="J122" s="200">
        <v>30.4</v>
      </c>
      <c r="K122" s="199">
        <v>372</v>
      </c>
      <c r="L122" s="253">
        <v>48.7</v>
      </c>
    </row>
    <row r="123" spans="1:12" x14ac:dyDescent="0.2">
      <c r="A123" s="134" t="s">
        <v>236</v>
      </c>
      <c r="B123" s="176" t="s">
        <v>237</v>
      </c>
      <c r="C123" s="199">
        <v>369</v>
      </c>
      <c r="D123" s="200">
        <v>40.200000000000003</v>
      </c>
      <c r="E123" s="199">
        <v>24</v>
      </c>
      <c r="F123" s="200">
        <v>22.9</v>
      </c>
      <c r="G123" s="199">
        <v>345</v>
      </c>
      <c r="H123" s="200">
        <v>42.5</v>
      </c>
      <c r="I123" s="199">
        <v>60</v>
      </c>
      <c r="J123" s="200">
        <v>25.2</v>
      </c>
      <c r="K123" s="199">
        <v>309</v>
      </c>
      <c r="L123" s="253">
        <v>45.5</v>
      </c>
    </row>
    <row r="124" spans="1:12" x14ac:dyDescent="0.2">
      <c r="A124" s="134" t="s">
        <v>238</v>
      </c>
      <c r="B124" s="176" t="s">
        <v>239</v>
      </c>
      <c r="C124" s="199">
        <v>179</v>
      </c>
      <c r="D124" s="200">
        <v>45.3</v>
      </c>
      <c r="E124" s="199">
        <v>7</v>
      </c>
      <c r="F124" s="200">
        <v>14.9</v>
      </c>
      <c r="G124" s="199">
        <v>172</v>
      </c>
      <c r="H124" s="200">
        <v>49.4</v>
      </c>
      <c r="I124" s="199">
        <v>17</v>
      </c>
      <c r="J124" s="200">
        <v>18.7</v>
      </c>
      <c r="K124" s="199">
        <v>162</v>
      </c>
      <c r="L124" s="253">
        <v>53.3</v>
      </c>
    </row>
    <row r="125" spans="1:12" x14ac:dyDescent="0.2">
      <c r="A125" s="134" t="s">
        <v>240</v>
      </c>
      <c r="B125" s="176" t="s">
        <v>241</v>
      </c>
      <c r="C125" s="199">
        <v>322</v>
      </c>
      <c r="D125" s="200">
        <v>30.9</v>
      </c>
      <c r="E125" s="199">
        <v>11</v>
      </c>
      <c r="F125" s="200">
        <v>19.3</v>
      </c>
      <c r="G125" s="199">
        <v>311</v>
      </c>
      <c r="H125" s="200">
        <v>31.6</v>
      </c>
      <c r="I125" s="199">
        <v>31</v>
      </c>
      <c r="J125" s="200">
        <v>18.2</v>
      </c>
      <c r="K125" s="199">
        <v>291</v>
      </c>
      <c r="L125" s="253">
        <v>33.4</v>
      </c>
    </row>
    <row r="126" spans="1:12" x14ac:dyDescent="0.2">
      <c r="A126" s="134" t="s">
        <v>242</v>
      </c>
      <c r="B126" s="176" t="s">
        <v>243</v>
      </c>
      <c r="C126" s="199">
        <v>228</v>
      </c>
      <c r="D126" s="200">
        <v>15.5</v>
      </c>
      <c r="E126" s="199">
        <v>16</v>
      </c>
      <c r="F126" s="200">
        <v>7.9</v>
      </c>
      <c r="G126" s="199">
        <v>212</v>
      </c>
      <c r="H126" s="200">
        <v>16.7</v>
      </c>
      <c r="I126" s="199">
        <v>35</v>
      </c>
      <c r="J126" s="200">
        <v>7.4</v>
      </c>
      <c r="K126" s="199">
        <v>193</v>
      </c>
      <c r="L126" s="253">
        <v>19.399999999999999</v>
      </c>
    </row>
    <row r="127" spans="1:12" x14ac:dyDescent="0.2">
      <c r="A127" s="134" t="s">
        <v>244</v>
      </c>
      <c r="B127" s="176" t="s">
        <v>245</v>
      </c>
      <c r="C127" s="199">
        <v>403</v>
      </c>
      <c r="D127" s="200">
        <v>58.7</v>
      </c>
      <c r="E127" s="199">
        <v>8</v>
      </c>
      <c r="F127" s="200">
        <v>32</v>
      </c>
      <c r="G127" s="199">
        <v>395</v>
      </c>
      <c r="H127" s="200">
        <v>59.8</v>
      </c>
      <c r="I127" s="199">
        <v>30</v>
      </c>
      <c r="J127" s="200">
        <v>38</v>
      </c>
      <c r="K127" s="199">
        <v>373</v>
      </c>
      <c r="L127" s="253">
        <v>61.4</v>
      </c>
    </row>
    <row r="128" spans="1:12" x14ac:dyDescent="0.2">
      <c r="A128" s="134" t="s">
        <v>246</v>
      </c>
      <c r="B128" s="176" t="s">
        <v>247</v>
      </c>
      <c r="C128" s="199">
        <v>385</v>
      </c>
      <c r="D128" s="200">
        <v>43.7</v>
      </c>
      <c r="E128" s="199">
        <v>13</v>
      </c>
      <c r="F128" s="200">
        <v>15.3</v>
      </c>
      <c r="G128" s="199">
        <v>372</v>
      </c>
      <c r="H128" s="200">
        <v>46.7</v>
      </c>
      <c r="I128" s="199">
        <v>32</v>
      </c>
      <c r="J128" s="200">
        <v>17.600000000000001</v>
      </c>
      <c r="K128" s="199">
        <v>353</v>
      </c>
      <c r="L128" s="253">
        <v>50.4</v>
      </c>
    </row>
    <row r="129" spans="1:12" x14ac:dyDescent="0.2">
      <c r="A129" s="134" t="s">
        <v>250</v>
      </c>
      <c r="B129" s="176" t="s">
        <v>251</v>
      </c>
      <c r="C129" s="199">
        <v>447</v>
      </c>
      <c r="D129" s="200">
        <v>45.4</v>
      </c>
      <c r="E129" s="199">
        <v>9</v>
      </c>
      <c r="F129" s="200">
        <v>20.5</v>
      </c>
      <c r="G129" s="199">
        <v>438</v>
      </c>
      <c r="H129" s="200">
        <v>46.5</v>
      </c>
      <c r="I129" s="199">
        <v>28</v>
      </c>
      <c r="J129" s="200">
        <v>22.2</v>
      </c>
      <c r="K129" s="199">
        <v>419</v>
      </c>
      <c r="L129" s="253">
        <v>48.8</v>
      </c>
    </row>
    <row r="130" spans="1:12" x14ac:dyDescent="0.2">
      <c r="A130" s="134" t="s">
        <v>252</v>
      </c>
      <c r="B130" s="176" t="s">
        <v>253</v>
      </c>
      <c r="C130" s="199">
        <v>181</v>
      </c>
      <c r="D130" s="200">
        <v>20.7</v>
      </c>
      <c r="E130" s="199">
        <v>3</v>
      </c>
      <c r="F130" s="200">
        <v>4.2</v>
      </c>
      <c r="G130" s="199">
        <v>178</v>
      </c>
      <c r="H130" s="200">
        <v>22.2</v>
      </c>
      <c r="I130" s="199">
        <v>16</v>
      </c>
      <c r="J130" s="200">
        <v>9.8000000000000007</v>
      </c>
      <c r="K130" s="199">
        <v>165</v>
      </c>
      <c r="L130" s="253">
        <v>23.2</v>
      </c>
    </row>
    <row r="131" spans="1:12" x14ac:dyDescent="0.2">
      <c r="A131" s="134" t="s">
        <v>254</v>
      </c>
      <c r="B131" s="176" t="s">
        <v>255</v>
      </c>
      <c r="C131" s="199">
        <v>490</v>
      </c>
      <c r="D131" s="200">
        <v>34.9</v>
      </c>
      <c r="E131" s="199">
        <v>15</v>
      </c>
      <c r="F131" s="200">
        <v>9.6999999999999993</v>
      </c>
      <c r="G131" s="199">
        <v>475</v>
      </c>
      <c r="H131" s="200">
        <v>38</v>
      </c>
      <c r="I131" s="199">
        <v>33</v>
      </c>
      <c r="J131" s="200">
        <v>11.2</v>
      </c>
      <c r="K131" s="199">
        <v>457</v>
      </c>
      <c r="L131" s="253">
        <v>41.2</v>
      </c>
    </row>
    <row r="132" spans="1:12" x14ac:dyDescent="0.2">
      <c r="A132" s="134" t="s">
        <v>256</v>
      </c>
      <c r="B132" s="176" t="s">
        <v>257</v>
      </c>
      <c r="C132" s="199">
        <v>469</v>
      </c>
      <c r="D132" s="200">
        <v>41.3</v>
      </c>
      <c r="E132" s="199">
        <v>8</v>
      </c>
      <c r="F132" s="200">
        <v>11.8</v>
      </c>
      <c r="G132" s="199">
        <v>461</v>
      </c>
      <c r="H132" s="200">
        <v>43.2</v>
      </c>
      <c r="I132" s="199">
        <v>32</v>
      </c>
      <c r="J132" s="200">
        <v>17.5</v>
      </c>
      <c r="K132" s="199">
        <v>437</v>
      </c>
      <c r="L132" s="253">
        <v>45.9</v>
      </c>
    </row>
    <row r="133" spans="1:12" x14ac:dyDescent="0.2">
      <c r="A133" s="134" t="s">
        <v>258</v>
      </c>
      <c r="B133" s="176" t="s">
        <v>259</v>
      </c>
      <c r="C133" s="199">
        <v>253</v>
      </c>
      <c r="D133" s="200">
        <v>22.9</v>
      </c>
      <c r="E133" s="199">
        <v>11</v>
      </c>
      <c r="F133" s="200">
        <v>13.9</v>
      </c>
      <c r="G133" s="199">
        <v>242</v>
      </c>
      <c r="H133" s="200">
        <v>23.6</v>
      </c>
      <c r="I133" s="199">
        <v>24</v>
      </c>
      <c r="J133" s="200">
        <v>11.9</v>
      </c>
      <c r="K133" s="199">
        <v>229</v>
      </c>
      <c r="L133" s="253">
        <v>25.4</v>
      </c>
    </row>
    <row r="134" spans="1:12" x14ac:dyDescent="0.2">
      <c r="A134" s="134" t="s">
        <v>260</v>
      </c>
      <c r="B134" s="176" t="s">
        <v>261</v>
      </c>
      <c r="C134" s="199">
        <v>636</v>
      </c>
      <c r="D134" s="200">
        <v>38.799999999999997</v>
      </c>
      <c r="E134" s="199">
        <v>19</v>
      </c>
      <c r="F134" s="200">
        <v>12.4</v>
      </c>
      <c r="G134" s="199">
        <v>617</v>
      </c>
      <c r="H134" s="200">
        <v>41.5</v>
      </c>
      <c r="I134" s="199">
        <v>43</v>
      </c>
      <c r="J134" s="200">
        <v>14.1</v>
      </c>
      <c r="K134" s="199">
        <v>593</v>
      </c>
      <c r="L134" s="253">
        <v>44.4</v>
      </c>
    </row>
    <row r="135" spans="1:12" x14ac:dyDescent="0.2">
      <c r="A135" s="134" t="s">
        <v>264</v>
      </c>
      <c r="B135" s="176" t="s">
        <v>265</v>
      </c>
      <c r="C135" s="199">
        <v>521</v>
      </c>
      <c r="D135" s="200">
        <v>44</v>
      </c>
      <c r="E135" s="199">
        <v>11</v>
      </c>
      <c r="F135" s="200">
        <v>15.9</v>
      </c>
      <c r="G135" s="199">
        <v>510</v>
      </c>
      <c r="H135" s="200">
        <v>45.7</v>
      </c>
      <c r="I135" s="199">
        <v>33</v>
      </c>
      <c r="J135" s="200">
        <v>19.5</v>
      </c>
      <c r="K135" s="199">
        <v>488</v>
      </c>
      <c r="L135" s="253">
        <v>48.1</v>
      </c>
    </row>
    <row r="136" spans="1:12" x14ac:dyDescent="0.2">
      <c r="A136" s="134" t="s">
        <v>266</v>
      </c>
      <c r="B136" s="176" t="s">
        <v>267</v>
      </c>
      <c r="C136" s="199">
        <v>585</v>
      </c>
      <c r="D136" s="200">
        <v>39.9</v>
      </c>
      <c r="E136" s="199">
        <v>13</v>
      </c>
      <c r="F136" s="200">
        <v>12.6</v>
      </c>
      <c r="G136" s="199">
        <v>572</v>
      </c>
      <c r="H136" s="200">
        <v>42</v>
      </c>
      <c r="I136" s="199">
        <v>38</v>
      </c>
      <c r="J136" s="200">
        <v>16</v>
      </c>
      <c r="K136" s="199">
        <v>547</v>
      </c>
      <c r="L136" s="253">
        <v>44.6</v>
      </c>
    </row>
    <row r="137" spans="1:12" x14ac:dyDescent="0.2">
      <c r="A137" s="134" t="s">
        <v>268</v>
      </c>
      <c r="B137" s="176" t="s">
        <v>269</v>
      </c>
      <c r="C137" s="199">
        <v>531</v>
      </c>
      <c r="D137" s="200">
        <v>42.5</v>
      </c>
      <c r="E137" s="199">
        <v>24</v>
      </c>
      <c r="F137" s="200">
        <v>25.3</v>
      </c>
      <c r="G137" s="199">
        <v>507</v>
      </c>
      <c r="H137" s="200">
        <v>44</v>
      </c>
      <c r="I137" s="199">
        <v>61</v>
      </c>
      <c r="J137" s="200">
        <v>27.9</v>
      </c>
      <c r="K137" s="199">
        <v>470</v>
      </c>
      <c r="L137" s="253">
        <v>45.7</v>
      </c>
    </row>
    <row r="138" spans="1:12" x14ac:dyDescent="0.2">
      <c r="A138" s="134" t="s">
        <v>270</v>
      </c>
      <c r="B138" s="176" t="s">
        <v>271</v>
      </c>
      <c r="C138" s="199">
        <v>287</v>
      </c>
      <c r="D138" s="200">
        <v>37.5</v>
      </c>
      <c r="E138" s="199">
        <v>14</v>
      </c>
      <c r="F138" s="200">
        <v>16.899999999999999</v>
      </c>
      <c r="G138" s="199">
        <v>273</v>
      </c>
      <c r="H138" s="200">
        <v>40</v>
      </c>
      <c r="I138" s="199">
        <v>52</v>
      </c>
      <c r="J138" s="200">
        <v>22.3</v>
      </c>
      <c r="K138" s="199">
        <v>235</v>
      </c>
      <c r="L138" s="253">
        <v>44.1</v>
      </c>
    </row>
    <row r="139" spans="1:12" x14ac:dyDescent="0.2">
      <c r="A139" s="134" t="s">
        <v>272</v>
      </c>
      <c r="B139" s="176" t="s">
        <v>273</v>
      </c>
      <c r="C139" s="199">
        <v>462</v>
      </c>
      <c r="D139" s="200">
        <v>45</v>
      </c>
      <c r="E139" s="199">
        <v>5</v>
      </c>
      <c r="F139" s="200">
        <v>18.5</v>
      </c>
      <c r="G139" s="199">
        <v>457</v>
      </c>
      <c r="H139" s="200">
        <v>45.7</v>
      </c>
      <c r="I139" s="199">
        <v>19</v>
      </c>
      <c r="J139" s="200">
        <v>22.6</v>
      </c>
      <c r="K139" s="199">
        <v>443</v>
      </c>
      <c r="L139" s="253">
        <v>47</v>
      </c>
    </row>
    <row r="140" spans="1:12" x14ac:dyDescent="0.2">
      <c r="A140" s="134" t="s">
        <v>274</v>
      </c>
      <c r="B140" s="176" t="s">
        <v>275</v>
      </c>
      <c r="C140" s="199">
        <v>438</v>
      </c>
      <c r="D140" s="200">
        <v>37.200000000000003</v>
      </c>
      <c r="E140" s="199">
        <v>27</v>
      </c>
      <c r="F140" s="200">
        <v>16.3</v>
      </c>
      <c r="G140" s="199">
        <v>411</v>
      </c>
      <c r="H140" s="200">
        <v>40.6</v>
      </c>
      <c r="I140" s="199">
        <v>73</v>
      </c>
      <c r="J140" s="200">
        <v>20.7</v>
      </c>
      <c r="K140" s="199">
        <v>365</v>
      </c>
      <c r="L140" s="253">
        <v>44.2</v>
      </c>
    </row>
    <row r="141" spans="1:12" x14ac:dyDescent="0.2">
      <c r="A141" s="134" t="s">
        <v>276</v>
      </c>
      <c r="B141" s="176" t="s">
        <v>277</v>
      </c>
      <c r="C141" s="199">
        <v>669</v>
      </c>
      <c r="D141" s="200">
        <v>42.1</v>
      </c>
      <c r="E141" s="199">
        <v>24</v>
      </c>
      <c r="F141" s="200">
        <v>21.8</v>
      </c>
      <c r="G141" s="199">
        <v>645</v>
      </c>
      <c r="H141" s="200">
        <v>43.6</v>
      </c>
      <c r="I141" s="199">
        <v>67</v>
      </c>
      <c r="J141" s="200">
        <v>23.8</v>
      </c>
      <c r="K141" s="199">
        <v>602</v>
      </c>
      <c r="L141" s="253">
        <v>46.1</v>
      </c>
    </row>
    <row r="142" spans="1:12" x14ac:dyDescent="0.2">
      <c r="A142" s="134" t="s">
        <v>278</v>
      </c>
      <c r="B142" s="176" t="s">
        <v>279</v>
      </c>
      <c r="C142" s="199">
        <v>282</v>
      </c>
      <c r="D142" s="200">
        <v>41.4</v>
      </c>
      <c r="E142" s="199">
        <v>19</v>
      </c>
      <c r="F142" s="200">
        <v>23.8</v>
      </c>
      <c r="G142" s="199">
        <v>263</v>
      </c>
      <c r="H142" s="200">
        <v>43.8</v>
      </c>
      <c r="I142" s="199">
        <v>47</v>
      </c>
      <c r="J142" s="200">
        <v>28.5</v>
      </c>
      <c r="K142" s="199">
        <v>235</v>
      </c>
      <c r="L142" s="253">
        <v>45.5</v>
      </c>
    </row>
    <row r="143" spans="1:12" x14ac:dyDescent="0.2">
      <c r="A143" s="134" t="s">
        <v>280</v>
      </c>
      <c r="B143" s="176" t="s">
        <v>281</v>
      </c>
      <c r="C143" s="199">
        <v>386</v>
      </c>
      <c r="D143" s="200">
        <v>35</v>
      </c>
      <c r="E143" s="199">
        <v>14</v>
      </c>
      <c r="F143" s="200">
        <v>16.899999999999999</v>
      </c>
      <c r="G143" s="199">
        <v>372</v>
      </c>
      <c r="H143" s="200">
        <v>36.5</v>
      </c>
      <c r="I143" s="199">
        <v>35</v>
      </c>
      <c r="J143" s="200">
        <v>17</v>
      </c>
      <c r="K143" s="199">
        <v>351</v>
      </c>
      <c r="L143" s="253">
        <v>39.200000000000003</v>
      </c>
    </row>
    <row r="144" spans="1:12" x14ac:dyDescent="0.2">
      <c r="A144" s="134" t="s">
        <v>282</v>
      </c>
      <c r="B144" s="176" t="s">
        <v>283</v>
      </c>
      <c r="C144" s="199">
        <v>606</v>
      </c>
      <c r="D144" s="200">
        <v>49.5</v>
      </c>
      <c r="E144" s="199">
        <v>12</v>
      </c>
      <c r="F144" s="200">
        <v>16.7</v>
      </c>
      <c r="G144" s="199">
        <v>594</v>
      </c>
      <c r="H144" s="200">
        <v>51.5</v>
      </c>
      <c r="I144" s="199">
        <v>31</v>
      </c>
      <c r="J144" s="200">
        <v>20.399999999999999</v>
      </c>
      <c r="K144" s="199">
        <v>575</v>
      </c>
      <c r="L144" s="253">
        <v>53.6</v>
      </c>
    </row>
    <row r="145" spans="1:12" x14ac:dyDescent="0.2">
      <c r="A145" s="134" t="s">
        <v>284</v>
      </c>
      <c r="B145" s="176" t="s">
        <v>285</v>
      </c>
      <c r="C145" s="199">
        <v>529</v>
      </c>
      <c r="D145" s="200">
        <v>48.2</v>
      </c>
      <c r="E145" s="199">
        <v>32</v>
      </c>
      <c r="F145" s="200">
        <v>29.4</v>
      </c>
      <c r="G145" s="199">
        <v>497</v>
      </c>
      <c r="H145" s="200">
        <v>50.3</v>
      </c>
      <c r="I145" s="199">
        <v>84</v>
      </c>
      <c r="J145" s="200">
        <v>33.299999999999997</v>
      </c>
      <c r="K145" s="199">
        <v>445</v>
      </c>
      <c r="L145" s="253">
        <v>52.6</v>
      </c>
    </row>
    <row r="146" spans="1:12" x14ac:dyDescent="0.2">
      <c r="A146" s="134" t="s">
        <v>288</v>
      </c>
      <c r="B146" s="176" t="s">
        <v>289</v>
      </c>
      <c r="C146" s="199">
        <v>592</v>
      </c>
      <c r="D146" s="200">
        <v>40.299999999999997</v>
      </c>
      <c r="E146" s="199">
        <v>25</v>
      </c>
      <c r="F146" s="200">
        <v>21.6</v>
      </c>
      <c r="G146" s="199">
        <v>567</v>
      </c>
      <c r="H146" s="200">
        <v>41.9</v>
      </c>
      <c r="I146" s="199">
        <v>59</v>
      </c>
      <c r="J146" s="200">
        <v>20.8</v>
      </c>
      <c r="K146" s="199">
        <v>533</v>
      </c>
      <c r="L146" s="253">
        <v>44.9</v>
      </c>
    </row>
    <row r="147" spans="1:12" x14ac:dyDescent="0.2">
      <c r="A147" s="134" t="s">
        <v>290</v>
      </c>
      <c r="B147" s="176" t="s">
        <v>291</v>
      </c>
      <c r="C147" s="199">
        <v>549</v>
      </c>
      <c r="D147" s="200">
        <v>41.3</v>
      </c>
      <c r="E147" s="199">
        <v>19</v>
      </c>
      <c r="F147" s="200">
        <v>17.100000000000001</v>
      </c>
      <c r="G147" s="199">
        <v>530</v>
      </c>
      <c r="H147" s="200">
        <v>43.5</v>
      </c>
      <c r="I147" s="199">
        <v>50</v>
      </c>
      <c r="J147" s="200">
        <v>18.2</v>
      </c>
      <c r="K147" s="199">
        <v>499</v>
      </c>
      <c r="L147" s="253">
        <v>47.3</v>
      </c>
    </row>
    <row r="148" spans="1:12" x14ac:dyDescent="0.2">
      <c r="A148" s="134" t="s">
        <v>292</v>
      </c>
      <c r="B148" s="176" t="s">
        <v>293</v>
      </c>
      <c r="C148" s="199">
        <v>479</v>
      </c>
      <c r="D148" s="200">
        <v>44.1</v>
      </c>
      <c r="E148" s="199">
        <v>11</v>
      </c>
      <c r="F148" s="200">
        <v>14.1</v>
      </c>
      <c r="G148" s="199">
        <v>468</v>
      </c>
      <c r="H148" s="200">
        <v>46.5</v>
      </c>
      <c r="I148" s="199">
        <v>38</v>
      </c>
      <c r="J148" s="200">
        <v>18.899999999999999</v>
      </c>
      <c r="K148" s="199">
        <v>441</v>
      </c>
      <c r="L148" s="253">
        <v>49.9</v>
      </c>
    </row>
    <row r="149" spans="1:12" x14ac:dyDescent="0.2">
      <c r="A149" s="134" t="s">
        <v>294</v>
      </c>
      <c r="B149" s="176" t="s">
        <v>295</v>
      </c>
      <c r="C149" s="199">
        <v>497</v>
      </c>
      <c r="D149" s="200">
        <v>49.9</v>
      </c>
      <c r="E149" s="199">
        <v>8</v>
      </c>
      <c r="F149" s="200">
        <v>20.5</v>
      </c>
      <c r="G149" s="199">
        <v>489</v>
      </c>
      <c r="H149" s="200">
        <v>51.2</v>
      </c>
      <c r="I149" s="199">
        <v>15</v>
      </c>
      <c r="J149" s="200">
        <v>18.100000000000001</v>
      </c>
      <c r="K149" s="199">
        <v>482</v>
      </c>
      <c r="L149" s="253">
        <v>52.9</v>
      </c>
    </row>
    <row r="150" spans="1:12" x14ac:dyDescent="0.2">
      <c r="A150" s="134" t="s">
        <v>296</v>
      </c>
      <c r="B150" s="176" t="s">
        <v>297</v>
      </c>
      <c r="C150" s="199">
        <v>329</v>
      </c>
      <c r="D150" s="200">
        <v>44.4</v>
      </c>
      <c r="E150" s="199">
        <v>13</v>
      </c>
      <c r="F150" s="200">
        <v>21</v>
      </c>
      <c r="G150" s="199">
        <v>316</v>
      </c>
      <c r="H150" s="200">
        <v>46.5</v>
      </c>
      <c r="I150" s="199">
        <v>21</v>
      </c>
      <c r="J150" s="200">
        <v>15.8</v>
      </c>
      <c r="K150" s="199">
        <v>308</v>
      </c>
      <c r="L150" s="253">
        <v>50.7</v>
      </c>
    </row>
    <row r="151" spans="1:12" x14ac:dyDescent="0.2">
      <c r="A151" s="134" t="s">
        <v>298</v>
      </c>
      <c r="B151" s="176" t="s">
        <v>299</v>
      </c>
      <c r="C151" s="199">
        <v>549</v>
      </c>
      <c r="D151" s="200">
        <v>42.2</v>
      </c>
      <c r="E151" s="199">
        <v>18</v>
      </c>
      <c r="F151" s="200">
        <v>12.5</v>
      </c>
      <c r="G151" s="199">
        <v>531</v>
      </c>
      <c r="H151" s="200">
        <v>45.9</v>
      </c>
      <c r="I151" s="199">
        <v>58</v>
      </c>
      <c r="J151" s="200">
        <v>17.2</v>
      </c>
      <c r="K151" s="199">
        <v>491</v>
      </c>
      <c r="L151" s="253">
        <v>51</v>
      </c>
    </row>
    <row r="152" spans="1:12" x14ac:dyDescent="0.2">
      <c r="A152" s="134" t="s">
        <v>302</v>
      </c>
      <c r="B152" s="176" t="s">
        <v>303</v>
      </c>
      <c r="C152" s="199">
        <v>648</v>
      </c>
      <c r="D152" s="200">
        <v>43.5</v>
      </c>
      <c r="E152" s="199">
        <v>22</v>
      </c>
      <c r="F152" s="200">
        <v>14.1</v>
      </c>
      <c r="G152" s="199">
        <v>626</v>
      </c>
      <c r="H152" s="200">
        <v>47</v>
      </c>
      <c r="I152" s="199">
        <v>58</v>
      </c>
      <c r="J152" s="200">
        <v>17.100000000000001</v>
      </c>
      <c r="K152" s="199">
        <v>590</v>
      </c>
      <c r="L152" s="253">
        <v>51.4</v>
      </c>
    </row>
    <row r="153" spans="1:12" x14ac:dyDescent="0.2">
      <c r="A153" s="134" t="s">
        <v>304</v>
      </c>
      <c r="B153" s="176" t="s">
        <v>305</v>
      </c>
      <c r="C153" s="199">
        <v>780</v>
      </c>
      <c r="D153" s="200">
        <v>57</v>
      </c>
      <c r="E153" s="199">
        <v>24</v>
      </c>
      <c r="F153" s="200">
        <v>22.9</v>
      </c>
      <c r="G153" s="199">
        <v>756</v>
      </c>
      <c r="H153" s="200">
        <v>59.8</v>
      </c>
      <c r="I153" s="199">
        <v>53</v>
      </c>
      <c r="J153" s="200">
        <v>22.1</v>
      </c>
      <c r="K153" s="199">
        <v>727</v>
      </c>
      <c r="L153" s="253">
        <v>64.400000000000006</v>
      </c>
    </row>
    <row r="154" spans="1:12" x14ac:dyDescent="0.2">
      <c r="A154" s="134" t="s">
        <v>306</v>
      </c>
      <c r="B154" s="176" t="s">
        <v>307</v>
      </c>
      <c r="C154" s="199">
        <v>381</v>
      </c>
      <c r="D154" s="200">
        <v>30.1</v>
      </c>
      <c r="E154" s="199">
        <v>26</v>
      </c>
      <c r="F154" s="200">
        <v>17.600000000000001</v>
      </c>
      <c r="G154" s="199">
        <v>355</v>
      </c>
      <c r="H154" s="200">
        <v>31.7</v>
      </c>
      <c r="I154" s="199">
        <v>47</v>
      </c>
      <c r="J154" s="200">
        <v>14</v>
      </c>
      <c r="K154" s="199">
        <v>334</v>
      </c>
      <c r="L154" s="253">
        <v>35.799999999999997</v>
      </c>
    </row>
    <row r="155" spans="1:12" x14ac:dyDescent="0.2">
      <c r="A155" s="134" t="s">
        <v>308</v>
      </c>
      <c r="B155" s="176" t="s">
        <v>309</v>
      </c>
      <c r="C155" s="199">
        <v>424</v>
      </c>
      <c r="D155" s="200">
        <v>36.5</v>
      </c>
      <c r="E155" s="199" t="s">
        <v>1169</v>
      </c>
      <c r="F155" s="200" t="s">
        <v>1169</v>
      </c>
      <c r="G155" s="199" t="s">
        <v>1169</v>
      </c>
      <c r="H155" s="200" t="s">
        <v>1169</v>
      </c>
      <c r="I155" s="199">
        <v>43</v>
      </c>
      <c r="J155" s="200">
        <v>15.1</v>
      </c>
      <c r="K155" s="199">
        <v>381</v>
      </c>
      <c r="L155" s="253">
        <v>43.4</v>
      </c>
    </row>
    <row r="156" spans="1:12" x14ac:dyDescent="0.2">
      <c r="A156" s="134" t="s">
        <v>310</v>
      </c>
      <c r="B156" s="176" t="s">
        <v>311</v>
      </c>
      <c r="C156" s="199">
        <v>1070</v>
      </c>
      <c r="D156" s="200">
        <v>59.4</v>
      </c>
      <c r="E156" s="199">
        <v>43</v>
      </c>
      <c r="F156" s="200">
        <v>31.2</v>
      </c>
      <c r="G156" s="199">
        <v>1027</v>
      </c>
      <c r="H156" s="200">
        <v>61.8</v>
      </c>
      <c r="I156" s="199">
        <v>94</v>
      </c>
      <c r="J156" s="200">
        <v>30.5</v>
      </c>
      <c r="K156" s="199">
        <v>976</v>
      </c>
      <c r="L156" s="253">
        <v>65.400000000000006</v>
      </c>
    </row>
    <row r="157" spans="1:12" x14ac:dyDescent="0.2">
      <c r="A157" s="134" t="s">
        <v>312</v>
      </c>
      <c r="B157" s="176" t="s">
        <v>313</v>
      </c>
      <c r="C157" s="199">
        <v>38</v>
      </c>
      <c r="D157" s="200">
        <v>9.6</v>
      </c>
      <c r="E157" s="199" t="s">
        <v>1169</v>
      </c>
      <c r="F157" s="200" t="s">
        <v>1169</v>
      </c>
      <c r="G157" s="199" t="s">
        <v>1169</v>
      </c>
      <c r="H157" s="200" t="s">
        <v>1169</v>
      </c>
      <c r="I157" s="199">
        <v>6</v>
      </c>
      <c r="J157" s="200">
        <v>4.7</v>
      </c>
      <c r="K157" s="199">
        <v>32</v>
      </c>
      <c r="L157" s="253">
        <v>12</v>
      </c>
    </row>
    <row r="158" spans="1:12" x14ac:dyDescent="0.2">
      <c r="A158" s="134" t="s">
        <v>314</v>
      </c>
      <c r="B158" s="176" t="s">
        <v>315</v>
      </c>
      <c r="C158" s="199">
        <v>311</v>
      </c>
      <c r="D158" s="200">
        <v>30.5</v>
      </c>
      <c r="E158" s="199">
        <v>19</v>
      </c>
      <c r="F158" s="200">
        <v>13.8</v>
      </c>
      <c r="G158" s="199">
        <v>292</v>
      </c>
      <c r="H158" s="200">
        <v>33.1</v>
      </c>
      <c r="I158" s="199">
        <v>47</v>
      </c>
      <c r="J158" s="200">
        <v>15.8</v>
      </c>
      <c r="K158" s="199">
        <v>264</v>
      </c>
      <c r="L158" s="253">
        <v>36.6</v>
      </c>
    </row>
    <row r="159" spans="1:12" x14ac:dyDescent="0.2">
      <c r="A159" s="134" t="s">
        <v>316</v>
      </c>
      <c r="B159" s="176" t="s">
        <v>317</v>
      </c>
      <c r="C159" s="199">
        <v>604</v>
      </c>
      <c r="D159" s="200">
        <v>39.799999999999997</v>
      </c>
      <c r="E159" s="199">
        <v>25</v>
      </c>
      <c r="F159" s="200">
        <v>12.9</v>
      </c>
      <c r="G159" s="199">
        <v>579</v>
      </c>
      <c r="H159" s="200">
        <v>43.8</v>
      </c>
      <c r="I159" s="199">
        <v>73</v>
      </c>
      <c r="J159" s="200">
        <v>18.399999999999999</v>
      </c>
      <c r="K159" s="199">
        <v>531</v>
      </c>
      <c r="L159" s="253">
        <v>47.4</v>
      </c>
    </row>
    <row r="160" spans="1:12" x14ac:dyDescent="0.2">
      <c r="A160" s="134" t="s">
        <v>318</v>
      </c>
      <c r="B160" s="176" t="s">
        <v>319</v>
      </c>
      <c r="C160" s="199">
        <v>449</v>
      </c>
      <c r="D160" s="200">
        <v>29.7</v>
      </c>
      <c r="E160" s="199">
        <v>30</v>
      </c>
      <c r="F160" s="200">
        <v>13.5</v>
      </c>
      <c r="G160" s="199">
        <v>419</v>
      </c>
      <c r="H160" s="200">
        <v>32.5</v>
      </c>
      <c r="I160" s="199">
        <v>73</v>
      </c>
      <c r="J160" s="200">
        <v>14.7</v>
      </c>
      <c r="K160" s="199">
        <v>376</v>
      </c>
      <c r="L160" s="253">
        <v>36.9</v>
      </c>
    </row>
    <row r="161" spans="1:12" x14ac:dyDescent="0.2">
      <c r="A161" s="134" t="s">
        <v>320</v>
      </c>
      <c r="B161" s="176" t="s">
        <v>321</v>
      </c>
      <c r="C161" s="199">
        <v>659</v>
      </c>
      <c r="D161" s="200">
        <v>43.4</v>
      </c>
      <c r="E161" s="199">
        <v>19</v>
      </c>
      <c r="F161" s="200">
        <v>15.6</v>
      </c>
      <c r="G161" s="199">
        <v>640</v>
      </c>
      <c r="H161" s="200">
        <v>45.8</v>
      </c>
      <c r="I161" s="199">
        <v>50</v>
      </c>
      <c r="J161" s="200">
        <v>18.100000000000001</v>
      </c>
      <c r="K161" s="199">
        <v>609</v>
      </c>
      <c r="L161" s="253">
        <v>49</v>
      </c>
    </row>
    <row r="162" spans="1:12" x14ac:dyDescent="0.2">
      <c r="A162" s="134" t="s">
        <v>322</v>
      </c>
      <c r="B162" s="176" t="s">
        <v>323</v>
      </c>
      <c r="C162" s="199">
        <v>895</v>
      </c>
      <c r="D162" s="200">
        <v>64.3</v>
      </c>
      <c r="E162" s="199">
        <v>19</v>
      </c>
      <c r="F162" s="200">
        <v>29.2</v>
      </c>
      <c r="G162" s="199">
        <v>876</v>
      </c>
      <c r="H162" s="200">
        <v>66</v>
      </c>
      <c r="I162" s="199">
        <v>58</v>
      </c>
      <c r="J162" s="200">
        <v>34.700000000000003</v>
      </c>
      <c r="K162" s="199">
        <v>837</v>
      </c>
      <c r="L162" s="253">
        <v>68.3</v>
      </c>
    </row>
    <row r="163" spans="1:12" x14ac:dyDescent="0.2">
      <c r="A163" s="134" t="s">
        <v>324</v>
      </c>
      <c r="B163" s="176" t="s">
        <v>325</v>
      </c>
      <c r="C163" s="199">
        <v>317</v>
      </c>
      <c r="D163" s="200">
        <v>38.6</v>
      </c>
      <c r="E163" s="199">
        <v>37</v>
      </c>
      <c r="F163" s="200">
        <v>24</v>
      </c>
      <c r="G163" s="199">
        <v>280</v>
      </c>
      <c r="H163" s="200">
        <v>41.9</v>
      </c>
      <c r="I163" s="199">
        <v>84</v>
      </c>
      <c r="J163" s="200">
        <v>27.8</v>
      </c>
      <c r="K163" s="199">
        <v>233</v>
      </c>
      <c r="L163" s="253">
        <v>44.8</v>
      </c>
    </row>
    <row r="164" spans="1:12" x14ac:dyDescent="0.2">
      <c r="A164" s="134" t="s">
        <v>328</v>
      </c>
      <c r="B164" s="176" t="s">
        <v>329</v>
      </c>
      <c r="C164" s="199">
        <v>507</v>
      </c>
      <c r="D164" s="200">
        <v>37.9</v>
      </c>
      <c r="E164" s="199">
        <v>23</v>
      </c>
      <c r="F164" s="200">
        <v>18.399999999999999</v>
      </c>
      <c r="G164" s="199">
        <v>484</v>
      </c>
      <c r="H164" s="200">
        <v>39.9</v>
      </c>
      <c r="I164" s="199">
        <v>54</v>
      </c>
      <c r="J164" s="200">
        <v>18.899999999999999</v>
      </c>
      <c r="K164" s="199">
        <v>453</v>
      </c>
      <c r="L164" s="253">
        <v>43.1</v>
      </c>
    </row>
    <row r="165" spans="1:12" x14ac:dyDescent="0.2">
      <c r="A165" s="134" t="s">
        <v>330</v>
      </c>
      <c r="B165" s="176" t="s">
        <v>331</v>
      </c>
      <c r="C165" s="199">
        <v>174</v>
      </c>
      <c r="D165" s="200">
        <v>29.4</v>
      </c>
      <c r="E165" s="199" t="s">
        <v>1169</v>
      </c>
      <c r="F165" s="200" t="s">
        <v>1169</v>
      </c>
      <c r="G165" s="199" t="s">
        <v>1169</v>
      </c>
      <c r="H165" s="200" t="s">
        <v>1169</v>
      </c>
      <c r="I165" s="199">
        <v>10</v>
      </c>
      <c r="J165" s="200">
        <v>9.9</v>
      </c>
      <c r="K165" s="199">
        <v>164</v>
      </c>
      <c r="L165" s="253">
        <v>33.5</v>
      </c>
    </row>
    <row r="166" spans="1:12" x14ac:dyDescent="0.2">
      <c r="A166" s="134" t="s">
        <v>332</v>
      </c>
      <c r="B166" s="176" t="s">
        <v>333</v>
      </c>
      <c r="C166" s="199">
        <v>154</v>
      </c>
      <c r="D166" s="200">
        <v>16.399999999999999</v>
      </c>
      <c r="E166" s="199">
        <v>12</v>
      </c>
      <c r="F166" s="200">
        <v>9.6</v>
      </c>
      <c r="G166" s="199">
        <v>142</v>
      </c>
      <c r="H166" s="200">
        <v>17.399999999999999</v>
      </c>
      <c r="I166" s="199">
        <v>21</v>
      </c>
      <c r="J166" s="200">
        <v>7.9</v>
      </c>
      <c r="K166" s="199">
        <v>133</v>
      </c>
      <c r="L166" s="253">
        <v>19.7</v>
      </c>
    </row>
    <row r="167" spans="1:12" x14ac:dyDescent="0.2">
      <c r="A167" s="134" t="s">
        <v>334</v>
      </c>
      <c r="B167" s="176" t="s">
        <v>335</v>
      </c>
      <c r="C167" s="199">
        <v>408</v>
      </c>
      <c r="D167" s="200">
        <v>30.8</v>
      </c>
      <c r="E167" s="199">
        <v>16</v>
      </c>
      <c r="F167" s="200">
        <v>9</v>
      </c>
      <c r="G167" s="199">
        <v>392</v>
      </c>
      <c r="H167" s="200">
        <v>34.1</v>
      </c>
      <c r="I167" s="199">
        <v>43</v>
      </c>
      <c r="J167" s="200">
        <v>12</v>
      </c>
      <c r="K167" s="199">
        <v>365</v>
      </c>
      <c r="L167" s="253">
        <v>37.700000000000003</v>
      </c>
    </row>
    <row r="168" spans="1:12" x14ac:dyDescent="0.2">
      <c r="A168" s="134" t="s">
        <v>336</v>
      </c>
      <c r="B168" s="176" t="s">
        <v>337</v>
      </c>
      <c r="C168" s="199">
        <v>212</v>
      </c>
      <c r="D168" s="200">
        <v>25.2</v>
      </c>
      <c r="E168" s="199">
        <v>16</v>
      </c>
      <c r="F168" s="200">
        <v>12.3</v>
      </c>
      <c r="G168" s="199">
        <v>196</v>
      </c>
      <c r="H168" s="200">
        <v>27.5</v>
      </c>
      <c r="I168" s="199">
        <v>42</v>
      </c>
      <c r="J168" s="200">
        <v>15.5</v>
      </c>
      <c r="K168" s="199">
        <v>170</v>
      </c>
      <c r="L168" s="253">
        <v>29.8</v>
      </c>
    </row>
    <row r="169" spans="1:12" x14ac:dyDescent="0.2">
      <c r="A169" s="134" t="s">
        <v>338</v>
      </c>
      <c r="B169" s="176" t="s">
        <v>339</v>
      </c>
      <c r="C169" s="199">
        <v>354</v>
      </c>
      <c r="D169" s="200">
        <v>31</v>
      </c>
      <c r="E169" s="199">
        <v>22</v>
      </c>
      <c r="F169" s="200">
        <v>14.1</v>
      </c>
      <c r="G169" s="199">
        <v>332</v>
      </c>
      <c r="H169" s="200">
        <v>33.700000000000003</v>
      </c>
      <c r="I169" s="199">
        <v>43</v>
      </c>
      <c r="J169" s="200">
        <v>15</v>
      </c>
      <c r="K169" s="199">
        <v>311</v>
      </c>
      <c r="L169" s="253">
        <v>36.299999999999997</v>
      </c>
    </row>
    <row r="170" spans="1:12" x14ac:dyDescent="0.2">
      <c r="A170" s="134" t="s">
        <v>340</v>
      </c>
      <c r="B170" s="176" t="s">
        <v>341</v>
      </c>
      <c r="C170" s="199">
        <v>279</v>
      </c>
      <c r="D170" s="200">
        <v>31.2</v>
      </c>
      <c r="E170" s="199" t="s">
        <v>1169</v>
      </c>
      <c r="F170" s="200" t="s">
        <v>1169</v>
      </c>
      <c r="G170" s="199" t="s">
        <v>1169</v>
      </c>
      <c r="H170" s="200" t="s">
        <v>1169</v>
      </c>
      <c r="I170" s="199">
        <v>21</v>
      </c>
      <c r="J170" s="200">
        <v>18.600000000000001</v>
      </c>
      <c r="K170" s="199">
        <v>258</v>
      </c>
      <c r="L170" s="253">
        <v>33</v>
      </c>
    </row>
    <row r="171" spans="1:12" x14ac:dyDescent="0.2">
      <c r="A171" s="134" t="s">
        <v>342</v>
      </c>
      <c r="B171" s="176" t="s">
        <v>343</v>
      </c>
      <c r="C171" s="199">
        <v>320</v>
      </c>
      <c r="D171" s="200">
        <v>37.799999999999997</v>
      </c>
      <c r="E171" s="199">
        <v>15</v>
      </c>
      <c r="F171" s="200">
        <v>17.600000000000001</v>
      </c>
      <c r="G171" s="199">
        <v>305</v>
      </c>
      <c r="H171" s="200">
        <v>40.1</v>
      </c>
      <c r="I171" s="199">
        <v>30</v>
      </c>
      <c r="J171" s="200">
        <v>15.7</v>
      </c>
      <c r="K171" s="199">
        <v>290</v>
      </c>
      <c r="L171" s="253">
        <v>44.3</v>
      </c>
    </row>
    <row r="172" spans="1:12" x14ac:dyDescent="0.2">
      <c r="A172" s="134" t="s">
        <v>344</v>
      </c>
      <c r="B172" s="176" t="s">
        <v>345</v>
      </c>
      <c r="C172" s="199">
        <v>443</v>
      </c>
      <c r="D172" s="200">
        <v>31.8</v>
      </c>
      <c r="E172" s="199">
        <v>24</v>
      </c>
      <c r="F172" s="200">
        <v>18.899999999999999</v>
      </c>
      <c r="G172" s="199">
        <v>419</v>
      </c>
      <c r="H172" s="200">
        <v>33</v>
      </c>
      <c r="I172" s="199">
        <v>58</v>
      </c>
      <c r="J172" s="200">
        <v>20.5</v>
      </c>
      <c r="K172" s="199">
        <v>385</v>
      </c>
      <c r="L172" s="253">
        <v>34.6</v>
      </c>
    </row>
    <row r="173" spans="1:12" x14ac:dyDescent="0.2">
      <c r="A173" s="134" t="s">
        <v>346</v>
      </c>
      <c r="B173" s="176" t="s">
        <v>347</v>
      </c>
      <c r="C173" s="199">
        <v>523</v>
      </c>
      <c r="D173" s="200">
        <v>47.4</v>
      </c>
      <c r="E173" s="199">
        <v>39</v>
      </c>
      <c r="F173" s="200">
        <v>29.3</v>
      </c>
      <c r="G173" s="199">
        <v>484</v>
      </c>
      <c r="H173" s="200">
        <v>49.9</v>
      </c>
      <c r="I173" s="199">
        <v>78</v>
      </c>
      <c r="J173" s="200">
        <v>30.8</v>
      </c>
      <c r="K173" s="199">
        <v>445</v>
      </c>
      <c r="L173" s="253">
        <v>52.4</v>
      </c>
    </row>
    <row r="174" spans="1:12" x14ac:dyDescent="0.2">
      <c r="A174" s="134" t="s">
        <v>348</v>
      </c>
      <c r="B174" s="176" t="s">
        <v>349</v>
      </c>
      <c r="C174" s="199">
        <v>411</v>
      </c>
      <c r="D174" s="200">
        <v>35</v>
      </c>
      <c r="E174" s="199">
        <v>9</v>
      </c>
      <c r="F174" s="200">
        <v>6.5</v>
      </c>
      <c r="G174" s="199">
        <v>402</v>
      </c>
      <c r="H174" s="200">
        <v>38.799999999999997</v>
      </c>
      <c r="I174" s="199">
        <v>50</v>
      </c>
      <c r="J174" s="200">
        <v>18</v>
      </c>
      <c r="K174" s="199">
        <v>361</v>
      </c>
      <c r="L174" s="253">
        <v>40.299999999999997</v>
      </c>
    </row>
    <row r="175" spans="1:12" x14ac:dyDescent="0.2">
      <c r="A175" s="134" t="s">
        <v>350</v>
      </c>
      <c r="B175" s="176" t="s">
        <v>351</v>
      </c>
      <c r="C175" s="199">
        <v>76</v>
      </c>
      <c r="D175" s="200">
        <v>15.6</v>
      </c>
      <c r="E175" s="199" t="s">
        <v>1169</v>
      </c>
      <c r="F175" s="200" t="s">
        <v>1169</v>
      </c>
      <c r="G175" s="199" t="s">
        <v>1169</v>
      </c>
      <c r="H175" s="200" t="s">
        <v>1169</v>
      </c>
      <c r="I175" s="199">
        <v>12</v>
      </c>
      <c r="J175" s="200">
        <v>11.1</v>
      </c>
      <c r="K175" s="199">
        <v>64</v>
      </c>
      <c r="L175" s="253">
        <v>16.899999999999999</v>
      </c>
    </row>
    <row r="176" spans="1:12" x14ac:dyDescent="0.2">
      <c r="A176" s="134" t="s">
        <v>354</v>
      </c>
      <c r="B176" s="176" t="s">
        <v>355</v>
      </c>
      <c r="C176" s="199">
        <v>674</v>
      </c>
      <c r="D176" s="200">
        <v>37.4</v>
      </c>
      <c r="E176" s="199">
        <v>42</v>
      </c>
      <c r="F176" s="200">
        <v>28.8</v>
      </c>
      <c r="G176" s="199">
        <v>632</v>
      </c>
      <c r="H176" s="200">
        <v>38.200000000000003</v>
      </c>
      <c r="I176" s="199">
        <v>93</v>
      </c>
      <c r="J176" s="200">
        <v>25.9</v>
      </c>
      <c r="K176" s="199">
        <v>581</v>
      </c>
      <c r="L176" s="253">
        <v>40.299999999999997</v>
      </c>
    </row>
    <row r="177" spans="1:12" x14ac:dyDescent="0.2">
      <c r="A177" s="134" t="s">
        <v>356</v>
      </c>
      <c r="B177" s="176" t="s">
        <v>357</v>
      </c>
      <c r="C177" s="199">
        <v>169</v>
      </c>
      <c r="D177" s="200">
        <v>17.399999999999999</v>
      </c>
      <c r="E177" s="199" t="s">
        <v>1169</v>
      </c>
      <c r="F177" s="200" t="s">
        <v>1169</v>
      </c>
      <c r="G177" s="199" t="s">
        <v>1169</v>
      </c>
      <c r="H177" s="200" t="s">
        <v>1169</v>
      </c>
      <c r="I177" s="199">
        <v>4</v>
      </c>
      <c r="J177" s="200">
        <v>4</v>
      </c>
      <c r="K177" s="199">
        <v>165</v>
      </c>
      <c r="L177" s="253">
        <v>19</v>
      </c>
    </row>
    <row r="178" spans="1:12" x14ac:dyDescent="0.2">
      <c r="A178" s="134" t="s">
        <v>358</v>
      </c>
      <c r="B178" s="176" t="s">
        <v>359</v>
      </c>
      <c r="C178" s="199">
        <v>410</v>
      </c>
      <c r="D178" s="200">
        <v>28.7</v>
      </c>
      <c r="E178" s="199">
        <v>13</v>
      </c>
      <c r="F178" s="200">
        <v>13.8</v>
      </c>
      <c r="G178" s="199">
        <v>397</v>
      </c>
      <c r="H178" s="200">
        <v>29.7</v>
      </c>
      <c r="I178" s="199">
        <v>37</v>
      </c>
      <c r="J178" s="200">
        <v>14.6</v>
      </c>
      <c r="K178" s="199">
        <v>373</v>
      </c>
      <c r="L178" s="253">
        <v>31.7</v>
      </c>
    </row>
    <row r="179" spans="1:12" x14ac:dyDescent="0.2">
      <c r="A179" s="134" t="s">
        <v>360</v>
      </c>
      <c r="B179" s="176" t="s">
        <v>361</v>
      </c>
      <c r="C179" s="199">
        <v>141</v>
      </c>
      <c r="D179" s="200">
        <v>30.9</v>
      </c>
      <c r="E179" s="199">
        <v>5</v>
      </c>
      <c r="F179" s="200">
        <v>14.7</v>
      </c>
      <c r="G179" s="199">
        <v>136</v>
      </c>
      <c r="H179" s="200">
        <v>32.200000000000003</v>
      </c>
      <c r="I179" s="199">
        <v>18</v>
      </c>
      <c r="J179" s="200">
        <v>20.7</v>
      </c>
      <c r="K179" s="199">
        <v>123</v>
      </c>
      <c r="L179" s="253">
        <v>33.200000000000003</v>
      </c>
    </row>
    <row r="180" spans="1:12" x14ac:dyDescent="0.2">
      <c r="A180" s="134" t="s">
        <v>362</v>
      </c>
      <c r="B180" s="176" t="s">
        <v>363</v>
      </c>
      <c r="C180" s="199">
        <v>299</v>
      </c>
      <c r="D180" s="200">
        <v>33.4</v>
      </c>
      <c r="E180" s="199">
        <v>13</v>
      </c>
      <c r="F180" s="200">
        <v>15.3</v>
      </c>
      <c r="G180" s="199">
        <v>286</v>
      </c>
      <c r="H180" s="200">
        <v>35.299999999999997</v>
      </c>
      <c r="I180" s="199">
        <v>34</v>
      </c>
      <c r="J180" s="200">
        <v>17.899999999999999</v>
      </c>
      <c r="K180" s="199">
        <v>265</v>
      </c>
      <c r="L180" s="253">
        <v>37.5</v>
      </c>
    </row>
    <row r="181" spans="1:12" x14ac:dyDescent="0.2">
      <c r="A181" s="134" t="s">
        <v>364</v>
      </c>
      <c r="B181" s="176" t="s">
        <v>365</v>
      </c>
      <c r="C181" s="199">
        <v>440</v>
      </c>
      <c r="D181" s="200">
        <v>45.1</v>
      </c>
      <c r="E181" s="199">
        <v>16</v>
      </c>
      <c r="F181" s="200">
        <v>23.2</v>
      </c>
      <c r="G181" s="199">
        <v>424</v>
      </c>
      <c r="H181" s="200">
        <v>46.7</v>
      </c>
      <c r="I181" s="199">
        <v>47</v>
      </c>
      <c r="J181" s="200">
        <v>26</v>
      </c>
      <c r="K181" s="199">
        <v>393</v>
      </c>
      <c r="L181" s="253">
        <v>49.4</v>
      </c>
    </row>
    <row r="182" spans="1:12" x14ac:dyDescent="0.2">
      <c r="A182" s="134" t="s">
        <v>366</v>
      </c>
      <c r="B182" s="176" t="s">
        <v>367</v>
      </c>
      <c r="C182" s="199">
        <v>308</v>
      </c>
      <c r="D182" s="200">
        <v>46.6</v>
      </c>
      <c r="E182" s="199">
        <v>12</v>
      </c>
      <c r="F182" s="200">
        <v>17.399999999999999</v>
      </c>
      <c r="G182" s="199">
        <v>296</v>
      </c>
      <c r="H182" s="200">
        <v>50</v>
      </c>
      <c r="I182" s="199">
        <v>35</v>
      </c>
      <c r="J182" s="200">
        <v>24.6</v>
      </c>
      <c r="K182" s="199">
        <v>273</v>
      </c>
      <c r="L182" s="253">
        <v>52.6</v>
      </c>
    </row>
    <row r="183" spans="1:12" x14ac:dyDescent="0.2">
      <c r="A183" s="134" t="s">
        <v>370</v>
      </c>
      <c r="B183" s="176" t="s">
        <v>371</v>
      </c>
      <c r="C183" s="199">
        <v>587</v>
      </c>
      <c r="D183" s="200">
        <v>44</v>
      </c>
      <c r="E183" s="199">
        <v>49</v>
      </c>
      <c r="F183" s="200">
        <v>24</v>
      </c>
      <c r="G183" s="199">
        <v>538</v>
      </c>
      <c r="H183" s="200">
        <v>47.7</v>
      </c>
      <c r="I183" s="199">
        <v>88</v>
      </c>
      <c r="J183" s="200">
        <v>22.6</v>
      </c>
      <c r="K183" s="199">
        <v>499</v>
      </c>
      <c r="L183" s="253">
        <v>52.9</v>
      </c>
    </row>
    <row r="184" spans="1:12" x14ac:dyDescent="0.2">
      <c r="A184" s="134" t="s">
        <v>372</v>
      </c>
      <c r="B184" s="176" t="s">
        <v>373</v>
      </c>
      <c r="C184" s="199">
        <v>373</v>
      </c>
      <c r="D184" s="200">
        <v>37.799999999999997</v>
      </c>
      <c r="E184" s="199">
        <v>29</v>
      </c>
      <c r="F184" s="200">
        <v>21.3</v>
      </c>
      <c r="G184" s="199">
        <v>344</v>
      </c>
      <c r="H184" s="200">
        <v>40.4</v>
      </c>
      <c r="I184" s="199">
        <v>45</v>
      </c>
      <c r="J184" s="200">
        <v>17.2</v>
      </c>
      <c r="K184" s="199">
        <v>328</v>
      </c>
      <c r="L184" s="253">
        <v>45.2</v>
      </c>
    </row>
    <row r="185" spans="1:12" x14ac:dyDescent="0.2">
      <c r="A185" s="134" t="s">
        <v>374</v>
      </c>
      <c r="B185" s="176" t="s">
        <v>375</v>
      </c>
      <c r="C185" s="199">
        <v>609</v>
      </c>
      <c r="D185" s="200">
        <v>44.9</v>
      </c>
      <c r="E185" s="199">
        <v>25</v>
      </c>
      <c r="F185" s="200">
        <v>29.8</v>
      </c>
      <c r="G185" s="199">
        <v>584</v>
      </c>
      <c r="H185" s="200">
        <v>45.9</v>
      </c>
      <c r="I185" s="199">
        <v>59</v>
      </c>
      <c r="J185" s="200">
        <v>27.7</v>
      </c>
      <c r="K185" s="199">
        <v>550</v>
      </c>
      <c r="L185" s="253">
        <v>48.1</v>
      </c>
    </row>
    <row r="186" spans="1:12" x14ac:dyDescent="0.2">
      <c r="A186" s="134" t="s">
        <v>376</v>
      </c>
      <c r="B186" s="176" t="s">
        <v>377</v>
      </c>
      <c r="C186" s="199">
        <v>447</v>
      </c>
      <c r="D186" s="200">
        <v>46</v>
      </c>
      <c r="E186" s="199">
        <v>23</v>
      </c>
      <c r="F186" s="200">
        <v>24.5</v>
      </c>
      <c r="G186" s="199">
        <v>424</v>
      </c>
      <c r="H186" s="200">
        <v>48.3</v>
      </c>
      <c r="I186" s="199">
        <v>65</v>
      </c>
      <c r="J186" s="200">
        <v>31.4</v>
      </c>
      <c r="K186" s="199">
        <v>382</v>
      </c>
      <c r="L186" s="253">
        <v>49.9</v>
      </c>
    </row>
    <row r="187" spans="1:12" x14ac:dyDescent="0.2">
      <c r="A187" s="134" t="s">
        <v>378</v>
      </c>
      <c r="B187" s="176" t="s">
        <v>379</v>
      </c>
      <c r="C187" s="199">
        <v>566</v>
      </c>
      <c r="D187" s="200">
        <v>36.799999999999997</v>
      </c>
      <c r="E187" s="199">
        <v>20</v>
      </c>
      <c r="F187" s="200">
        <v>17.399999999999999</v>
      </c>
      <c r="G187" s="199">
        <v>546</v>
      </c>
      <c r="H187" s="200">
        <v>38.4</v>
      </c>
      <c r="I187" s="199">
        <v>50</v>
      </c>
      <c r="J187" s="200">
        <v>18.5</v>
      </c>
      <c r="K187" s="199">
        <v>516</v>
      </c>
      <c r="L187" s="253">
        <v>40.700000000000003</v>
      </c>
    </row>
    <row r="188" spans="1:12" x14ac:dyDescent="0.2">
      <c r="A188" s="134" t="s">
        <v>380</v>
      </c>
      <c r="B188" s="176" t="s">
        <v>381</v>
      </c>
      <c r="C188" s="199">
        <v>514</v>
      </c>
      <c r="D188" s="200">
        <v>53.5</v>
      </c>
      <c r="E188" s="199">
        <v>22</v>
      </c>
      <c r="F188" s="200">
        <v>23.7</v>
      </c>
      <c r="G188" s="199">
        <v>492</v>
      </c>
      <c r="H188" s="200">
        <v>56.7</v>
      </c>
      <c r="I188" s="199">
        <v>52</v>
      </c>
      <c r="J188" s="200">
        <v>26.4</v>
      </c>
      <c r="K188" s="199">
        <v>462</v>
      </c>
      <c r="L188" s="253">
        <v>60.6</v>
      </c>
    </row>
    <row r="189" spans="1:12" x14ac:dyDescent="0.2">
      <c r="A189" s="134" t="s">
        <v>382</v>
      </c>
      <c r="B189" s="176" t="s">
        <v>383</v>
      </c>
      <c r="C189" s="199">
        <v>377</v>
      </c>
      <c r="D189" s="200">
        <v>31.7</v>
      </c>
      <c r="E189" s="199">
        <v>15</v>
      </c>
      <c r="F189" s="200">
        <v>12.3</v>
      </c>
      <c r="G189" s="199">
        <v>362</v>
      </c>
      <c r="H189" s="200">
        <v>33.9</v>
      </c>
      <c r="I189" s="199">
        <v>34</v>
      </c>
      <c r="J189" s="200">
        <v>14.1</v>
      </c>
      <c r="K189" s="199">
        <v>343</v>
      </c>
      <c r="L189" s="253">
        <v>36.1</v>
      </c>
    </row>
    <row r="190" spans="1:12" x14ac:dyDescent="0.2">
      <c r="A190" s="134" t="s">
        <v>386</v>
      </c>
      <c r="B190" s="176" t="s">
        <v>387</v>
      </c>
      <c r="C190" s="199">
        <v>519</v>
      </c>
      <c r="D190" s="200">
        <v>37</v>
      </c>
      <c r="E190" s="199">
        <v>12</v>
      </c>
      <c r="F190" s="200">
        <v>13.5</v>
      </c>
      <c r="G190" s="199">
        <v>507</v>
      </c>
      <c r="H190" s="200">
        <v>38.6</v>
      </c>
      <c r="I190" s="199">
        <v>47</v>
      </c>
      <c r="J190" s="200">
        <v>20.6</v>
      </c>
      <c r="K190" s="199">
        <v>472</v>
      </c>
      <c r="L190" s="253">
        <v>40.200000000000003</v>
      </c>
    </row>
    <row r="191" spans="1:12" x14ac:dyDescent="0.2">
      <c r="A191" s="134" t="s">
        <v>388</v>
      </c>
      <c r="B191" s="176" t="s">
        <v>389</v>
      </c>
      <c r="C191" s="199">
        <v>471</v>
      </c>
      <c r="D191" s="200">
        <v>48.2</v>
      </c>
      <c r="E191" s="199">
        <v>34</v>
      </c>
      <c r="F191" s="200">
        <v>19.2</v>
      </c>
      <c r="G191" s="199">
        <v>437</v>
      </c>
      <c r="H191" s="200">
        <v>54.6</v>
      </c>
      <c r="I191" s="199">
        <v>86</v>
      </c>
      <c r="J191" s="200">
        <v>26.8</v>
      </c>
      <c r="K191" s="199">
        <v>385</v>
      </c>
      <c r="L191" s="253">
        <v>58.6</v>
      </c>
    </row>
    <row r="192" spans="1:12" x14ac:dyDescent="0.2">
      <c r="A192" s="134" t="s">
        <v>390</v>
      </c>
      <c r="B192" s="176" t="s">
        <v>391</v>
      </c>
      <c r="C192" s="199">
        <v>280</v>
      </c>
      <c r="D192" s="200">
        <v>20.9</v>
      </c>
      <c r="E192" s="199">
        <v>20</v>
      </c>
      <c r="F192" s="200">
        <v>12.9</v>
      </c>
      <c r="G192" s="199">
        <v>260</v>
      </c>
      <c r="H192" s="200">
        <v>22</v>
      </c>
      <c r="I192" s="199">
        <v>47</v>
      </c>
      <c r="J192" s="200">
        <v>14.9</v>
      </c>
      <c r="K192" s="199">
        <v>233</v>
      </c>
      <c r="L192" s="253">
        <v>22.8</v>
      </c>
    </row>
    <row r="193" spans="1:12" x14ac:dyDescent="0.2">
      <c r="A193" s="134" t="s">
        <v>392</v>
      </c>
      <c r="B193" s="176" t="s">
        <v>393</v>
      </c>
      <c r="C193" s="199">
        <v>289</v>
      </c>
      <c r="D193" s="200">
        <v>38.799999999999997</v>
      </c>
      <c r="E193" s="199">
        <v>11</v>
      </c>
      <c r="F193" s="200">
        <v>16.7</v>
      </c>
      <c r="G193" s="199">
        <v>278</v>
      </c>
      <c r="H193" s="200">
        <v>40.9</v>
      </c>
      <c r="I193" s="199">
        <v>39</v>
      </c>
      <c r="J193" s="200">
        <v>22.5</v>
      </c>
      <c r="K193" s="199">
        <v>250</v>
      </c>
      <c r="L193" s="253">
        <v>43.7</v>
      </c>
    </row>
    <row r="194" spans="1:12" x14ac:dyDescent="0.2">
      <c r="A194" s="134" t="s">
        <v>396</v>
      </c>
      <c r="B194" s="176" t="s">
        <v>397</v>
      </c>
      <c r="C194" s="199">
        <v>658</v>
      </c>
      <c r="D194" s="200">
        <v>49.9</v>
      </c>
      <c r="E194" s="199">
        <v>24</v>
      </c>
      <c r="F194" s="200">
        <v>25</v>
      </c>
      <c r="G194" s="199">
        <v>634</v>
      </c>
      <c r="H194" s="200">
        <v>51.9</v>
      </c>
      <c r="I194" s="199">
        <v>58</v>
      </c>
      <c r="J194" s="200">
        <v>27.9</v>
      </c>
      <c r="K194" s="199">
        <v>600</v>
      </c>
      <c r="L194" s="253">
        <v>54.1</v>
      </c>
    </row>
    <row r="195" spans="1:12" x14ac:dyDescent="0.2">
      <c r="A195" s="134" t="s">
        <v>398</v>
      </c>
      <c r="B195" s="176" t="s">
        <v>399</v>
      </c>
      <c r="C195" s="199">
        <v>282</v>
      </c>
      <c r="D195" s="200">
        <v>36.6</v>
      </c>
      <c r="E195" s="199">
        <v>13</v>
      </c>
      <c r="F195" s="200">
        <v>10.7</v>
      </c>
      <c r="G195" s="199">
        <v>269</v>
      </c>
      <c r="H195" s="200">
        <v>41.4</v>
      </c>
      <c r="I195" s="199">
        <v>36</v>
      </c>
      <c r="J195" s="200">
        <v>16.7</v>
      </c>
      <c r="K195" s="199">
        <v>246</v>
      </c>
      <c r="L195" s="253">
        <v>44.4</v>
      </c>
    </row>
    <row r="196" spans="1:12" x14ac:dyDescent="0.2">
      <c r="A196" s="134" t="s">
        <v>402</v>
      </c>
      <c r="B196" s="176" t="s">
        <v>403</v>
      </c>
      <c r="C196" s="199">
        <v>335</v>
      </c>
      <c r="D196" s="200">
        <v>41.6</v>
      </c>
      <c r="E196" s="199">
        <v>14</v>
      </c>
      <c r="F196" s="200">
        <v>23</v>
      </c>
      <c r="G196" s="199">
        <v>321</v>
      </c>
      <c r="H196" s="200">
        <v>43.1</v>
      </c>
      <c r="I196" s="199">
        <v>36</v>
      </c>
      <c r="J196" s="200">
        <v>23.1</v>
      </c>
      <c r="K196" s="199">
        <v>299</v>
      </c>
      <c r="L196" s="253">
        <v>46</v>
      </c>
    </row>
    <row r="197" spans="1:12" x14ac:dyDescent="0.2">
      <c r="A197" s="134" t="s">
        <v>404</v>
      </c>
      <c r="B197" s="176" t="s">
        <v>405</v>
      </c>
      <c r="C197" s="199">
        <v>439</v>
      </c>
      <c r="D197" s="200">
        <v>51.6</v>
      </c>
      <c r="E197" s="199">
        <v>24</v>
      </c>
      <c r="F197" s="200">
        <v>30.4</v>
      </c>
      <c r="G197" s="199">
        <v>415</v>
      </c>
      <c r="H197" s="200">
        <v>53.8</v>
      </c>
      <c r="I197" s="199">
        <v>52</v>
      </c>
      <c r="J197" s="200">
        <v>29.2</v>
      </c>
      <c r="K197" s="199">
        <v>387</v>
      </c>
      <c r="L197" s="253">
        <v>57.5</v>
      </c>
    </row>
    <row r="198" spans="1:12" x14ac:dyDescent="0.2">
      <c r="A198" s="134" t="s">
        <v>406</v>
      </c>
      <c r="B198" s="176" t="s">
        <v>407</v>
      </c>
      <c r="C198" s="199">
        <v>449</v>
      </c>
      <c r="D198" s="200">
        <v>39.700000000000003</v>
      </c>
      <c r="E198" s="199">
        <v>28</v>
      </c>
      <c r="F198" s="200">
        <v>21.4</v>
      </c>
      <c r="G198" s="199">
        <v>421</v>
      </c>
      <c r="H198" s="200">
        <v>42.1</v>
      </c>
      <c r="I198" s="199">
        <v>60</v>
      </c>
      <c r="J198" s="200">
        <v>24.3</v>
      </c>
      <c r="K198" s="199">
        <v>389</v>
      </c>
      <c r="L198" s="253">
        <v>44</v>
      </c>
    </row>
    <row r="199" spans="1:12" x14ac:dyDescent="0.2">
      <c r="A199" s="134" t="s">
        <v>408</v>
      </c>
      <c r="B199" s="176" t="s">
        <v>409</v>
      </c>
      <c r="C199" s="199">
        <v>782</v>
      </c>
      <c r="D199" s="200">
        <v>40.6</v>
      </c>
      <c r="E199" s="199">
        <v>58</v>
      </c>
      <c r="F199" s="200">
        <v>20.8</v>
      </c>
      <c r="G199" s="199">
        <v>724</v>
      </c>
      <c r="H199" s="200">
        <v>44</v>
      </c>
      <c r="I199" s="199">
        <v>141</v>
      </c>
      <c r="J199" s="200">
        <v>25.7</v>
      </c>
      <c r="K199" s="199">
        <v>641</v>
      </c>
      <c r="L199" s="253">
        <v>46.6</v>
      </c>
    </row>
    <row r="200" spans="1:12" x14ac:dyDescent="0.2">
      <c r="A200" s="134" t="s">
        <v>410</v>
      </c>
      <c r="B200" s="176" t="s">
        <v>411</v>
      </c>
      <c r="C200" s="199">
        <v>615</v>
      </c>
      <c r="D200" s="200">
        <v>45.6</v>
      </c>
      <c r="E200" s="199">
        <v>13</v>
      </c>
      <c r="F200" s="200">
        <v>21.7</v>
      </c>
      <c r="G200" s="199">
        <v>602</v>
      </c>
      <c r="H200" s="200">
        <v>46.7</v>
      </c>
      <c r="I200" s="199">
        <v>38</v>
      </c>
      <c r="J200" s="200">
        <v>24.7</v>
      </c>
      <c r="K200" s="199">
        <v>577</v>
      </c>
      <c r="L200" s="253">
        <v>48.3</v>
      </c>
    </row>
    <row r="201" spans="1:12" x14ac:dyDescent="0.2">
      <c r="A201" s="134" t="s">
        <v>412</v>
      </c>
      <c r="B201" s="176" t="s">
        <v>413</v>
      </c>
      <c r="C201" s="199">
        <v>197</v>
      </c>
      <c r="D201" s="200">
        <v>24.1</v>
      </c>
      <c r="E201" s="199">
        <v>9</v>
      </c>
      <c r="F201" s="200">
        <v>8.8000000000000007</v>
      </c>
      <c r="G201" s="199">
        <v>188</v>
      </c>
      <c r="H201" s="200">
        <v>26.3</v>
      </c>
      <c r="I201" s="199">
        <v>21</v>
      </c>
      <c r="J201" s="200">
        <v>11.5</v>
      </c>
      <c r="K201" s="199">
        <v>176</v>
      </c>
      <c r="L201" s="253">
        <v>27.7</v>
      </c>
    </row>
    <row r="202" spans="1:12" x14ac:dyDescent="0.2">
      <c r="A202" s="134" t="s">
        <v>414</v>
      </c>
      <c r="B202" s="176" t="s">
        <v>415</v>
      </c>
      <c r="C202" s="199">
        <v>291</v>
      </c>
      <c r="D202" s="200">
        <v>38.1</v>
      </c>
      <c r="E202" s="199">
        <v>5</v>
      </c>
      <c r="F202" s="200">
        <v>15.2</v>
      </c>
      <c r="G202" s="199">
        <v>286</v>
      </c>
      <c r="H202" s="200">
        <v>39.1</v>
      </c>
      <c r="I202" s="199">
        <v>14</v>
      </c>
      <c r="J202" s="200">
        <v>15.1</v>
      </c>
      <c r="K202" s="199">
        <v>277</v>
      </c>
      <c r="L202" s="253">
        <v>41.3</v>
      </c>
    </row>
    <row r="203" spans="1:12" x14ac:dyDescent="0.2">
      <c r="A203" s="134" t="s">
        <v>418</v>
      </c>
      <c r="B203" s="176" t="s">
        <v>419</v>
      </c>
      <c r="C203" s="199">
        <v>360</v>
      </c>
      <c r="D203" s="200">
        <v>41.1</v>
      </c>
      <c r="E203" s="199">
        <v>7</v>
      </c>
      <c r="F203" s="200">
        <v>18.899999999999999</v>
      </c>
      <c r="G203" s="199">
        <v>353</v>
      </c>
      <c r="H203" s="200">
        <v>42.1</v>
      </c>
      <c r="I203" s="199">
        <v>25</v>
      </c>
      <c r="J203" s="200">
        <v>18.8</v>
      </c>
      <c r="K203" s="199">
        <v>335</v>
      </c>
      <c r="L203" s="253">
        <v>45.1</v>
      </c>
    </row>
    <row r="204" spans="1:12" x14ac:dyDescent="0.2">
      <c r="A204" s="134" t="s">
        <v>420</v>
      </c>
      <c r="B204" s="176" t="s">
        <v>421</v>
      </c>
      <c r="C204" s="199">
        <v>943</v>
      </c>
      <c r="D204" s="200">
        <v>56</v>
      </c>
      <c r="E204" s="199">
        <v>18</v>
      </c>
      <c r="F204" s="200">
        <v>22.8</v>
      </c>
      <c r="G204" s="199">
        <v>925</v>
      </c>
      <c r="H204" s="200">
        <v>57.7</v>
      </c>
      <c r="I204" s="199">
        <v>61</v>
      </c>
      <c r="J204" s="200">
        <v>26.1</v>
      </c>
      <c r="K204" s="199">
        <v>882</v>
      </c>
      <c r="L204" s="253">
        <v>60.9</v>
      </c>
    </row>
    <row r="205" spans="1:12" x14ac:dyDescent="0.2">
      <c r="A205" s="134" t="s">
        <v>422</v>
      </c>
      <c r="B205" s="176" t="s">
        <v>423</v>
      </c>
      <c r="C205" s="199">
        <v>145</v>
      </c>
      <c r="D205" s="200">
        <v>29.7</v>
      </c>
      <c r="E205" s="199">
        <v>3</v>
      </c>
      <c r="F205" s="200">
        <v>7</v>
      </c>
      <c r="G205" s="199">
        <v>142</v>
      </c>
      <c r="H205" s="200">
        <v>31.8</v>
      </c>
      <c r="I205" s="199">
        <v>9</v>
      </c>
      <c r="J205" s="200">
        <v>9.8000000000000007</v>
      </c>
      <c r="K205" s="199">
        <v>136</v>
      </c>
      <c r="L205" s="253">
        <v>34.299999999999997</v>
      </c>
    </row>
    <row r="206" spans="1:12" x14ac:dyDescent="0.2">
      <c r="A206" s="134" t="s">
        <v>424</v>
      </c>
      <c r="B206" s="176" t="s">
        <v>425</v>
      </c>
      <c r="C206" s="199">
        <v>173</v>
      </c>
      <c r="D206" s="200">
        <v>35.700000000000003</v>
      </c>
      <c r="E206" s="199">
        <v>6</v>
      </c>
      <c r="F206" s="200">
        <v>25</v>
      </c>
      <c r="G206" s="199">
        <v>167</v>
      </c>
      <c r="H206" s="200">
        <v>36.200000000000003</v>
      </c>
      <c r="I206" s="199">
        <v>15</v>
      </c>
      <c r="J206" s="200">
        <v>20.3</v>
      </c>
      <c r="K206" s="199">
        <v>158</v>
      </c>
      <c r="L206" s="253">
        <v>38.4</v>
      </c>
    </row>
    <row r="207" spans="1:12" x14ac:dyDescent="0.2">
      <c r="A207" s="134" t="s">
        <v>428</v>
      </c>
      <c r="B207" s="176" t="s">
        <v>429</v>
      </c>
      <c r="C207" s="199">
        <v>318</v>
      </c>
      <c r="D207" s="200">
        <v>37.299999999999997</v>
      </c>
      <c r="E207" s="199">
        <v>12</v>
      </c>
      <c r="F207" s="200">
        <v>23.5</v>
      </c>
      <c r="G207" s="199">
        <v>306</v>
      </c>
      <c r="H207" s="200">
        <v>38.200000000000003</v>
      </c>
      <c r="I207" s="199">
        <v>29</v>
      </c>
      <c r="J207" s="200">
        <v>20.7</v>
      </c>
      <c r="K207" s="199">
        <v>289</v>
      </c>
      <c r="L207" s="253">
        <v>40.5</v>
      </c>
    </row>
    <row r="208" spans="1:12" x14ac:dyDescent="0.2">
      <c r="A208" s="134" t="s">
        <v>430</v>
      </c>
      <c r="B208" s="176" t="s">
        <v>431</v>
      </c>
      <c r="C208" s="199">
        <v>475</v>
      </c>
      <c r="D208" s="200">
        <v>37.6</v>
      </c>
      <c r="E208" s="199">
        <v>40</v>
      </c>
      <c r="F208" s="200">
        <v>20.3</v>
      </c>
      <c r="G208" s="199">
        <v>435</v>
      </c>
      <c r="H208" s="200">
        <v>40.799999999999997</v>
      </c>
      <c r="I208" s="199">
        <v>96</v>
      </c>
      <c r="J208" s="200">
        <v>25.2</v>
      </c>
      <c r="K208" s="199">
        <v>379</v>
      </c>
      <c r="L208" s="253">
        <v>42.9</v>
      </c>
    </row>
    <row r="209" spans="1:12" x14ac:dyDescent="0.2">
      <c r="A209" s="134" t="s">
        <v>434</v>
      </c>
      <c r="B209" s="176" t="s">
        <v>435</v>
      </c>
      <c r="C209" s="199">
        <v>347</v>
      </c>
      <c r="D209" s="200">
        <v>30.9</v>
      </c>
      <c r="E209" s="199">
        <v>23</v>
      </c>
      <c r="F209" s="200">
        <v>17</v>
      </c>
      <c r="G209" s="199">
        <v>324</v>
      </c>
      <c r="H209" s="200">
        <v>32.799999999999997</v>
      </c>
      <c r="I209" s="199">
        <v>41</v>
      </c>
      <c r="J209" s="200">
        <v>15.4</v>
      </c>
      <c r="K209" s="199">
        <v>306</v>
      </c>
      <c r="L209" s="253">
        <v>35.700000000000003</v>
      </c>
    </row>
    <row r="210" spans="1:12" x14ac:dyDescent="0.2">
      <c r="A210" s="134" t="s">
        <v>436</v>
      </c>
      <c r="B210" s="176" t="s">
        <v>437</v>
      </c>
      <c r="C210" s="199">
        <v>333</v>
      </c>
      <c r="D210" s="200">
        <v>36.299999999999997</v>
      </c>
      <c r="E210" s="199">
        <v>8</v>
      </c>
      <c r="F210" s="200">
        <v>9.1999999999999993</v>
      </c>
      <c r="G210" s="199">
        <v>325</v>
      </c>
      <c r="H210" s="200">
        <v>39.1</v>
      </c>
      <c r="I210" s="199">
        <v>27</v>
      </c>
      <c r="J210" s="200">
        <v>14.6</v>
      </c>
      <c r="K210" s="199">
        <v>306</v>
      </c>
      <c r="L210" s="253">
        <v>41.7</v>
      </c>
    </row>
    <row r="211" spans="1:12" x14ac:dyDescent="0.2">
      <c r="A211" s="134" t="s">
        <v>438</v>
      </c>
      <c r="B211" s="176" t="s">
        <v>439</v>
      </c>
      <c r="C211" s="199">
        <v>580</v>
      </c>
      <c r="D211" s="200">
        <v>44.5</v>
      </c>
      <c r="E211" s="199">
        <v>35</v>
      </c>
      <c r="F211" s="200">
        <v>25.2</v>
      </c>
      <c r="G211" s="199">
        <v>545</v>
      </c>
      <c r="H211" s="200">
        <v>46.9</v>
      </c>
      <c r="I211" s="199">
        <v>86</v>
      </c>
      <c r="J211" s="200">
        <v>28.1</v>
      </c>
      <c r="K211" s="199">
        <v>494</v>
      </c>
      <c r="L211" s="253">
        <v>49.6</v>
      </c>
    </row>
    <row r="212" spans="1:12" x14ac:dyDescent="0.2">
      <c r="A212" s="134" t="s">
        <v>440</v>
      </c>
      <c r="B212" s="176" t="s">
        <v>441</v>
      </c>
      <c r="C212" s="199">
        <v>404</v>
      </c>
      <c r="D212" s="200">
        <v>33.6</v>
      </c>
      <c r="E212" s="199">
        <v>44</v>
      </c>
      <c r="F212" s="200">
        <v>20.8</v>
      </c>
      <c r="G212" s="199">
        <v>360</v>
      </c>
      <c r="H212" s="200">
        <v>36.4</v>
      </c>
      <c r="I212" s="199">
        <v>84</v>
      </c>
      <c r="J212" s="200">
        <v>21.2</v>
      </c>
      <c r="K212" s="199">
        <v>320</v>
      </c>
      <c r="L212" s="253">
        <v>39.799999999999997</v>
      </c>
    </row>
    <row r="213" spans="1:12" x14ac:dyDescent="0.2">
      <c r="A213" s="134" t="s">
        <v>442</v>
      </c>
      <c r="B213" s="176" t="s">
        <v>443</v>
      </c>
      <c r="C213" s="199">
        <v>373</v>
      </c>
      <c r="D213" s="200">
        <v>40.799999999999997</v>
      </c>
      <c r="E213" s="199">
        <v>14</v>
      </c>
      <c r="F213" s="200">
        <v>13.2</v>
      </c>
      <c r="G213" s="199">
        <v>359</v>
      </c>
      <c r="H213" s="200">
        <v>44.4</v>
      </c>
      <c r="I213" s="199">
        <v>47</v>
      </c>
      <c r="J213" s="200">
        <v>20.9</v>
      </c>
      <c r="K213" s="199">
        <v>326</v>
      </c>
      <c r="L213" s="253">
        <v>47.2</v>
      </c>
    </row>
    <row r="214" spans="1:12" x14ac:dyDescent="0.2">
      <c r="A214" s="134" t="s">
        <v>444</v>
      </c>
      <c r="B214" s="176" t="s">
        <v>445</v>
      </c>
      <c r="C214" s="199">
        <v>767</v>
      </c>
      <c r="D214" s="200">
        <v>52.3</v>
      </c>
      <c r="E214" s="199">
        <v>27</v>
      </c>
      <c r="F214" s="200">
        <v>24.1</v>
      </c>
      <c r="G214" s="199">
        <v>740</v>
      </c>
      <c r="H214" s="200">
        <v>54.6</v>
      </c>
      <c r="I214" s="199">
        <v>66</v>
      </c>
      <c r="J214" s="200">
        <v>26.6</v>
      </c>
      <c r="K214" s="199">
        <v>701</v>
      </c>
      <c r="L214" s="253">
        <v>57.5</v>
      </c>
    </row>
    <row r="215" spans="1:12" x14ac:dyDescent="0.2">
      <c r="A215" s="134" t="s">
        <v>446</v>
      </c>
      <c r="B215" s="176" t="s">
        <v>447</v>
      </c>
      <c r="C215" s="199">
        <v>354</v>
      </c>
      <c r="D215" s="200">
        <v>28.7</v>
      </c>
      <c r="E215" s="199">
        <v>14</v>
      </c>
      <c r="F215" s="200">
        <v>15.1</v>
      </c>
      <c r="G215" s="199">
        <v>340</v>
      </c>
      <c r="H215" s="200">
        <v>29.8</v>
      </c>
      <c r="I215" s="199">
        <v>39</v>
      </c>
      <c r="J215" s="200">
        <v>16.5</v>
      </c>
      <c r="K215" s="199">
        <v>315</v>
      </c>
      <c r="L215" s="253">
        <v>31.6</v>
      </c>
    </row>
    <row r="216" spans="1:12" x14ac:dyDescent="0.2">
      <c r="A216" s="134" t="s">
        <v>450</v>
      </c>
      <c r="B216" s="176" t="s">
        <v>451</v>
      </c>
      <c r="C216" s="199">
        <v>383</v>
      </c>
      <c r="D216" s="200">
        <v>40.700000000000003</v>
      </c>
      <c r="E216" s="199">
        <v>35</v>
      </c>
      <c r="F216" s="200">
        <v>23.8</v>
      </c>
      <c r="G216" s="199">
        <v>348</v>
      </c>
      <c r="H216" s="200">
        <v>43.8</v>
      </c>
      <c r="I216" s="199">
        <v>72</v>
      </c>
      <c r="J216" s="200">
        <v>24.6</v>
      </c>
      <c r="K216" s="199">
        <v>311</v>
      </c>
      <c r="L216" s="253">
        <v>47.9</v>
      </c>
    </row>
    <row r="217" spans="1:12" x14ac:dyDescent="0.2">
      <c r="A217" s="134" t="s">
        <v>452</v>
      </c>
      <c r="B217" s="176" t="s">
        <v>453</v>
      </c>
      <c r="C217" s="199">
        <v>652</v>
      </c>
      <c r="D217" s="200">
        <v>42.5</v>
      </c>
      <c r="E217" s="199">
        <v>7</v>
      </c>
      <c r="F217" s="200">
        <v>6.8</v>
      </c>
      <c r="G217" s="199">
        <v>645</v>
      </c>
      <c r="H217" s="200">
        <v>45</v>
      </c>
      <c r="I217" s="199">
        <v>30</v>
      </c>
      <c r="J217" s="200">
        <v>14</v>
      </c>
      <c r="K217" s="199">
        <v>622</v>
      </c>
      <c r="L217" s="253">
        <v>47.1</v>
      </c>
    </row>
    <row r="218" spans="1:12" x14ac:dyDescent="0.2">
      <c r="A218" s="134" t="s">
        <v>454</v>
      </c>
      <c r="B218" s="176" t="s">
        <v>455</v>
      </c>
      <c r="C218" s="199">
        <v>465</v>
      </c>
      <c r="D218" s="200">
        <v>42.9</v>
      </c>
      <c r="E218" s="199">
        <v>11</v>
      </c>
      <c r="F218" s="200">
        <v>22</v>
      </c>
      <c r="G218" s="199">
        <v>454</v>
      </c>
      <c r="H218" s="200">
        <v>43.9</v>
      </c>
      <c r="I218" s="199">
        <v>37</v>
      </c>
      <c r="J218" s="200">
        <v>22</v>
      </c>
      <c r="K218" s="199">
        <v>428</v>
      </c>
      <c r="L218" s="253">
        <v>46.8</v>
      </c>
    </row>
    <row r="219" spans="1:12" x14ac:dyDescent="0.2">
      <c r="A219" s="134" t="s">
        <v>456</v>
      </c>
      <c r="B219" s="176" t="s">
        <v>457</v>
      </c>
      <c r="C219" s="199">
        <v>408</v>
      </c>
      <c r="D219" s="200">
        <v>34.5</v>
      </c>
      <c r="E219" s="199">
        <v>6</v>
      </c>
      <c r="F219" s="200">
        <v>11.1</v>
      </c>
      <c r="G219" s="199">
        <v>402</v>
      </c>
      <c r="H219" s="200">
        <v>35.6</v>
      </c>
      <c r="I219" s="199">
        <v>21</v>
      </c>
      <c r="J219" s="200">
        <v>13.6</v>
      </c>
      <c r="K219" s="199">
        <v>387</v>
      </c>
      <c r="L219" s="253">
        <v>37.6</v>
      </c>
    </row>
    <row r="220" spans="1:12" x14ac:dyDescent="0.2">
      <c r="A220" s="134" t="s">
        <v>458</v>
      </c>
      <c r="B220" s="176" t="s">
        <v>459</v>
      </c>
      <c r="C220" s="199">
        <v>313</v>
      </c>
      <c r="D220" s="200">
        <v>32.700000000000003</v>
      </c>
      <c r="E220" s="199">
        <v>11</v>
      </c>
      <c r="F220" s="200">
        <v>11.6</v>
      </c>
      <c r="G220" s="199">
        <v>302</v>
      </c>
      <c r="H220" s="200">
        <v>35</v>
      </c>
      <c r="I220" s="199">
        <v>36</v>
      </c>
      <c r="J220" s="200">
        <v>17.8</v>
      </c>
      <c r="K220" s="199">
        <v>277</v>
      </c>
      <c r="L220" s="253">
        <v>36.700000000000003</v>
      </c>
    </row>
    <row r="221" spans="1:12" x14ac:dyDescent="0.2">
      <c r="A221" s="134" t="s">
        <v>462</v>
      </c>
      <c r="B221" s="176" t="s">
        <v>463</v>
      </c>
      <c r="C221" s="199">
        <v>404</v>
      </c>
      <c r="D221" s="200">
        <v>33</v>
      </c>
      <c r="E221" s="199">
        <v>12</v>
      </c>
      <c r="F221" s="200">
        <v>10.1</v>
      </c>
      <c r="G221" s="199">
        <v>392</v>
      </c>
      <c r="H221" s="200">
        <v>35.5</v>
      </c>
      <c r="I221" s="199">
        <v>34</v>
      </c>
      <c r="J221" s="200">
        <v>11.8</v>
      </c>
      <c r="K221" s="199">
        <v>370</v>
      </c>
      <c r="L221" s="253">
        <v>39.6</v>
      </c>
    </row>
    <row r="222" spans="1:12" x14ac:dyDescent="0.2">
      <c r="A222" s="134" t="s">
        <v>464</v>
      </c>
      <c r="B222" s="176" t="s">
        <v>465</v>
      </c>
      <c r="C222" s="199">
        <v>634</v>
      </c>
      <c r="D222" s="200">
        <v>39</v>
      </c>
      <c r="E222" s="199">
        <v>19</v>
      </c>
      <c r="F222" s="200">
        <v>15.3</v>
      </c>
      <c r="G222" s="199">
        <v>615</v>
      </c>
      <c r="H222" s="200">
        <v>40.9</v>
      </c>
      <c r="I222" s="199">
        <v>66</v>
      </c>
      <c r="J222" s="200">
        <v>22.1</v>
      </c>
      <c r="K222" s="199">
        <v>568</v>
      </c>
      <c r="L222" s="253">
        <v>42.8</v>
      </c>
    </row>
    <row r="223" spans="1:12" x14ac:dyDescent="0.2">
      <c r="A223" s="134" t="s">
        <v>466</v>
      </c>
      <c r="B223" s="176" t="s">
        <v>467</v>
      </c>
      <c r="C223" s="199">
        <v>339</v>
      </c>
      <c r="D223" s="200">
        <v>30.4</v>
      </c>
      <c r="E223" s="199">
        <v>8</v>
      </c>
      <c r="F223" s="200">
        <v>8.9</v>
      </c>
      <c r="G223" s="199">
        <v>331</v>
      </c>
      <c r="H223" s="200">
        <v>32.299999999999997</v>
      </c>
      <c r="I223" s="199">
        <v>34</v>
      </c>
      <c r="J223" s="200">
        <v>14.8</v>
      </c>
      <c r="K223" s="199">
        <v>305</v>
      </c>
      <c r="L223" s="253">
        <v>34.4</v>
      </c>
    </row>
    <row r="224" spans="1:12" x14ac:dyDescent="0.2">
      <c r="A224" s="134" t="s">
        <v>470</v>
      </c>
      <c r="B224" s="176" t="s">
        <v>471</v>
      </c>
      <c r="C224" s="199">
        <v>249</v>
      </c>
      <c r="D224" s="200">
        <v>25.5</v>
      </c>
      <c r="E224" s="199">
        <v>8</v>
      </c>
      <c r="F224" s="200">
        <v>7.1</v>
      </c>
      <c r="G224" s="199">
        <v>241</v>
      </c>
      <c r="H224" s="200">
        <v>28</v>
      </c>
      <c r="I224" s="199">
        <v>24</v>
      </c>
      <c r="J224" s="200">
        <v>8.6999999999999993</v>
      </c>
      <c r="K224" s="199">
        <v>225</v>
      </c>
      <c r="L224" s="253">
        <v>32.200000000000003</v>
      </c>
    </row>
    <row r="225" spans="1:12" x14ac:dyDescent="0.2">
      <c r="A225" s="134" t="s">
        <v>474</v>
      </c>
      <c r="B225" s="176" t="s">
        <v>475</v>
      </c>
      <c r="C225" s="199">
        <v>533</v>
      </c>
      <c r="D225" s="200">
        <v>36</v>
      </c>
      <c r="E225" s="199">
        <v>22</v>
      </c>
      <c r="F225" s="200">
        <v>17.5</v>
      </c>
      <c r="G225" s="199">
        <v>511</v>
      </c>
      <c r="H225" s="200">
        <v>37.700000000000003</v>
      </c>
      <c r="I225" s="199">
        <v>61</v>
      </c>
      <c r="J225" s="200">
        <v>19.7</v>
      </c>
      <c r="K225" s="199">
        <v>472</v>
      </c>
      <c r="L225" s="253">
        <v>40.299999999999997</v>
      </c>
    </row>
    <row r="226" spans="1:12" x14ac:dyDescent="0.2">
      <c r="A226" s="134" t="s">
        <v>476</v>
      </c>
      <c r="B226" s="176" t="s">
        <v>477</v>
      </c>
      <c r="C226" s="199">
        <v>436</v>
      </c>
      <c r="D226" s="200">
        <v>40</v>
      </c>
      <c r="E226" s="199">
        <v>21</v>
      </c>
      <c r="F226" s="200">
        <v>25</v>
      </c>
      <c r="G226" s="199">
        <v>415</v>
      </c>
      <c r="H226" s="200">
        <v>41.3</v>
      </c>
      <c r="I226" s="199">
        <v>50</v>
      </c>
      <c r="J226" s="200">
        <v>22.1</v>
      </c>
      <c r="K226" s="199">
        <v>386</v>
      </c>
      <c r="L226" s="253">
        <v>44.7</v>
      </c>
    </row>
    <row r="227" spans="1:12" x14ac:dyDescent="0.2">
      <c r="A227" s="134" t="s">
        <v>478</v>
      </c>
      <c r="B227" s="176" t="s">
        <v>479</v>
      </c>
      <c r="C227" s="199">
        <v>503</v>
      </c>
      <c r="D227" s="200">
        <v>39.299999999999997</v>
      </c>
      <c r="E227" s="199">
        <v>57</v>
      </c>
      <c r="F227" s="200">
        <v>33.700000000000003</v>
      </c>
      <c r="G227" s="199">
        <v>446</v>
      </c>
      <c r="H227" s="200">
        <v>40.200000000000003</v>
      </c>
      <c r="I227" s="199">
        <v>116</v>
      </c>
      <c r="J227" s="200">
        <v>33.799999999999997</v>
      </c>
      <c r="K227" s="199">
        <v>387</v>
      </c>
      <c r="L227" s="253">
        <v>41.3</v>
      </c>
    </row>
    <row r="228" spans="1:12" x14ac:dyDescent="0.2">
      <c r="A228" s="134" t="s">
        <v>480</v>
      </c>
      <c r="B228" s="176" t="s">
        <v>481</v>
      </c>
      <c r="C228" s="199">
        <v>279</v>
      </c>
      <c r="D228" s="200">
        <v>25.6</v>
      </c>
      <c r="E228" s="199">
        <v>11</v>
      </c>
      <c r="F228" s="200">
        <v>12.6</v>
      </c>
      <c r="G228" s="199">
        <v>268</v>
      </c>
      <c r="H228" s="200">
        <v>26.7</v>
      </c>
      <c r="I228" s="199">
        <v>20</v>
      </c>
      <c r="J228" s="200">
        <v>10</v>
      </c>
      <c r="K228" s="199">
        <v>259</v>
      </c>
      <c r="L228" s="253">
        <v>29.2</v>
      </c>
    </row>
    <row r="229" spans="1:12" x14ac:dyDescent="0.2">
      <c r="A229" s="134" t="s">
        <v>482</v>
      </c>
      <c r="B229" s="176" t="s">
        <v>483</v>
      </c>
      <c r="C229" s="199">
        <v>308</v>
      </c>
      <c r="D229" s="200">
        <v>30.6</v>
      </c>
      <c r="E229" s="199">
        <v>12</v>
      </c>
      <c r="F229" s="200">
        <v>18.5</v>
      </c>
      <c r="G229" s="199">
        <v>296</v>
      </c>
      <c r="H229" s="200">
        <v>31.4</v>
      </c>
      <c r="I229" s="199">
        <v>27</v>
      </c>
      <c r="J229" s="200">
        <v>13.9</v>
      </c>
      <c r="K229" s="199">
        <v>281</v>
      </c>
      <c r="L229" s="253">
        <v>34.5</v>
      </c>
    </row>
    <row r="230" spans="1:12" x14ac:dyDescent="0.2">
      <c r="A230" s="134" t="s">
        <v>484</v>
      </c>
      <c r="B230" s="176" t="s">
        <v>485</v>
      </c>
      <c r="C230" s="199">
        <v>613</v>
      </c>
      <c r="D230" s="200">
        <v>51.8</v>
      </c>
      <c r="E230" s="199">
        <v>24</v>
      </c>
      <c r="F230" s="200">
        <v>26.7</v>
      </c>
      <c r="G230" s="199">
        <v>589</v>
      </c>
      <c r="H230" s="200">
        <v>53.8</v>
      </c>
      <c r="I230" s="199">
        <v>52</v>
      </c>
      <c r="J230" s="200">
        <v>25.6</v>
      </c>
      <c r="K230" s="199">
        <v>561</v>
      </c>
      <c r="L230" s="253">
        <v>57.2</v>
      </c>
    </row>
    <row r="231" spans="1:12" x14ac:dyDescent="0.2">
      <c r="A231" s="134" t="s">
        <v>486</v>
      </c>
      <c r="B231" s="176" t="s">
        <v>487</v>
      </c>
      <c r="C231" s="199">
        <v>114</v>
      </c>
      <c r="D231" s="200">
        <v>17.100000000000001</v>
      </c>
      <c r="E231" s="199">
        <v>10</v>
      </c>
      <c r="F231" s="200">
        <v>8</v>
      </c>
      <c r="G231" s="199">
        <v>104</v>
      </c>
      <c r="H231" s="200">
        <v>19.3</v>
      </c>
      <c r="I231" s="199">
        <v>25</v>
      </c>
      <c r="J231" s="200">
        <v>9.5</v>
      </c>
      <c r="K231" s="199">
        <v>89</v>
      </c>
      <c r="L231" s="253">
        <v>22.1</v>
      </c>
    </row>
    <row r="232" spans="1:12" x14ac:dyDescent="0.2">
      <c r="A232" s="134" t="s">
        <v>488</v>
      </c>
      <c r="B232" s="176" t="s">
        <v>489</v>
      </c>
      <c r="C232" s="199">
        <v>265</v>
      </c>
      <c r="D232" s="200">
        <v>33.700000000000003</v>
      </c>
      <c r="E232" s="199">
        <v>8</v>
      </c>
      <c r="F232" s="200">
        <v>13.3</v>
      </c>
      <c r="G232" s="199">
        <v>257</v>
      </c>
      <c r="H232" s="200">
        <v>35.4</v>
      </c>
      <c r="I232" s="199">
        <v>19</v>
      </c>
      <c r="J232" s="200">
        <v>14.1</v>
      </c>
      <c r="K232" s="199">
        <v>246</v>
      </c>
      <c r="L232" s="253">
        <v>37.799999999999997</v>
      </c>
    </row>
    <row r="233" spans="1:12" x14ac:dyDescent="0.2">
      <c r="A233" s="134" t="s">
        <v>492</v>
      </c>
      <c r="B233" s="176" t="s">
        <v>493</v>
      </c>
      <c r="C233" s="199">
        <v>74</v>
      </c>
      <c r="D233" s="200">
        <v>22.7</v>
      </c>
      <c r="E233" s="199">
        <v>5</v>
      </c>
      <c r="F233" s="200">
        <v>18.5</v>
      </c>
      <c r="G233" s="199">
        <v>69</v>
      </c>
      <c r="H233" s="200">
        <v>23.1</v>
      </c>
      <c r="I233" s="199">
        <v>11</v>
      </c>
      <c r="J233" s="200">
        <v>15.5</v>
      </c>
      <c r="K233" s="199">
        <v>63</v>
      </c>
      <c r="L233" s="253">
        <v>24.7</v>
      </c>
    </row>
    <row r="234" spans="1:12" x14ac:dyDescent="0.2">
      <c r="A234" s="134" t="s">
        <v>496</v>
      </c>
      <c r="B234" s="176" t="s">
        <v>497</v>
      </c>
      <c r="C234" s="199">
        <v>327</v>
      </c>
      <c r="D234" s="200">
        <v>28.3</v>
      </c>
      <c r="E234" s="199">
        <v>14</v>
      </c>
      <c r="F234" s="200">
        <v>19.2</v>
      </c>
      <c r="G234" s="199">
        <v>313</v>
      </c>
      <c r="H234" s="200">
        <v>28.9</v>
      </c>
      <c r="I234" s="199">
        <v>34</v>
      </c>
      <c r="J234" s="200">
        <v>19.100000000000001</v>
      </c>
      <c r="K234" s="199">
        <v>293</v>
      </c>
      <c r="L234" s="253">
        <v>30</v>
      </c>
    </row>
    <row r="235" spans="1:12" x14ac:dyDescent="0.2">
      <c r="A235" s="134" t="s">
        <v>498</v>
      </c>
      <c r="B235" s="176" t="s">
        <v>499</v>
      </c>
      <c r="C235" s="199">
        <v>463</v>
      </c>
      <c r="D235" s="200">
        <v>39</v>
      </c>
      <c r="E235" s="199">
        <v>19</v>
      </c>
      <c r="F235" s="200">
        <v>19.600000000000001</v>
      </c>
      <c r="G235" s="199">
        <v>444</v>
      </c>
      <c r="H235" s="200">
        <v>40.799999999999997</v>
      </c>
      <c r="I235" s="199">
        <v>49</v>
      </c>
      <c r="J235" s="200">
        <v>21.4</v>
      </c>
      <c r="K235" s="199">
        <v>414</v>
      </c>
      <c r="L235" s="253">
        <v>43.3</v>
      </c>
    </row>
    <row r="236" spans="1:12" x14ac:dyDescent="0.2">
      <c r="A236" s="134" t="s">
        <v>500</v>
      </c>
      <c r="B236" s="176" t="s">
        <v>501</v>
      </c>
      <c r="C236" s="199">
        <v>415</v>
      </c>
      <c r="D236" s="200">
        <v>36.6</v>
      </c>
      <c r="E236" s="199">
        <v>18</v>
      </c>
      <c r="F236" s="200">
        <v>23.4</v>
      </c>
      <c r="G236" s="199">
        <v>397</v>
      </c>
      <c r="H236" s="200">
        <v>37.6</v>
      </c>
      <c r="I236" s="199">
        <v>30</v>
      </c>
      <c r="J236" s="200">
        <v>16.5</v>
      </c>
      <c r="K236" s="199">
        <v>385</v>
      </c>
      <c r="L236" s="253">
        <v>40.5</v>
      </c>
    </row>
    <row r="237" spans="1:12" x14ac:dyDescent="0.2">
      <c r="A237" s="134" t="s">
        <v>502</v>
      </c>
      <c r="B237" s="176" t="s">
        <v>503</v>
      </c>
      <c r="C237" s="199">
        <v>199</v>
      </c>
      <c r="D237" s="200">
        <v>17.3</v>
      </c>
      <c r="E237" s="199">
        <v>12</v>
      </c>
      <c r="F237" s="200">
        <v>8.1999999999999993</v>
      </c>
      <c r="G237" s="199">
        <v>187</v>
      </c>
      <c r="H237" s="200">
        <v>18.600000000000001</v>
      </c>
      <c r="I237" s="199">
        <v>25</v>
      </c>
      <c r="J237" s="200">
        <v>8.1</v>
      </c>
      <c r="K237" s="199">
        <v>174</v>
      </c>
      <c r="L237" s="253">
        <v>20.6</v>
      </c>
    </row>
    <row r="238" spans="1:12" x14ac:dyDescent="0.2">
      <c r="A238" s="134" t="s">
        <v>504</v>
      </c>
      <c r="B238" s="176" t="s">
        <v>505</v>
      </c>
      <c r="C238" s="199">
        <v>500</v>
      </c>
      <c r="D238" s="200">
        <v>62</v>
      </c>
      <c r="E238" s="199">
        <v>21</v>
      </c>
      <c r="F238" s="200">
        <v>35.6</v>
      </c>
      <c r="G238" s="199">
        <v>479</v>
      </c>
      <c r="H238" s="200">
        <v>64.099999999999994</v>
      </c>
      <c r="I238" s="199">
        <v>55</v>
      </c>
      <c r="J238" s="200">
        <v>44.4</v>
      </c>
      <c r="K238" s="199">
        <v>445</v>
      </c>
      <c r="L238" s="253">
        <v>65.2</v>
      </c>
    </row>
    <row r="239" spans="1:12" x14ac:dyDescent="0.2">
      <c r="A239" s="134" t="s">
        <v>508</v>
      </c>
      <c r="B239" s="176" t="s">
        <v>509</v>
      </c>
      <c r="C239" s="199">
        <v>562</v>
      </c>
      <c r="D239" s="200">
        <v>54.1</v>
      </c>
      <c r="E239" s="199">
        <v>18</v>
      </c>
      <c r="F239" s="200">
        <v>46.2</v>
      </c>
      <c r="G239" s="199">
        <v>544</v>
      </c>
      <c r="H239" s="200">
        <v>54.4</v>
      </c>
      <c r="I239" s="199">
        <v>54</v>
      </c>
      <c r="J239" s="200">
        <v>43.9</v>
      </c>
      <c r="K239" s="199">
        <v>508</v>
      </c>
      <c r="L239" s="253">
        <v>55.5</v>
      </c>
    </row>
    <row r="240" spans="1:12" x14ac:dyDescent="0.2">
      <c r="A240" s="134" t="s">
        <v>510</v>
      </c>
      <c r="B240" s="176" t="s">
        <v>511</v>
      </c>
      <c r="C240" s="199">
        <v>552</v>
      </c>
      <c r="D240" s="200">
        <v>42.5</v>
      </c>
      <c r="E240" s="199">
        <v>11</v>
      </c>
      <c r="F240" s="200">
        <v>14.1</v>
      </c>
      <c r="G240" s="199">
        <v>541</v>
      </c>
      <c r="H240" s="200">
        <v>44.3</v>
      </c>
      <c r="I240" s="199">
        <v>33</v>
      </c>
      <c r="J240" s="200">
        <v>16.5</v>
      </c>
      <c r="K240" s="199">
        <v>519</v>
      </c>
      <c r="L240" s="253">
        <v>47.3</v>
      </c>
    </row>
    <row r="241" spans="1:12" x14ac:dyDescent="0.2">
      <c r="A241" s="134" t="s">
        <v>512</v>
      </c>
      <c r="B241" s="176" t="s">
        <v>513</v>
      </c>
      <c r="C241" s="199">
        <v>373</v>
      </c>
      <c r="D241" s="200">
        <v>52.8</v>
      </c>
      <c r="E241" s="199" t="s">
        <v>1169</v>
      </c>
      <c r="F241" s="200" t="s">
        <v>1169</v>
      </c>
      <c r="G241" s="199" t="s">
        <v>1169</v>
      </c>
      <c r="H241" s="200" t="s">
        <v>1169</v>
      </c>
      <c r="I241" s="199">
        <v>23</v>
      </c>
      <c r="J241" s="200">
        <v>24.5</v>
      </c>
      <c r="K241" s="199">
        <v>350</v>
      </c>
      <c r="L241" s="253">
        <v>57.2</v>
      </c>
    </row>
    <row r="242" spans="1:12" x14ac:dyDescent="0.2">
      <c r="A242" s="134" t="s">
        <v>514</v>
      </c>
      <c r="B242" s="176" t="s">
        <v>515</v>
      </c>
      <c r="C242" s="199">
        <v>491</v>
      </c>
      <c r="D242" s="200">
        <v>39.4</v>
      </c>
      <c r="E242" s="199">
        <v>14</v>
      </c>
      <c r="F242" s="200">
        <v>14.6</v>
      </c>
      <c r="G242" s="199">
        <v>477</v>
      </c>
      <c r="H242" s="200">
        <v>41.4</v>
      </c>
      <c r="I242" s="199">
        <v>43</v>
      </c>
      <c r="J242" s="200">
        <v>18.8</v>
      </c>
      <c r="K242" s="199">
        <v>448</v>
      </c>
      <c r="L242" s="253">
        <v>44</v>
      </c>
    </row>
    <row r="243" spans="1:12" x14ac:dyDescent="0.2">
      <c r="A243" s="134" t="s">
        <v>516</v>
      </c>
      <c r="B243" s="176" t="s">
        <v>517</v>
      </c>
      <c r="C243" s="199">
        <v>402</v>
      </c>
      <c r="D243" s="200">
        <v>46.3</v>
      </c>
      <c r="E243" s="199">
        <v>16</v>
      </c>
      <c r="F243" s="200">
        <v>25</v>
      </c>
      <c r="G243" s="199">
        <v>386</v>
      </c>
      <c r="H243" s="200">
        <v>48</v>
      </c>
      <c r="I243" s="199">
        <v>37</v>
      </c>
      <c r="J243" s="200">
        <v>25.5</v>
      </c>
      <c r="K243" s="199">
        <v>365</v>
      </c>
      <c r="L243" s="253">
        <v>50.5</v>
      </c>
    </row>
    <row r="244" spans="1:12" x14ac:dyDescent="0.2">
      <c r="A244" s="134" t="s">
        <v>518</v>
      </c>
      <c r="B244" s="176" t="s">
        <v>519</v>
      </c>
      <c r="C244" s="199">
        <v>337</v>
      </c>
      <c r="D244" s="200">
        <v>33.9</v>
      </c>
      <c r="E244" s="199">
        <v>15</v>
      </c>
      <c r="F244" s="200">
        <v>17.399999999999999</v>
      </c>
      <c r="G244" s="199">
        <v>322</v>
      </c>
      <c r="H244" s="200">
        <v>35.5</v>
      </c>
      <c r="I244" s="199">
        <v>42</v>
      </c>
      <c r="J244" s="200">
        <v>24.4</v>
      </c>
      <c r="K244" s="199">
        <v>295</v>
      </c>
      <c r="L244" s="253">
        <v>35.9</v>
      </c>
    </row>
    <row r="245" spans="1:12" x14ac:dyDescent="0.2">
      <c r="A245" s="134" t="s">
        <v>520</v>
      </c>
      <c r="B245" s="176" t="s">
        <v>521</v>
      </c>
      <c r="C245" s="199">
        <v>382</v>
      </c>
      <c r="D245" s="200">
        <v>47.2</v>
      </c>
      <c r="E245" s="199" t="s">
        <v>1169</v>
      </c>
      <c r="F245" s="200" t="s">
        <v>1169</v>
      </c>
      <c r="G245" s="199" t="s">
        <v>1169</v>
      </c>
      <c r="H245" s="200" t="s">
        <v>1169</v>
      </c>
      <c r="I245" s="199">
        <v>22</v>
      </c>
      <c r="J245" s="200">
        <v>18.600000000000001</v>
      </c>
      <c r="K245" s="199">
        <v>360</v>
      </c>
      <c r="L245" s="253">
        <v>52.1</v>
      </c>
    </row>
    <row r="246" spans="1:12" x14ac:dyDescent="0.2">
      <c r="A246" s="134" t="s">
        <v>522</v>
      </c>
      <c r="B246" s="176" t="s">
        <v>523</v>
      </c>
      <c r="C246" s="199">
        <v>339</v>
      </c>
      <c r="D246" s="200">
        <v>44</v>
      </c>
      <c r="E246" s="199">
        <v>10</v>
      </c>
      <c r="F246" s="200">
        <v>15.9</v>
      </c>
      <c r="G246" s="199">
        <v>329</v>
      </c>
      <c r="H246" s="200">
        <v>46.5</v>
      </c>
      <c r="I246" s="199">
        <v>40</v>
      </c>
      <c r="J246" s="200">
        <v>26</v>
      </c>
      <c r="K246" s="199">
        <v>299</v>
      </c>
      <c r="L246" s="253">
        <v>48.5</v>
      </c>
    </row>
    <row r="247" spans="1:12" x14ac:dyDescent="0.2">
      <c r="A247" s="134" t="s">
        <v>524</v>
      </c>
      <c r="B247" s="176" t="s">
        <v>525</v>
      </c>
      <c r="C247" s="199">
        <v>619</v>
      </c>
      <c r="D247" s="200">
        <v>50.3</v>
      </c>
      <c r="E247" s="199">
        <v>12</v>
      </c>
      <c r="F247" s="200">
        <v>20.3</v>
      </c>
      <c r="G247" s="199">
        <v>607</v>
      </c>
      <c r="H247" s="200">
        <v>51.8</v>
      </c>
      <c r="I247" s="199">
        <v>35</v>
      </c>
      <c r="J247" s="200">
        <v>21</v>
      </c>
      <c r="K247" s="199">
        <v>584</v>
      </c>
      <c r="L247" s="253">
        <v>54.9</v>
      </c>
    </row>
    <row r="248" spans="1:12" x14ac:dyDescent="0.2">
      <c r="A248" s="134" t="s">
        <v>526</v>
      </c>
      <c r="B248" s="176" t="s">
        <v>527</v>
      </c>
      <c r="C248" s="199">
        <v>387</v>
      </c>
      <c r="D248" s="200">
        <v>47.8</v>
      </c>
      <c r="E248" s="199">
        <v>11</v>
      </c>
      <c r="F248" s="200">
        <v>20.8</v>
      </c>
      <c r="G248" s="199">
        <v>376</v>
      </c>
      <c r="H248" s="200">
        <v>49.7</v>
      </c>
      <c r="I248" s="199">
        <v>36</v>
      </c>
      <c r="J248" s="200">
        <v>25.4</v>
      </c>
      <c r="K248" s="199">
        <v>351</v>
      </c>
      <c r="L248" s="253">
        <v>52.5</v>
      </c>
    </row>
    <row r="249" spans="1:12" x14ac:dyDescent="0.2">
      <c r="A249" s="134" t="s">
        <v>528</v>
      </c>
      <c r="B249" s="176" t="s">
        <v>529</v>
      </c>
      <c r="C249" s="199">
        <v>357</v>
      </c>
      <c r="D249" s="200">
        <v>46.3</v>
      </c>
      <c r="E249" s="199">
        <v>15</v>
      </c>
      <c r="F249" s="200">
        <v>20</v>
      </c>
      <c r="G249" s="199">
        <v>342</v>
      </c>
      <c r="H249" s="200">
        <v>49.1</v>
      </c>
      <c r="I249" s="199">
        <v>50</v>
      </c>
      <c r="J249" s="200">
        <v>27.2</v>
      </c>
      <c r="K249" s="199">
        <v>307</v>
      </c>
      <c r="L249" s="253">
        <v>52.3</v>
      </c>
    </row>
    <row r="250" spans="1:12" x14ac:dyDescent="0.2">
      <c r="A250" s="134" t="s">
        <v>532</v>
      </c>
      <c r="B250" s="176" t="s">
        <v>533</v>
      </c>
      <c r="C250" s="199">
        <v>370</v>
      </c>
      <c r="D250" s="200">
        <v>30.6</v>
      </c>
      <c r="E250" s="199">
        <v>16</v>
      </c>
      <c r="F250" s="200">
        <v>13.1</v>
      </c>
      <c r="G250" s="199">
        <v>354</v>
      </c>
      <c r="H250" s="200">
        <v>32.6</v>
      </c>
      <c r="I250" s="199">
        <v>46</v>
      </c>
      <c r="J250" s="200">
        <v>15.9</v>
      </c>
      <c r="K250" s="199">
        <v>324</v>
      </c>
      <c r="L250" s="253">
        <v>35.299999999999997</v>
      </c>
    </row>
    <row r="251" spans="1:12" x14ac:dyDescent="0.2">
      <c r="A251" s="134" t="s">
        <v>534</v>
      </c>
      <c r="B251" s="176" t="s">
        <v>535</v>
      </c>
      <c r="C251" s="199">
        <v>495</v>
      </c>
      <c r="D251" s="200">
        <v>48.8</v>
      </c>
      <c r="E251" s="199">
        <v>10</v>
      </c>
      <c r="F251" s="200">
        <v>15.9</v>
      </c>
      <c r="G251" s="199">
        <v>485</v>
      </c>
      <c r="H251" s="200">
        <v>51</v>
      </c>
      <c r="I251" s="199">
        <v>39</v>
      </c>
      <c r="J251" s="200">
        <v>22.5</v>
      </c>
      <c r="K251" s="199">
        <v>456</v>
      </c>
      <c r="L251" s="253">
        <v>54.2</v>
      </c>
    </row>
    <row r="252" spans="1:12" x14ac:dyDescent="0.2">
      <c r="A252" s="134" t="s">
        <v>536</v>
      </c>
      <c r="B252" s="176" t="s">
        <v>537</v>
      </c>
      <c r="C252" s="199">
        <v>710</v>
      </c>
      <c r="D252" s="200">
        <v>47.4</v>
      </c>
      <c r="E252" s="199">
        <v>15</v>
      </c>
      <c r="F252" s="200">
        <v>17.899999999999999</v>
      </c>
      <c r="G252" s="199">
        <v>695</v>
      </c>
      <c r="H252" s="200">
        <v>49.1</v>
      </c>
      <c r="I252" s="199">
        <v>37</v>
      </c>
      <c r="J252" s="200">
        <v>18.100000000000001</v>
      </c>
      <c r="K252" s="199">
        <v>673</v>
      </c>
      <c r="L252" s="253">
        <v>52</v>
      </c>
    </row>
    <row r="253" spans="1:12" x14ac:dyDescent="0.2">
      <c r="A253" s="134" t="s">
        <v>538</v>
      </c>
      <c r="B253" s="176" t="s">
        <v>539</v>
      </c>
      <c r="C253" s="199">
        <v>424</v>
      </c>
      <c r="D253" s="200">
        <v>38.1</v>
      </c>
      <c r="E253" s="199">
        <v>11</v>
      </c>
      <c r="F253" s="200">
        <v>13.1</v>
      </c>
      <c r="G253" s="199">
        <v>413</v>
      </c>
      <c r="H253" s="200">
        <v>40.200000000000003</v>
      </c>
      <c r="I253" s="199">
        <v>38</v>
      </c>
      <c r="J253" s="200">
        <v>18</v>
      </c>
      <c r="K253" s="199">
        <v>386</v>
      </c>
      <c r="L253" s="253">
        <v>42.8</v>
      </c>
    </row>
    <row r="254" spans="1:12" x14ac:dyDescent="0.2">
      <c r="A254" s="134" t="s">
        <v>540</v>
      </c>
      <c r="B254" s="176" t="s">
        <v>541</v>
      </c>
      <c r="C254" s="199">
        <v>88</v>
      </c>
      <c r="D254" s="200">
        <v>20.2</v>
      </c>
      <c r="E254" s="199">
        <v>5</v>
      </c>
      <c r="F254" s="200">
        <v>10.9</v>
      </c>
      <c r="G254" s="199">
        <v>83</v>
      </c>
      <c r="H254" s="200">
        <v>21.3</v>
      </c>
      <c r="I254" s="199">
        <v>18</v>
      </c>
      <c r="J254" s="200">
        <v>14.8</v>
      </c>
      <c r="K254" s="199">
        <v>70</v>
      </c>
      <c r="L254" s="253">
        <v>22.3</v>
      </c>
    </row>
    <row r="255" spans="1:12" x14ac:dyDescent="0.2">
      <c r="A255" s="134" t="s">
        <v>544</v>
      </c>
      <c r="B255" s="176" t="s">
        <v>545</v>
      </c>
      <c r="C255" s="199">
        <v>355</v>
      </c>
      <c r="D255" s="200">
        <v>28.3</v>
      </c>
      <c r="E255" s="199">
        <v>12</v>
      </c>
      <c r="F255" s="200">
        <v>10.5</v>
      </c>
      <c r="G255" s="199">
        <v>343</v>
      </c>
      <c r="H255" s="200">
        <v>30.1</v>
      </c>
      <c r="I255" s="199">
        <v>40</v>
      </c>
      <c r="J255" s="200">
        <v>14.7</v>
      </c>
      <c r="K255" s="199">
        <v>315</v>
      </c>
      <c r="L255" s="253">
        <v>32</v>
      </c>
    </row>
    <row r="256" spans="1:12" x14ac:dyDescent="0.2">
      <c r="A256" s="134" t="s">
        <v>546</v>
      </c>
      <c r="B256" s="176" t="s">
        <v>547</v>
      </c>
      <c r="C256" s="199">
        <v>328</v>
      </c>
      <c r="D256" s="200">
        <v>34.299999999999997</v>
      </c>
      <c r="E256" s="199">
        <v>10</v>
      </c>
      <c r="F256" s="200">
        <v>13.5</v>
      </c>
      <c r="G256" s="199">
        <v>318</v>
      </c>
      <c r="H256" s="200">
        <v>36</v>
      </c>
      <c r="I256" s="199">
        <v>31</v>
      </c>
      <c r="J256" s="200">
        <v>18.3</v>
      </c>
      <c r="K256" s="199">
        <v>297</v>
      </c>
      <c r="L256" s="253">
        <v>37.700000000000003</v>
      </c>
    </row>
    <row r="257" spans="1:12" x14ac:dyDescent="0.2">
      <c r="A257" s="134" t="s">
        <v>548</v>
      </c>
      <c r="B257" s="176" t="s">
        <v>549</v>
      </c>
      <c r="C257" s="199">
        <v>457</v>
      </c>
      <c r="D257" s="200">
        <v>34.4</v>
      </c>
      <c r="E257" s="199">
        <v>15</v>
      </c>
      <c r="F257" s="200">
        <v>12.7</v>
      </c>
      <c r="G257" s="199">
        <v>442</v>
      </c>
      <c r="H257" s="200">
        <v>36.6</v>
      </c>
      <c r="I257" s="199">
        <v>49</v>
      </c>
      <c r="J257" s="200">
        <v>17</v>
      </c>
      <c r="K257" s="199">
        <v>408</v>
      </c>
      <c r="L257" s="253">
        <v>39.299999999999997</v>
      </c>
    </row>
    <row r="258" spans="1:12" x14ac:dyDescent="0.2">
      <c r="A258" s="134" t="s">
        <v>550</v>
      </c>
      <c r="B258" s="176" t="s">
        <v>551</v>
      </c>
      <c r="C258" s="199">
        <v>722</v>
      </c>
      <c r="D258" s="200">
        <v>49.9</v>
      </c>
      <c r="E258" s="199">
        <v>18</v>
      </c>
      <c r="F258" s="200">
        <v>31</v>
      </c>
      <c r="G258" s="199">
        <v>704</v>
      </c>
      <c r="H258" s="200">
        <v>50.7</v>
      </c>
      <c r="I258" s="199">
        <v>55</v>
      </c>
      <c r="J258" s="200">
        <v>32.4</v>
      </c>
      <c r="K258" s="199">
        <v>667</v>
      </c>
      <c r="L258" s="253">
        <v>52.3</v>
      </c>
    </row>
    <row r="259" spans="1:12" x14ac:dyDescent="0.2">
      <c r="A259" s="134" t="s">
        <v>552</v>
      </c>
      <c r="B259" s="176" t="s">
        <v>553</v>
      </c>
      <c r="C259" s="199">
        <v>999</v>
      </c>
      <c r="D259" s="200">
        <v>65.3</v>
      </c>
      <c r="E259" s="199">
        <v>21</v>
      </c>
      <c r="F259" s="200">
        <v>28.8</v>
      </c>
      <c r="G259" s="199">
        <v>978</v>
      </c>
      <c r="H259" s="200">
        <v>67.099999999999994</v>
      </c>
      <c r="I259" s="199">
        <v>59</v>
      </c>
      <c r="J259" s="200">
        <v>34.299999999999997</v>
      </c>
      <c r="K259" s="199">
        <v>940</v>
      </c>
      <c r="L259" s="253">
        <v>69.2</v>
      </c>
    </row>
    <row r="260" spans="1:12" x14ac:dyDescent="0.2">
      <c r="A260" s="134" t="s">
        <v>554</v>
      </c>
      <c r="B260" s="176" t="s">
        <v>555</v>
      </c>
      <c r="C260" s="199">
        <v>377</v>
      </c>
      <c r="D260" s="200">
        <v>32.299999999999997</v>
      </c>
      <c r="E260" s="199">
        <v>16</v>
      </c>
      <c r="F260" s="200">
        <v>16.7</v>
      </c>
      <c r="G260" s="199">
        <v>361</v>
      </c>
      <c r="H260" s="200">
        <v>33.700000000000003</v>
      </c>
      <c r="I260" s="199">
        <v>40</v>
      </c>
      <c r="J260" s="200">
        <v>18</v>
      </c>
      <c r="K260" s="199">
        <v>337</v>
      </c>
      <c r="L260" s="253">
        <v>35.700000000000003</v>
      </c>
    </row>
    <row r="261" spans="1:12" x14ac:dyDescent="0.2">
      <c r="A261" s="134" t="s">
        <v>556</v>
      </c>
      <c r="B261" s="176" t="s">
        <v>557</v>
      </c>
      <c r="C261" s="199">
        <v>516</v>
      </c>
      <c r="D261" s="200">
        <v>41.8</v>
      </c>
      <c r="E261" s="199">
        <v>18</v>
      </c>
      <c r="F261" s="200">
        <v>18.600000000000001</v>
      </c>
      <c r="G261" s="199">
        <v>498</v>
      </c>
      <c r="H261" s="200">
        <v>43.8</v>
      </c>
      <c r="I261" s="199">
        <v>50</v>
      </c>
      <c r="J261" s="200">
        <v>24.9</v>
      </c>
      <c r="K261" s="199">
        <v>466</v>
      </c>
      <c r="L261" s="253">
        <v>45.2</v>
      </c>
    </row>
    <row r="262" spans="1:12" x14ac:dyDescent="0.2">
      <c r="A262" s="134" t="s">
        <v>560</v>
      </c>
      <c r="B262" s="176" t="s">
        <v>561</v>
      </c>
      <c r="C262" s="199">
        <v>328</v>
      </c>
      <c r="D262" s="200">
        <v>45</v>
      </c>
      <c r="E262" s="199">
        <v>14</v>
      </c>
      <c r="F262" s="200">
        <v>21.9</v>
      </c>
      <c r="G262" s="199">
        <v>314</v>
      </c>
      <c r="H262" s="200">
        <v>47.2</v>
      </c>
      <c r="I262" s="199">
        <v>29</v>
      </c>
      <c r="J262" s="200">
        <v>23.6</v>
      </c>
      <c r="K262" s="199">
        <v>299</v>
      </c>
      <c r="L262" s="253">
        <v>49.3</v>
      </c>
    </row>
    <row r="263" spans="1:12" x14ac:dyDescent="0.2">
      <c r="A263" s="134" t="s">
        <v>562</v>
      </c>
      <c r="B263" s="176" t="s">
        <v>563</v>
      </c>
      <c r="C263" s="199">
        <v>245</v>
      </c>
      <c r="D263" s="200">
        <v>30.5</v>
      </c>
      <c r="E263" s="199">
        <v>18</v>
      </c>
      <c r="F263" s="200">
        <v>15.5</v>
      </c>
      <c r="G263" s="199">
        <v>227</v>
      </c>
      <c r="H263" s="200">
        <v>33.1</v>
      </c>
      <c r="I263" s="199">
        <v>43</v>
      </c>
      <c r="J263" s="200">
        <v>18.2</v>
      </c>
      <c r="K263" s="199">
        <v>202</v>
      </c>
      <c r="L263" s="253">
        <v>35.700000000000003</v>
      </c>
    </row>
    <row r="264" spans="1:12" x14ac:dyDescent="0.2">
      <c r="A264" s="134" t="s">
        <v>564</v>
      </c>
      <c r="B264" s="176" t="s">
        <v>565</v>
      </c>
      <c r="C264" s="199">
        <v>360</v>
      </c>
      <c r="D264" s="200">
        <v>35.1</v>
      </c>
      <c r="E264" s="199">
        <v>26</v>
      </c>
      <c r="F264" s="200">
        <v>18.399999999999999</v>
      </c>
      <c r="G264" s="199">
        <v>334</v>
      </c>
      <c r="H264" s="200">
        <v>37.799999999999997</v>
      </c>
      <c r="I264" s="199">
        <v>63</v>
      </c>
      <c r="J264" s="200">
        <v>23.7</v>
      </c>
      <c r="K264" s="199">
        <v>297</v>
      </c>
      <c r="L264" s="253">
        <v>39.1</v>
      </c>
    </row>
    <row r="265" spans="1:12" x14ac:dyDescent="0.2">
      <c r="A265" s="134" t="s">
        <v>566</v>
      </c>
      <c r="B265" s="176" t="s">
        <v>567</v>
      </c>
      <c r="C265" s="199">
        <v>431</v>
      </c>
      <c r="D265" s="200">
        <v>47.1</v>
      </c>
      <c r="E265" s="199">
        <v>14</v>
      </c>
      <c r="F265" s="200">
        <v>17.3</v>
      </c>
      <c r="G265" s="199">
        <v>417</v>
      </c>
      <c r="H265" s="200">
        <v>49.9</v>
      </c>
      <c r="I265" s="199">
        <v>37</v>
      </c>
      <c r="J265" s="200">
        <v>21.4</v>
      </c>
      <c r="K265" s="199">
        <v>394</v>
      </c>
      <c r="L265" s="253">
        <v>53</v>
      </c>
    </row>
    <row r="266" spans="1:12" x14ac:dyDescent="0.2">
      <c r="A266" s="134" t="s">
        <v>568</v>
      </c>
      <c r="B266" s="176" t="s">
        <v>569</v>
      </c>
      <c r="C266" s="199">
        <v>309</v>
      </c>
      <c r="D266" s="200">
        <v>34.799999999999997</v>
      </c>
      <c r="E266" s="199">
        <v>11</v>
      </c>
      <c r="F266" s="200">
        <v>11.6</v>
      </c>
      <c r="G266" s="199">
        <v>298</v>
      </c>
      <c r="H266" s="200">
        <v>37.5</v>
      </c>
      <c r="I266" s="199">
        <v>37</v>
      </c>
      <c r="J266" s="200">
        <v>17.2</v>
      </c>
      <c r="K266" s="199">
        <v>272</v>
      </c>
      <c r="L266" s="253">
        <v>40.4</v>
      </c>
    </row>
    <row r="267" spans="1:12" x14ac:dyDescent="0.2">
      <c r="A267" s="134" t="s">
        <v>570</v>
      </c>
      <c r="B267" s="176" t="s">
        <v>571</v>
      </c>
      <c r="C267" s="199">
        <v>1139</v>
      </c>
      <c r="D267" s="200">
        <v>59.7</v>
      </c>
      <c r="E267" s="199">
        <v>23</v>
      </c>
      <c r="F267" s="200">
        <v>21.5</v>
      </c>
      <c r="G267" s="199">
        <v>1116</v>
      </c>
      <c r="H267" s="200">
        <v>62</v>
      </c>
      <c r="I267" s="199">
        <v>85</v>
      </c>
      <c r="J267" s="200">
        <v>32.6</v>
      </c>
      <c r="K267" s="199">
        <v>1054</v>
      </c>
      <c r="L267" s="253">
        <v>64</v>
      </c>
    </row>
    <row r="268" spans="1:12" x14ac:dyDescent="0.2">
      <c r="A268" s="134" t="s">
        <v>572</v>
      </c>
      <c r="B268" s="176" t="s">
        <v>573</v>
      </c>
      <c r="C268" s="199">
        <v>307</v>
      </c>
      <c r="D268" s="200">
        <v>35</v>
      </c>
      <c r="E268" s="199">
        <v>14</v>
      </c>
      <c r="F268" s="200">
        <v>20.6</v>
      </c>
      <c r="G268" s="199">
        <v>293</v>
      </c>
      <c r="H268" s="200">
        <v>36.299999999999997</v>
      </c>
      <c r="I268" s="199">
        <v>45</v>
      </c>
      <c r="J268" s="200">
        <v>22.5</v>
      </c>
      <c r="K268" s="199">
        <v>262</v>
      </c>
      <c r="L268" s="253">
        <v>38.799999999999997</v>
      </c>
    </row>
    <row r="269" spans="1:12" x14ac:dyDescent="0.2">
      <c r="A269" s="134" t="s">
        <v>574</v>
      </c>
      <c r="B269" s="176" t="s">
        <v>575</v>
      </c>
      <c r="C269" s="199">
        <v>1017</v>
      </c>
      <c r="D269" s="200">
        <v>52.2</v>
      </c>
      <c r="E269" s="199">
        <v>22</v>
      </c>
      <c r="F269" s="200">
        <v>28.6</v>
      </c>
      <c r="G269" s="199">
        <v>995</v>
      </c>
      <c r="H269" s="200">
        <v>53.2</v>
      </c>
      <c r="I269" s="199">
        <v>70</v>
      </c>
      <c r="J269" s="200">
        <v>27.8</v>
      </c>
      <c r="K269" s="199">
        <v>947</v>
      </c>
      <c r="L269" s="253">
        <v>55.9</v>
      </c>
    </row>
    <row r="270" spans="1:12" x14ac:dyDescent="0.2">
      <c r="A270" s="134" t="s">
        <v>576</v>
      </c>
      <c r="B270" s="176" t="s">
        <v>577</v>
      </c>
      <c r="C270" s="199">
        <v>358</v>
      </c>
      <c r="D270" s="200">
        <v>30.7</v>
      </c>
      <c r="E270" s="199">
        <v>8</v>
      </c>
      <c r="F270" s="200">
        <v>6.5</v>
      </c>
      <c r="G270" s="199">
        <v>350</v>
      </c>
      <c r="H270" s="200">
        <v>33.6</v>
      </c>
      <c r="I270" s="199">
        <v>30</v>
      </c>
      <c r="J270" s="200">
        <v>11.3</v>
      </c>
      <c r="K270" s="199">
        <v>328</v>
      </c>
      <c r="L270" s="253">
        <v>36.4</v>
      </c>
    </row>
    <row r="271" spans="1:12" x14ac:dyDescent="0.2">
      <c r="A271" s="134" t="s">
        <v>578</v>
      </c>
      <c r="B271" s="176" t="s">
        <v>579</v>
      </c>
      <c r="C271" s="199">
        <v>1006</v>
      </c>
      <c r="D271" s="200">
        <v>34.299999999999997</v>
      </c>
      <c r="E271" s="199">
        <v>93</v>
      </c>
      <c r="F271" s="200">
        <v>20.100000000000001</v>
      </c>
      <c r="G271" s="199">
        <v>913</v>
      </c>
      <c r="H271" s="200">
        <v>36.9</v>
      </c>
      <c r="I271" s="199">
        <v>229</v>
      </c>
      <c r="J271" s="200">
        <v>22.7</v>
      </c>
      <c r="K271" s="199">
        <v>777</v>
      </c>
      <c r="L271" s="253">
        <v>40.299999999999997</v>
      </c>
    </row>
    <row r="272" spans="1:12" x14ac:dyDescent="0.2">
      <c r="A272" s="134" t="s">
        <v>580</v>
      </c>
      <c r="B272" s="176" t="s">
        <v>581</v>
      </c>
      <c r="C272" s="199">
        <v>996</v>
      </c>
      <c r="D272" s="200">
        <v>48.3</v>
      </c>
      <c r="E272" s="199">
        <v>91</v>
      </c>
      <c r="F272" s="200">
        <v>29.6</v>
      </c>
      <c r="G272" s="199">
        <v>905</v>
      </c>
      <c r="H272" s="200">
        <v>51.6</v>
      </c>
      <c r="I272" s="199">
        <v>177</v>
      </c>
      <c r="J272" s="200">
        <v>32.4</v>
      </c>
      <c r="K272" s="199">
        <v>819</v>
      </c>
      <c r="L272" s="253">
        <v>54.1</v>
      </c>
    </row>
    <row r="273" spans="1:12" x14ac:dyDescent="0.2">
      <c r="A273" s="134" t="s">
        <v>582</v>
      </c>
      <c r="B273" s="176" t="s">
        <v>583</v>
      </c>
      <c r="C273" s="199">
        <v>1675</v>
      </c>
      <c r="D273" s="200">
        <v>35.6</v>
      </c>
      <c r="E273" s="199">
        <v>309</v>
      </c>
      <c r="F273" s="200">
        <v>24.5</v>
      </c>
      <c r="G273" s="199">
        <v>1366</v>
      </c>
      <c r="H273" s="200">
        <v>39.6</v>
      </c>
      <c r="I273" s="199">
        <v>691</v>
      </c>
      <c r="J273" s="200">
        <v>27</v>
      </c>
      <c r="K273" s="199">
        <v>984</v>
      </c>
      <c r="L273" s="253">
        <v>45.6</v>
      </c>
    </row>
    <row r="274" spans="1:12" x14ac:dyDescent="0.2">
      <c r="A274" s="134" t="s">
        <v>586</v>
      </c>
      <c r="B274" s="176" t="s">
        <v>587</v>
      </c>
      <c r="C274" s="199">
        <v>608</v>
      </c>
      <c r="D274" s="200">
        <v>26.3</v>
      </c>
      <c r="E274" s="199">
        <v>83</v>
      </c>
      <c r="F274" s="200">
        <v>18.600000000000001</v>
      </c>
      <c r="G274" s="199">
        <v>525</v>
      </c>
      <c r="H274" s="200">
        <v>28.1</v>
      </c>
      <c r="I274" s="199">
        <v>158</v>
      </c>
      <c r="J274" s="200">
        <v>18.100000000000001</v>
      </c>
      <c r="K274" s="199">
        <v>450</v>
      </c>
      <c r="L274" s="253">
        <v>31.2</v>
      </c>
    </row>
    <row r="275" spans="1:12" x14ac:dyDescent="0.2">
      <c r="A275" s="134" t="s">
        <v>588</v>
      </c>
      <c r="B275" s="176" t="s">
        <v>589</v>
      </c>
      <c r="C275" s="199">
        <v>951</v>
      </c>
      <c r="D275" s="200">
        <v>45.6</v>
      </c>
      <c r="E275" s="199">
        <v>115</v>
      </c>
      <c r="F275" s="200">
        <v>29.6</v>
      </c>
      <c r="G275" s="199">
        <v>836</v>
      </c>
      <c r="H275" s="200">
        <v>49.3</v>
      </c>
      <c r="I275" s="199">
        <v>261</v>
      </c>
      <c r="J275" s="200">
        <v>31.2</v>
      </c>
      <c r="K275" s="199">
        <v>690</v>
      </c>
      <c r="L275" s="253">
        <v>55.3</v>
      </c>
    </row>
    <row r="276" spans="1:12" x14ac:dyDescent="0.2">
      <c r="A276" s="134" t="s">
        <v>590</v>
      </c>
      <c r="B276" s="176" t="s">
        <v>591</v>
      </c>
      <c r="C276" s="199">
        <v>1298</v>
      </c>
      <c r="D276" s="200">
        <v>46.1</v>
      </c>
      <c r="E276" s="199">
        <v>85</v>
      </c>
      <c r="F276" s="200">
        <v>26.5</v>
      </c>
      <c r="G276" s="199">
        <v>1213</v>
      </c>
      <c r="H276" s="200">
        <v>48.6</v>
      </c>
      <c r="I276" s="199">
        <v>172</v>
      </c>
      <c r="J276" s="200">
        <v>26.9</v>
      </c>
      <c r="K276" s="199">
        <v>1126</v>
      </c>
      <c r="L276" s="253">
        <v>51.7</v>
      </c>
    </row>
    <row r="277" spans="1:12" x14ac:dyDescent="0.2">
      <c r="A277" s="134" t="s">
        <v>592</v>
      </c>
      <c r="B277" s="176" t="s">
        <v>593</v>
      </c>
      <c r="C277" s="199">
        <v>773</v>
      </c>
      <c r="D277" s="200">
        <v>31</v>
      </c>
      <c r="E277" s="199">
        <v>79</v>
      </c>
      <c r="F277" s="200">
        <v>17.399999999999999</v>
      </c>
      <c r="G277" s="199">
        <v>694</v>
      </c>
      <c r="H277" s="200">
        <v>34</v>
      </c>
      <c r="I277" s="199">
        <v>154</v>
      </c>
      <c r="J277" s="200">
        <v>18.100000000000001</v>
      </c>
      <c r="K277" s="199">
        <v>619</v>
      </c>
      <c r="L277" s="253">
        <v>37.700000000000003</v>
      </c>
    </row>
    <row r="278" spans="1:12" x14ac:dyDescent="0.2">
      <c r="A278" s="134" t="s">
        <v>594</v>
      </c>
      <c r="B278" s="176" t="s">
        <v>595</v>
      </c>
      <c r="C278" s="199">
        <v>1287</v>
      </c>
      <c r="D278" s="200">
        <v>46.7</v>
      </c>
      <c r="E278" s="199">
        <v>49</v>
      </c>
      <c r="F278" s="200">
        <v>18.8</v>
      </c>
      <c r="G278" s="199">
        <v>1238</v>
      </c>
      <c r="H278" s="200">
        <v>49.6</v>
      </c>
      <c r="I278" s="199">
        <v>107</v>
      </c>
      <c r="J278" s="200">
        <v>20</v>
      </c>
      <c r="K278" s="199">
        <v>1180</v>
      </c>
      <c r="L278" s="253">
        <v>53.1</v>
      </c>
    </row>
    <row r="279" spans="1:12" x14ac:dyDescent="0.2">
      <c r="A279" s="134" t="s">
        <v>596</v>
      </c>
      <c r="B279" s="176" t="s">
        <v>597</v>
      </c>
      <c r="C279" s="199">
        <v>1145</v>
      </c>
      <c r="D279" s="200">
        <v>33.6</v>
      </c>
      <c r="E279" s="199">
        <v>77</v>
      </c>
      <c r="F279" s="200">
        <v>18.2</v>
      </c>
      <c r="G279" s="199">
        <v>1068</v>
      </c>
      <c r="H279" s="200">
        <v>35.799999999999997</v>
      </c>
      <c r="I279" s="199">
        <v>167</v>
      </c>
      <c r="J279" s="200">
        <v>18.8</v>
      </c>
      <c r="K279" s="199">
        <v>978</v>
      </c>
      <c r="L279" s="253">
        <v>38.9</v>
      </c>
    </row>
    <row r="280" spans="1:12" x14ac:dyDescent="0.2">
      <c r="A280" s="134" t="s">
        <v>598</v>
      </c>
      <c r="B280" s="176" t="s">
        <v>599</v>
      </c>
      <c r="C280" s="199">
        <v>271</v>
      </c>
      <c r="D280" s="200">
        <v>23.6</v>
      </c>
      <c r="E280" s="199">
        <v>74</v>
      </c>
      <c r="F280" s="200">
        <v>18.899999999999999</v>
      </c>
      <c r="G280" s="199">
        <v>197</v>
      </c>
      <c r="H280" s="200">
        <v>26.1</v>
      </c>
      <c r="I280" s="199">
        <v>109</v>
      </c>
      <c r="J280" s="200">
        <v>17.5</v>
      </c>
      <c r="K280" s="199">
        <v>162</v>
      </c>
      <c r="L280" s="253">
        <v>30.9</v>
      </c>
    </row>
    <row r="281" spans="1:12" x14ac:dyDescent="0.2">
      <c r="A281" s="134" t="s">
        <v>600</v>
      </c>
      <c r="B281" s="176" t="s">
        <v>601</v>
      </c>
      <c r="C281" s="199">
        <v>1844</v>
      </c>
      <c r="D281" s="200">
        <v>40</v>
      </c>
      <c r="E281" s="199">
        <v>278</v>
      </c>
      <c r="F281" s="200">
        <v>23.1</v>
      </c>
      <c r="G281" s="199">
        <v>1566</v>
      </c>
      <c r="H281" s="200">
        <v>46</v>
      </c>
      <c r="I281" s="199">
        <v>511</v>
      </c>
      <c r="J281" s="200">
        <v>25.7</v>
      </c>
      <c r="K281" s="199">
        <v>1333</v>
      </c>
      <c r="L281" s="253">
        <v>50.9</v>
      </c>
    </row>
    <row r="282" spans="1:12" x14ac:dyDescent="0.2">
      <c r="A282" s="134" t="s">
        <v>602</v>
      </c>
      <c r="B282" s="176" t="s">
        <v>603</v>
      </c>
      <c r="C282" s="199">
        <v>645</v>
      </c>
      <c r="D282" s="200">
        <v>36.5</v>
      </c>
      <c r="E282" s="199">
        <v>58</v>
      </c>
      <c r="F282" s="200">
        <v>21.4</v>
      </c>
      <c r="G282" s="199">
        <v>587</v>
      </c>
      <c r="H282" s="200">
        <v>39.200000000000003</v>
      </c>
      <c r="I282" s="199">
        <v>137</v>
      </c>
      <c r="J282" s="200">
        <v>26.3</v>
      </c>
      <c r="K282" s="199">
        <v>508</v>
      </c>
      <c r="L282" s="253">
        <v>40.799999999999997</v>
      </c>
    </row>
    <row r="283" spans="1:12" x14ac:dyDescent="0.2">
      <c r="A283" s="134" t="s">
        <v>604</v>
      </c>
      <c r="B283" s="176" t="s">
        <v>605</v>
      </c>
      <c r="C283" s="199">
        <v>1310</v>
      </c>
      <c r="D283" s="200">
        <v>42.6</v>
      </c>
      <c r="E283" s="199">
        <v>120</v>
      </c>
      <c r="F283" s="200">
        <v>28.7</v>
      </c>
      <c r="G283" s="199">
        <v>1190</v>
      </c>
      <c r="H283" s="200">
        <v>44.8</v>
      </c>
      <c r="I283" s="199">
        <v>234</v>
      </c>
      <c r="J283" s="200">
        <v>28.4</v>
      </c>
      <c r="K283" s="199">
        <v>1076</v>
      </c>
      <c r="L283" s="253">
        <v>47.8</v>
      </c>
    </row>
    <row r="284" spans="1:12" x14ac:dyDescent="0.2">
      <c r="A284" s="134" t="s">
        <v>606</v>
      </c>
      <c r="B284" s="176" t="s">
        <v>607</v>
      </c>
      <c r="C284" s="199">
        <v>1690</v>
      </c>
      <c r="D284" s="200">
        <v>49.7</v>
      </c>
      <c r="E284" s="199">
        <v>107</v>
      </c>
      <c r="F284" s="200">
        <v>21.6</v>
      </c>
      <c r="G284" s="199">
        <v>1583</v>
      </c>
      <c r="H284" s="200">
        <v>54.5</v>
      </c>
      <c r="I284" s="199">
        <v>302</v>
      </c>
      <c r="J284" s="200">
        <v>26.6</v>
      </c>
      <c r="K284" s="199">
        <v>1388</v>
      </c>
      <c r="L284" s="253">
        <v>61.2</v>
      </c>
    </row>
    <row r="285" spans="1:12" x14ac:dyDescent="0.2">
      <c r="A285" s="134" t="s">
        <v>608</v>
      </c>
      <c r="B285" s="176" t="s">
        <v>609</v>
      </c>
      <c r="C285" s="199">
        <v>597</v>
      </c>
      <c r="D285" s="200">
        <v>28.6</v>
      </c>
      <c r="E285" s="199">
        <v>39</v>
      </c>
      <c r="F285" s="200">
        <v>10.7</v>
      </c>
      <c r="G285" s="199">
        <v>558</v>
      </c>
      <c r="H285" s="200">
        <v>32.4</v>
      </c>
      <c r="I285" s="199">
        <v>86</v>
      </c>
      <c r="J285" s="200">
        <v>12</v>
      </c>
      <c r="K285" s="199">
        <v>511</v>
      </c>
      <c r="L285" s="253">
        <v>37.200000000000003</v>
      </c>
    </row>
    <row r="286" spans="1:12" x14ac:dyDescent="0.2">
      <c r="A286" s="134" t="s">
        <v>612</v>
      </c>
      <c r="B286" s="176" t="s">
        <v>613</v>
      </c>
      <c r="C286" s="199">
        <v>1039</v>
      </c>
      <c r="D286" s="200">
        <v>31.2</v>
      </c>
      <c r="E286" s="199">
        <v>57</v>
      </c>
      <c r="F286" s="200">
        <v>12.4</v>
      </c>
      <c r="G286" s="199">
        <v>982</v>
      </c>
      <c r="H286" s="200">
        <v>34.200000000000003</v>
      </c>
      <c r="I286" s="199">
        <v>163</v>
      </c>
      <c r="J286" s="200">
        <v>15.9</v>
      </c>
      <c r="K286" s="199">
        <v>876</v>
      </c>
      <c r="L286" s="253">
        <v>37.9</v>
      </c>
    </row>
    <row r="287" spans="1:12" x14ac:dyDescent="0.2">
      <c r="A287" s="134" t="s">
        <v>614</v>
      </c>
      <c r="B287" s="176" t="s">
        <v>615</v>
      </c>
      <c r="C287" s="199">
        <v>2065</v>
      </c>
      <c r="D287" s="200">
        <v>39.4</v>
      </c>
      <c r="E287" s="199">
        <v>184</v>
      </c>
      <c r="F287" s="200">
        <v>20</v>
      </c>
      <c r="G287" s="199">
        <v>1881</v>
      </c>
      <c r="H287" s="200">
        <v>43.5</v>
      </c>
      <c r="I287" s="199">
        <v>333</v>
      </c>
      <c r="J287" s="200">
        <v>20.5</v>
      </c>
      <c r="K287" s="199">
        <v>1732</v>
      </c>
      <c r="L287" s="253">
        <v>47.9</v>
      </c>
    </row>
    <row r="288" spans="1:12" x14ac:dyDescent="0.2">
      <c r="A288" s="134" t="s">
        <v>616</v>
      </c>
      <c r="B288" s="176" t="s">
        <v>617</v>
      </c>
      <c r="C288" s="199">
        <v>864</v>
      </c>
      <c r="D288" s="200">
        <v>36.1</v>
      </c>
      <c r="E288" s="199">
        <v>88</v>
      </c>
      <c r="F288" s="200">
        <v>16.100000000000001</v>
      </c>
      <c r="G288" s="199">
        <v>776</v>
      </c>
      <c r="H288" s="200">
        <v>42</v>
      </c>
      <c r="I288" s="199">
        <v>178</v>
      </c>
      <c r="J288" s="200">
        <v>19.2</v>
      </c>
      <c r="K288" s="199">
        <v>686</v>
      </c>
      <c r="L288" s="253">
        <v>46.8</v>
      </c>
    </row>
    <row r="289" spans="1:12" x14ac:dyDescent="0.2">
      <c r="A289" s="134" t="s">
        <v>618</v>
      </c>
      <c r="B289" s="176" t="s">
        <v>619</v>
      </c>
      <c r="C289" s="199">
        <v>736</v>
      </c>
      <c r="D289" s="200">
        <v>37.799999999999997</v>
      </c>
      <c r="E289" s="199">
        <v>50</v>
      </c>
      <c r="F289" s="200">
        <v>20.399999999999999</v>
      </c>
      <c r="G289" s="199">
        <v>686</v>
      </c>
      <c r="H289" s="200">
        <v>40.4</v>
      </c>
      <c r="I289" s="199">
        <v>124</v>
      </c>
      <c r="J289" s="200">
        <v>23.9</v>
      </c>
      <c r="K289" s="199">
        <v>612</v>
      </c>
      <c r="L289" s="253">
        <v>42.9</v>
      </c>
    </row>
    <row r="290" spans="1:12" x14ac:dyDescent="0.2">
      <c r="A290" s="134" t="s">
        <v>620</v>
      </c>
      <c r="B290" s="176" t="s">
        <v>621</v>
      </c>
      <c r="C290" s="199">
        <v>532</v>
      </c>
      <c r="D290" s="200">
        <v>34.700000000000003</v>
      </c>
      <c r="E290" s="199">
        <v>45</v>
      </c>
      <c r="F290" s="200">
        <v>16.899999999999999</v>
      </c>
      <c r="G290" s="199">
        <v>487</v>
      </c>
      <c r="H290" s="200">
        <v>38.4</v>
      </c>
      <c r="I290" s="199">
        <v>97</v>
      </c>
      <c r="J290" s="200">
        <v>17.100000000000001</v>
      </c>
      <c r="K290" s="199">
        <v>435</v>
      </c>
      <c r="L290" s="253">
        <v>45</v>
      </c>
    </row>
    <row r="291" spans="1:12" x14ac:dyDescent="0.2">
      <c r="A291" s="134" t="s">
        <v>622</v>
      </c>
      <c r="B291" s="176" t="s">
        <v>623</v>
      </c>
      <c r="C291" s="199">
        <v>1044</v>
      </c>
      <c r="D291" s="200">
        <v>36.9</v>
      </c>
      <c r="E291" s="199">
        <v>112</v>
      </c>
      <c r="F291" s="200">
        <v>20.9</v>
      </c>
      <c r="G291" s="199">
        <v>932</v>
      </c>
      <c r="H291" s="200">
        <v>40.700000000000003</v>
      </c>
      <c r="I291" s="199">
        <v>198</v>
      </c>
      <c r="J291" s="200">
        <v>21.2</v>
      </c>
      <c r="K291" s="199">
        <v>846</v>
      </c>
      <c r="L291" s="253">
        <v>44.6</v>
      </c>
    </row>
    <row r="292" spans="1:12" x14ac:dyDescent="0.2">
      <c r="A292" s="134" t="s">
        <v>624</v>
      </c>
      <c r="B292" s="176" t="s">
        <v>625</v>
      </c>
      <c r="C292" s="199">
        <v>5040</v>
      </c>
      <c r="D292" s="200">
        <v>42</v>
      </c>
      <c r="E292" s="199">
        <v>970</v>
      </c>
      <c r="F292" s="200">
        <v>29.8</v>
      </c>
      <c r="G292" s="199">
        <v>4070</v>
      </c>
      <c r="H292" s="200">
        <v>46.5</v>
      </c>
      <c r="I292" s="199">
        <v>1868</v>
      </c>
      <c r="J292" s="200">
        <v>33.200000000000003</v>
      </c>
      <c r="K292" s="199">
        <v>3172</v>
      </c>
      <c r="L292" s="253">
        <v>49.7</v>
      </c>
    </row>
    <row r="293" spans="1:12" x14ac:dyDescent="0.2">
      <c r="A293" s="134" t="s">
        <v>626</v>
      </c>
      <c r="B293" s="176" t="s">
        <v>627</v>
      </c>
      <c r="C293" s="199">
        <v>1369</v>
      </c>
      <c r="D293" s="200">
        <v>39.799999999999997</v>
      </c>
      <c r="E293" s="199">
        <v>137</v>
      </c>
      <c r="F293" s="200">
        <v>24</v>
      </c>
      <c r="G293" s="199">
        <v>1232</v>
      </c>
      <c r="H293" s="200">
        <v>42.9</v>
      </c>
      <c r="I293" s="199">
        <v>316</v>
      </c>
      <c r="J293" s="200">
        <v>29.1</v>
      </c>
      <c r="K293" s="199">
        <v>1053</v>
      </c>
      <c r="L293" s="253">
        <v>44.7</v>
      </c>
    </row>
    <row r="294" spans="1:12" x14ac:dyDescent="0.2">
      <c r="A294" s="134" t="s">
        <v>628</v>
      </c>
      <c r="B294" s="176" t="s">
        <v>629</v>
      </c>
      <c r="C294" s="199">
        <v>1188</v>
      </c>
      <c r="D294" s="200">
        <v>33.1</v>
      </c>
      <c r="E294" s="199">
        <v>93</v>
      </c>
      <c r="F294" s="200">
        <v>17.600000000000001</v>
      </c>
      <c r="G294" s="199">
        <v>1095</v>
      </c>
      <c r="H294" s="200">
        <v>35.799999999999997</v>
      </c>
      <c r="I294" s="199">
        <v>210</v>
      </c>
      <c r="J294" s="200">
        <v>20.3</v>
      </c>
      <c r="K294" s="199">
        <v>978</v>
      </c>
      <c r="L294" s="253">
        <v>38.299999999999997</v>
      </c>
    </row>
    <row r="295" spans="1:12" x14ac:dyDescent="0.2">
      <c r="A295" s="134" t="s">
        <v>630</v>
      </c>
      <c r="B295" s="176" t="s">
        <v>631</v>
      </c>
      <c r="C295" s="199">
        <v>779</v>
      </c>
      <c r="D295" s="200">
        <v>22.3</v>
      </c>
      <c r="E295" s="199">
        <v>86</v>
      </c>
      <c r="F295" s="200">
        <v>11.7</v>
      </c>
      <c r="G295" s="199">
        <v>693</v>
      </c>
      <c r="H295" s="200">
        <v>25.1</v>
      </c>
      <c r="I295" s="199">
        <v>214</v>
      </c>
      <c r="J295" s="200">
        <v>14.9</v>
      </c>
      <c r="K295" s="199">
        <v>565</v>
      </c>
      <c r="L295" s="253">
        <v>27.4</v>
      </c>
    </row>
    <row r="296" spans="1:12" x14ac:dyDescent="0.2">
      <c r="A296" s="134" t="s">
        <v>632</v>
      </c>
      <c r="B296" s="176" t="s">
        <v>633</v>
      </c>
      <c r="C296" s="199">
        <v>1338</v>
      </c>
      <c r="D296" s="200">
        <v>44.8</v>
      </c>
      <c r="E296" s="199">
        <v>80</v>
      </c>
      <c r="F296" s="200">
        <v>24.3</v>
      </c>
      <c r="G296" s="199">
        <v>1258</v>
      </c>
      <c r="H296" s="200">
        <v>47.3</v>
      </c>
      <c r="I296" s="199">
        <v>181</v>
      </c>
      <c r="J296" s="200">
        <v>25.6</v>
      </c>
      <c r="K296" s="199">
        <v>1157</v>
      </c>
      <c r="L296" s="253">
        <v>50.7</v>
      </c>
    </row>
    <row r="297" spans="1:12" x14ac:dyDescent="0.2">
      <c r="A297" s="134" t="s">
        <v>634</v>
      </c>
      <c r="B297" s="176" t="s">
        <v>635</v>
      </c>
      <c r="C297" s="199">
        <v>1114</v>
      </c>
      <c r="D297" s="200">
        <v>36.700000000000003</v>
      </c>
      <c r="E297" s="199">
        <v>119</v>
      </c>
      <c r="F297" s="200">
        <v>21.7</v>
      </c>
      <c r="G297" s="199">
        <v>995</v>
      </c>
      <c r="H297" s="200">
        <v>40</v>
      </c>
      <c r="I297" s="199">
        <v>268</v>
      </c>
      <c r="J297" s="200">
        <v>24.3</v>
      </c>
      <c r="K297" s="199">
        <v>846</v>
      </c>
      <c r="L297" s="253">
        <v>43.8</v>
      </c>
    </row>
    <row r="298" spans="1:12" x14ac:dyDescent="0.2">
      <c r="A298" s="134" t="s">
        <v>636</v>
      </c>
      <c r="B298" s="176" t="s">
        <v>637</v>
      </c>
      <c r="C298" s="199">
        <v>687</v>
      </c>
      <c r="D298" s="200">
        <v>25.5</v>
      </c>
      <c r="E298" s="199">
        <v>60</v>
      </c>
      <c r="F298" s="200">
        <v>10.1</v>
      </c>
      <c r="G298" s="199">
        <v>627</v>
      </c>
      <c r="H298" s="200">
        <v>29.8</v>
      </c>
      <c r="I298" s="199">
        <v>160</v>
      </c>
      <c r="J298" s="200">
        <v>14.2</v>
      </c>
      <c r="K298" s="199">
        <v>527</v>
      </c>
      <c r="L298" s="253">
        <v>33.6</v>
      </c>
    </row>
    <row r="299" spans="1:12" x14ac:dyDescent="0.2">
      <c r="A299" s="134" t="s">
        <v>640</v>
      </c>
      <c r="B299" s="176" t="s">
        <v>641</v>
      </c>
      <c r="C299" s="199">
        <v>887</v>
      </c>
      <c r="D299" s="200">
        <v>35.1</v>
      </c>
      <c r="E299" s="199">
        <v>70</v>
      </c>
      <c r="F299" s="200">
        <v>22</v>
      </c>
      <c r="G299" s="199">
        <v>817</v>
      </c>
      <c r="H299" s="200">
        <v>37</v>
      </c>
      <c r="I299" s="199">
        <v>149</v>
      </c>
      <c r="J299" s="200">
        <v>22.4</v>
      </c>
      <c r="K299" s="199">
        <v>738</v>
      </c>
      <c r="L299" s="253">
        <v>39.700000000000003</v>
      </c>
    </row>
    <row r="300" spans="1:12" x14ac:dyDescent="0.2">
      <c r="A300" s="134" t="s">
        <v>642</v>
      </c>
      <c r="B300" s="176" t="s">
        <v>643</v>
      </c>
      <c r="C300" s="199">
        <v>1639</v>
      </c>
      <c r="D300" s="200">
        <v>36.1</v>
      </c>
      <c r="E300" s="199">
        <v>166</v>
      </c>
      <c r="F300" s="200">
        <v>18.7</v>
      </c>
      <c r="G300" s="199">
        <v>1473</v>
      </c>
      <c r="H300" s="200">
        <v>40.4</v>
      </c>
      <c r="I300" s="199">
        <v>253</v>
      </c>
      <c r="J300" s="200">
        <v>19.899999999999999</v>
      </c>
      <c r="K300" s="199">
        <v>1386</v>
      </c>
      <c r="L300" s="253">
        <v>42.5</v>
      </c>
    </row>
    <row r="301" spans="1:12" x14ac:dyDescent="0.2">
      <c r="A301" s="134" t="s">
        <v>644</v>
      </c>
      <c r="B301" s="176" t="s">
        <v>645</v>
      </c>
      <c r="C301" s="199">
        <v>3055</v>
      </c>
      <c r="D301" s="200">
        <v>40.799999999999997</v>
      </c>
      <c r="E301" s="199">
        <v>229</v>
      </c>
      <c r="F301" s="200">
        <v>19.399999999999999</v>
      </c>
      <c r="G301" s="199">
        <v>2826</v>
      </c>
      <c r="H301" s="200">
        <v>44.8</v>
      </c>
      <c r="I301" s="199">
        <v>585</v>
      </c>
      <c r="J301" s="200">
        <v>23.3</v>
      </c>
      <c r="K301" s="199">
        <v>2470</v>
      </c>
      <c r="L301" s="253">
        <v>49.7</v>
      </c>
    </row>
    <row r="302" spans="1:12" x14ac:dyDescent="0.2">
      <c r="A302" s="134" t="s">
        <v>646</v>
      </c>
      <c r="B302" s="176" t="s">
        <v>647</v>
      </c>
      <c r="C302" s="199">
        <v>1202</v>
      </c>
      <c r="D302" s="200">
        <v>33</v>
      </c>
      <c r="E302" s="199">
        <v>73</v>
      </c>
      <c r="F302" s="200">
        <v>16.3</v>
      </c>
      <c r="G302" s="199">
        <v>1129</v>
      </c>
      <c r="H302" s="200">
        <v>35.299999999999997</v>
      </c>
      <c r="I302" s="199">
        <v>162</v>
      </c>
      <c r="J302" s="200">
        <v>17</v>
      </c>
      <c r="K302" s="199">
        <v>1040</v>
      </c>
      <c r="L302" s="253">
        <v>38.6</v>
      </c>
    </row>
    <row r="303" spans="1:12" x14ac:dyDescent="0.2">
      <c r="A303" s="134" t="s">
        <v>648</v>
      </c>
      <c r="B303" s="176" t="s">
        <v>649</v>
      </c>
      <c r="C303" s="199">
        <v>774</v>
      </c>
      <c r="D303" s="200">
        <v>40.5</v>
      </c>
      <c r="E303" s="199">
        <v>45</v>
      </c>
      <c r="F303" s="200">
        <v>17.2</v>
      </c>
      <c r="G303" s="199">
        <v>729</v>
      </c>
      <c r="H303" s="200">
        <v>44.1</v>
      </c>
      <c r="I303" s="199">
        <v>133</v>
      </c>
      <c r="J303" s="200">
        <v>22.3</v>
      </c>
      <c r="K303" s="199">
        <v>641</v>
      </c>
      <c r="L303" s="253">
        <v>48.7</v>
      </c>
    </row>
    <row r="304" spans="1:12" x14ac:dyDescent="0.2">
      <c r="A304" s="134" t="s">
        <v>650</v>
      </c>
      <c r="B304" s="176" t="s">
        <v>651</v>
      </c>
      <c r="C304" s="199" t="s">
        <v>1151</v>
      </c>
      <c r="D304" s="200" t="s">
        <v>1151</v>
      </c>
      <c r="E304" s="199" t="s">
        <v>1151</v>
      </c>
      <c r="F304" s="200" t="s">
        <v>1151</v>
      </c>
      <c r="G304" s="199" t="s">
        <v>1151</v>
      </c>
      <c r="H304" s="200" t="s">
        <v>1151</v>
      </c>
      <c r="I304" s="199" t="s">
        <v>1151</v>
      </c>
      <c r="J304" s="200" t="s">
        <v>1151</v>
      </c>
      <c r="K304" s="199" t="s">
        <v>1151</v>
      </c>
      <c r="L304" s="253" t="s">
        <v>1151</v>
      </c>
    </row>
    <row r="305" spans="1:12" x14ac:dyDescent="0.2">
      <c r="A305" s="134" t="s">
        <v>652</v>
      </c>
      <c r="B305" s="176" t="s">
        <v>653</v>
      </c>
      <c r="C305" s="199">
        <v>774</v>
      </c>
      <c r="D305" s="200">
        <v>35.200000000000003</v>
      </c>
      <c r="E305" s="199">
        <v>117</v>
      </c>
      <c r="F305" s="200">
        <v>27.3</v>
      </c>
      <c r="G305" s="199">
        <v>657</v>
      </c>
      <c r="H305" s="200">
        <v>37.1</v>
      </c>
      <c r="I305" s="199">
        <v>286</v>
      </c>
      <c r="J305" s="200">
        <v>30.4</v>
      </c>
      <c r="K305" s="199">
        <v>488</v>
      </c>
      <c r="L305" s="253">
        <v>38.799999999999997</v>
      </c>
    </row>
    <row r="306" spans="1:12" x14ac:dyDescent="0.2">
      <c r="A306" s="134" t="s">
        <v>654</v>
      </c>
      <c r="B306" s="176" t="s">
        <v>655</v>
      </c>
      <c r="C306" s="199">
        <v>2193</v>
      </c>
      <c r="D306" s="200">
        <v>60.1</v>
      </c>
      <c r="E306" s="199">
        <v>224</v>
      </c>
      <c r="F306" s="200">
        <v>41.5</v>
      </c>
      <c r="G306" s="199">
        <v>1969</v>
      </c>
      <c r="H306" s="200">
        <v>63.4</v>
      </c>
      <c r="I306" s="199">
        <v>467</v>
      </c>
      <c r="J306" s="200">
        <v>43.4</v>
      </c>
      <c r="K306" s="199">
        <v>1726</v>
      </c>
      <c r="L306" s="253">
        <v>67.2</v>
      </c>
    </row>
    <row r="307" spans="1:12" x14ac:dyDescent="0.2">
      <c r="A307" s="134" t="s">
        <v>656</v>
      </c>
      <c r="B307" s="176" t="s">
        <v>657</v>
      </c>
      <c r="C307" s="199">
        <v>1387</v>
      </c>
      <c r="D307" s="200">
        <v>43.5</v>
      </c>
      <c r="E307" s="199">
        <v>77</v>
      </c>
      <c r="F307" s="200">
        <v>25.7</v>
      </c>
      <c r="G307" s="199">
        <v>1310</v>
      </c>
      <c r="H307" s="200">
        <v>45.3</v>
      </c>
      <c r="I307" s="199">
        <v>207</v>
      </c>
      <c r="J307" s="200">
        <v>28.5</v>
      </c>
      <c r="K307" s="199">
        <v>1180</v>
      </c>
      <c r="L307" s="253">
        <v>47.9</v>
      </c>
    </row>
    <row r="308" spans="1:12" x14ac:dyDescent="0.2">
      <c r="A308" s="134" t="s">
        <v>658</v>
      </c>
      <c r="B308" s="176" t="s">
        <v>659</v>
      </c>
      <c r="C308" s="199">
        <v>1658</v>
      </c>
      <c r="D308" s="200">
        <v>54.6</v>
      </c>
      <c r="E308" s="199">
        <v>199</v>
      </c>
      <c r="F308" s="200">
        <v>44.3</v>
      </c>
      <c r="G308" s="199">
        <v>1459</v>
      </c>
      <c r="H308" s="200">
        <v>56.4</v>
      </c>
      <c r="I308" s="199">
        <v>513</v>
      </c>
      <c r="J308" s="200">
        <v>47.5</v>
      </c>
      <c r="K308" s="199">
        <v>1145</v>
      </c>
      <c r="L308" s="253">
        <v>58.6</v>
      </c>
    </row>
    <row r="309" spans="1:12" x14ac:dyDescent="0.2">
      <c r="A309" s="134" t="s">
        <v>660</v>
      </c>
      <c r="B309" s="176" t="s">
        <v>661</v>
      </c>
      <c r="C309" s="199">
        <v>1682</v>
      </c>
      <c r="D309" s="200">
        <v>50.9</v>
      </c>
      <c r="E309" s="199">
        <v>54</v>
      </c>
      <c r="F309" s="200">
        <v>19.5</v>
      </c>
      <c r="G309" s="199">
        <v>1628</v>
      </c>
      <c r="H309" s="200">
        <v>53.8</v>
      </c>
      <c r="I309" s="199">
        <v>171</v>
      </c>
      <c r="J309" s="200">
        <v>25.1</v>
      </c>
      <c r="K309" s="199">
        <v>1511</v>
      </c>
      <c r="L309" s="253">
        <v>57.6</v>
      </c>
    </row>
    <row r="310" spans="1:12" x14ac:dyDescent="0.2">
      <c r="A310" s="134" t="s">
        <v>662</v>
      </c>
      <c r="B310" s="176" t="s">
        <v>663</v>
      </c>
      <c r="C310" s="199">
        <v>653</v>
      </c>
      <c r="D310" s="200">
        <v>45.9</v>
      </c>
      <c r="E310" s="199">
        <v>152</v>
      </c>
      <c r="F310" s="200">
        <v>34.4</v>
      </c>
      <c r="G310" s="199">
        <v>501</v>
      </c>
      <c r="H310" s="200">
        <v>51.1</v>
      </c>
      <c r="I310" s="199">
        <v>320</v>
      </c>
      <c r="J310" s="200">
        <v>37.6</v>
      </c>
      <c r="K310" s="199">
        <v>333</v>
      </c>
      <c r="L310" s="253">
        <v>58.4</v>
      </c>
    </row>
    <row r="311" spans="1:12" x14ac:dyDescent="0.2">
      <c r="A311" s="134" t="s">
        <v>664</v>
      </c>
      <c r="B311" s="176" t="s">
        <v>665</v>
      </c>
      <c r="C311" s="199">
        <v>1716</v>
      </c>
      <c r="D311" s="200">
        <v>44.6</v>
      </c>
      <c r="E311" s="199">
        <v>180</v>
      </c>
      <c r="F311" s="200">
        <v>28</v>
      </c>
      <c r="G311" s="199">
        <v>1536</v>
      </c>
      <c r="H311" s="200">
        <v>48</v>
      </c>
      <c r="I311" s="199">
        <v>419</v>
      </c>
      <c r="J311" s="200">
        <v>32.4</v>
      </c>
      <c r="K311" s="199">
        <v>1297</v>
      </c>
      <c r="L311" s="253">
        <v>50.9</v>
      </c>
    </row>
    <row r="312" spans="1:12" x14ac:dyDescent="0.2">
      <c r="A312" s="134" t="s">
        <v>666</v>
      </c>
      <c r="B312" s="176" t="s">
        <v>667</v>
      </c>
      <c r="C312" s="199">
        <v>1540</v>
      </c>
      <c r="D312" s="200">
        <v>55.4</v>
      </c>
      <c r="E312" s="199">
        <v>228</v>
      </c>
      <c r="F312" s="200">
        <v>43.6</v>
      </c>
      <c r="G312" s="199">
        <v>1312</v>
      </c>
      <c r="H312" s="200">
        <v>58.1</v>
      </c>
      <c r="I312" s="199">
        <v>495</v>
      </c>
      <c r="J312" s="200">
        <v>45.7</v>
      </c>
      <c r="K312" s="199">
        <v>1045</v>
      </c>
      <c r="L312" s="253">
        <v>61.6</v>
      </c>
    </row>
    <row r="313" spans="1:12" x14ac:dyDescent="0.2">
      <c r="A313" s="134" t="s">
        <v>668</v>
      </c>
      <c r="B313" s="176" t="s">
        <v>669</v>
      </c>
      <c r="C313" s="199">
        <v>1963</v>
      </c>
      <c r="D313" s="200">
        <v>54.8</v>
      </c>
      <c r="E313" s="199">
        <v>253</v>
      </c>
      <c r="F313" s="200">
        <v>40.6</v>
      </c>
      <c r="G313" s="199">
        <v>1710</v>
      </c>
      <c r="H313" s="200">
        <v>57.8</v>
      </c>
      <c r="I313" s="199">
        <v>661</v>
      </c>
      <c r="J313" s="200">
        <v>44.5</v>
      </c>
      <c r="K313" s="199">
        <v>1302</v>
      </c>
      <c r="L313" s="253">
        <v>62.2</v>
      </c>
    </row>
    <row r="314" spans="1:12" x14ac:dyDescent="0.2">
      <c r="A314" s="134" t="s">
        <v>670</v>
      </c>
      <c r="B314" s="176" t="s">
        <v>671</v>
      </c>
      <c r="C314" s="199">
        <v>1042</v>
      </c>
      <c r="D314" s="200">
        <v>47.3</v>
      </c>
      <c r="E314" s="199">
        <v>148</v>
      </c>
      <c r="F314" s="200">
        <v>35.700000000000003</v>
      </c>
      <c r="G314" s="199">
        <v>894</v>
      </c>
      <c r="H314" s="200">
        <v>49.9</v>
      </c>
      <c r="I314" s="199">
        <v>379</v>
      </c>
      <c r="J314" s="200">
        <v>38.200000000000003</v>
      </c>
      <c r="K314" s="199">
        <v>663</v>
      </c>
      <c r="L314" s="253">
        <v>54.7</v>
      </c>
    </row>
    <row r="315" spans="1:12" x14ac:dyDescent="0.2">
      <c r="A315" s="134" t="s">
        <v>672</v>
      </c>
      <c r="B315" s="176" t="s">
        <v>673</v>
      </c>
      <c r="C315" s="199">
        <v>1069</v>
      </c>
      <c r="D315" s="200">
        <v>52.5</v>
      </c>
      <c r="E315" s="199">
        <v>295</v>
      </c>
      <c r="F315" s="200">
        <v>42.9</v>
      </c>
      <c r="G315" s="199">
        <v>774</v>
      </c>
      <c r="H315" s="200">
        <v>57.3</v>
      </c>
      <c r="I315" s="199">
        <v>508</v>
      </c>
      <c r="J315" s="200">
        <v>47</v>
      </c>
      <c r="K315" s="199">
        <v>561</v>
      </c>
      <c r="L315" s="253">
        <v>58.7</v>
      </c>
    </row>
    <row r="316" spans="1:12" x14ac:dyDescent="0.2">
      <c r="A316" s="134" t="s">
        <v>674</v>
      </c>
      <c r="B316" s="176" t="s">
        <v>675</v>
      </c>
      <c r="C316" s="199">
        <v>872</v>
      </c>
      <c r="D316" s="200">
        <v>64.599999999999994</v>
      </c>
      <c r="E316" s="199">
        <v>146</v>
      </c>
      <c r="F316" s="200">
        <v>50.9</v>
      </c>
      <c r="G316" s="199">
        <v>726</v>
      </c>
      <c r="H316" s="200">
        <v>68.3</v>
      </c>
      <c r="I316" s="199">
        <v>283</v>
      </c>
      <c r="J316" s="200">
        <v>49.9</v>
      </c>
      <c r="K316" s="199">
        <v>589</v>
      </c>
      <c r="L316" s="253">
        <v>75.2</v>
      </c>
    </row>
    <row r="317" spans="1:12" x14ac:dyDescent="0.2">
      <c r="A317" s="134" t="s">
        <v>676</v>
      </c>
      <c r="B317" s="176" t="s">
        <v>677</v>
      </c>
      <c r="C317" s="199">
        <v>872</v>
      </c>
      <c r="D317" s="200">
        <v>39.1</v>
      </c>
      <c r="E317" s="199">
        <v>188</v>
      </c>
      <c r="F317" s="200">
        <v>31.7</v>
      </c>
      <c r="G317" s="199">
        <v>684</v>
      </c>
      <c r="H317" s="200">
        <v>41.8</v>
      </c>
      <c r="I317" s="199">
        <v>365</v>
      </c>
      <c r="J317" s="200">
        <v>32.799999999999997</v>
      </c>
      <c r="K317" s="199">
        <v>507</v>
      </c>
      <c r="L317" s="253">
        <v>45.3</v>
      </c>
    </row>
    <row r="318" spans="1:12" x14ac:dyDescent="0.2">
      <c r="A318" s="134" t="s">
        <v>678</v>
      </c>
      <c r="B318" s="176" t="s">
        <v>679</v>
      </c>
      <c r="C318" s="199">
        <v>1148</v>
      </c>
      <c r="D318" s="200">
        <v>54</v>
      </c>
      <c r="E318" s="199">
        <v>135</v>
      </c>
      <c r="F318" s="200">
        <v>48.4</v>
      </c>
      <c r="G318" s="199">
        <v>1013</v>
      </c>
      <c r="H318" s="200">
        <v>54.8</v>
      </c>
      <c r="I318" s="199">
        <v>305</v>
      </c>
      <c r="J318" s="200">
        <v>48.3</v>
      </c>
      <c r="K318" s="199">
        <v>843</v>
      </c>
      <c r="L318" s="253">
        <v>56.4</v>
      </c>
    </row>
    <row r="319" spans="1:12" x14ac:dyDescent="0.2">
      <c r="A319" s="134" t="s">
        <v>680</v>
      </c>
      <c r="B319" s="176" t="s">
        <v>681</v>
      </c>
      <c r="C319" s="199">
        <v>1418</v>
      </c>
      <c r="D319" s="200">
        <v>48.6</v>
      </c>
      <c r="E319" s="199">
        <v>72</v>
      </c>
      <c r="F319" s="200">
        <v>23.7</v>
      </c>
      <c r="G319" s="199">
        <v>1346</v>
      </c>
      <c r="H319" s="200">
        <v>51.5</v>
      </c>
      <c r="I319" s="199">
        <v>219</v>
      </c>
      <c r="J319" s="200">
        <v>30.7</v>
      </c>
      <c r="K319" s="199">
        <v>1199</v>
      </c>
      <c r="L319" s="253">
        <v>54.4</v>
      </c>
    </row>
    <row r="320" spans="1:12" x14ac:dyDescent="0.2">
      <c r="A320" s="134" t="s">
        <v>682</v>
      </c>
      <c r="B320" s="176" t="s">
        <v>683</v>
      </c>
      <c r="C320" s="199">
        <v>1324</v>
      </c>
      <c r="D320" s="200">
        <v>42.2</v>
      </c>
      <c r="E320" s="199">
        <v>140</v>
      </c>
      <c r="F320" s="200">
        <v>28.9</v>
      </c>
      <c r="G320" s="199">
        <v>1184</v>
      </c>
      <c r="H320" s="200">
        <v>44.7</v>
      </c>
      <c r="I320" s="199">
        <v>293</v>
      </c>
      <c r="J320" s="200">
        <v>31.2</v>
      </c>
      <c r="K320" s="199">
        <v>1031</v>
      </c>
      <c r="L320" s="253">
        <v>46.9</v>
      </c>
    </row>
    <row r="321" spans="1:12" x14ac:dyDescent="0.2">
      <c r="A321" s="134" t="s">
        <v>684</v>
      </c>
      <c r="B321" s="176" t="s">
        <v>685</v>
      </c>
      <c r="C321" s="199">
        <v>1526</v>
      </c>
      <c r="D321" s="200">
        <v>57.2</v>
      </c>
      <c r="E321" s="199">
        <v>170</v>
      </c>
      <c r="F321" s="200">
        <v>44.7</v>
      </c>
      <c r="G321" s="199">
        <v>1356</v>
      </c>
      <c r="H321" s="200">
        <v>59.3</v>
      </c>
      <c r="I321" s="199">
        <v>416</v>
      </c>
      <c r="J321" s="200">
        <v>48.9</v>
      </c>
      <c r="K321" s="199">
        <v>1110</v>
      </c>
      <c r="L321" s="253">
        <v>61.1</v>
      </c>
    </row>
    <row r="322" spans="1:12" x14ac:dyDescent="0.2">
      <c r="A322" s="134" t="s">
        <v>686</v>
      </c>
      <c r="B322" s="176" t="s">
        <v>687</v>
      </c>
      <c r="C322" s="199">
        <v>621</v>
      </c>
      <c r="D322" s="200">
        <v>44.5</v>
      </c>
      <c r="E322" s="199">
        <v>177</v>
      </c>
      <c r="F322" s="200">
        <v>38.1</v>
      </c>
      <c r="G322" s="199">
        <v>444</v>
      </c>
      <c r="H322" s="200">
        <v>47.6</v>
      </c>
      <c r="I322" s="199">
        <v>397</v>
      </c>
      <c r="J322" s="200">
        <v>41.4</v>
      </c>
      <c r="K322" s="199">
        <v>224</v>
      </c>
      <c r="L322" s="253">
        <v>51.3</v>
      </c>
    </row>
    <row r="323" spans="1:12" x14ac:dyDescent="0.2">
      <c r="A323" s="134" t="s">
        <v>688</v>
      </c>
      <c r="B323" s="176" t="s">
        <v>689</v>
      </c>
      <c r="C323" s="199">
        <v>388</v>
      </c>
      <c r="D323" s="200">
        <v>53.2</v>
      </c>
      <c r="E323" s="199">
        <v>58</v>
      </c>
      <c r="F323" s="200">
        <v>51.8</v>
      </c>
      <c r="G323" s="199">
        <v>330</v>
      </c>
      <c r="H323" s="200">
        <v>53.5</v>
      </c>
      <c r="I323" s="199">
        <v>166</v>
      </c>
      <c r="J323" s="200">
        <v>50.2</v>
      </c>
      <c r="K323" s="199">
        <v>222</v>
      </c>
      <c r="L323" s="253">
        <v>55.8</v>
      </c>
    </row>
    <row r="324" spans="1:12" x14ac:dyDescent="0.2">
      <c r="A324" s="134" t="s">
        <v>690</v>
      </c>
      <c r="B324" s="176" t="s">
        <v>691</v>
      </c>
      <c r="C324" s="199">
        <v>919</v>
      </c>
      <c r="D324" s="200">
        <v>60.7</v>
      </c>
      <c r="E324" s="199">
        <v>39</v>
      </c>
      <c r="F324" s="200">
        <v>32</v>
      </c>
      <c r="G324" s="199">
        <v>880</v>
      </c>
      <c r="H324" s="200">
        <v>63.2</v>
      </c>
      <c r="I324" s="199">
        <v>98</v>
      </c>
      <c r="J324" s="200">
        <v>36.6</v>
      </c>
      <c r="K324" s="199">
        <v>821</v>
      </c>
      <c r="L324" s="253">
        <v>65.8</v>
      </c>
    </row>
    <row r="325" spans="1:12" x14ac:dyDescent="0.2">
      <c r="A325" s="134" t="s">
        <v>692</v>
      </c>
      <c r="B325" s="176" t="s">
        <v>693</v>
      </c>
      <c r="C325" s="199">
        <v>954</v>
      </c>
      <c r="D325" s="200">
        <v>50.6</v>
      </c>
      <c r="E325" s="199">
        <v>194</v>
      </c>
      <c r="F325" s="200">
        <v>39.9</v>
      </c>
      <c r="G325" s="199">
        <v>760</v>
      </c>
      <c r="H325" s="200">
        <v>54.2</v>
      </c>
      <c r="I325" s="199">
        <v>490</v>
      </c>
      <c r="J325" s="200">
        <v>47.5</v>
      </c>
      <c r="K325" s="199">
        <v>464</v>
      </c>
      <c r="L325" s="253">
        <v>54.3</v>
      </c>
    </row>
    <row r="326" spans="1:12" x14ac:dyDescent="0.2">
      <c r="A326" s="134" t="s">
        <v>694</v>
      </c>
      <c r="B326" s="176" t="s">
        <v>695</v>
      </c>
      <c r="C326" s="199">
        <v>989</v>
      </c>
      <c r="D326" s="200">
        <v>42.4</v>
      </c>
      <c r="E326" s="199">
        <v>139</v>
      </c>
      <c r="F326" s="200">
        <v>29.3</v>
      </c>
      <c r="G326" s="199">
        <v>850</v>
      </c>
      <c r="H326" s="200">
        <v>45.7</v>
      </c>
      <c r="I326" s="199">
        <v>342</v>
      </c>
      <c r="J326" s="200">
        <v>32.9</v>
      </c>
      <c r="K326" s="199">
        <v>647</v>
      </c>
      <c r="L326" s="253">
        <v>50</v>
      </c>
    </row>
    <row r="327" spans="1:12" x14ac:dyDescent="0.2">
      <c r="A327" s="134" t="s">
        <v>696</v>
      </c>
      <c r="B327" s="176" t="s">
        <v>697</v>
      </c>
      <c r="C327" s="199">
        <v>607</v>
      </c>
      <c r="D327" s="200">
        <v>42.2</v>
      </c>
      <c r="E327" s="199">
        <v>63</v>
      </c>
      <c r="F327" s="200">
        <v>27</v>
      </c>
      <c r="G327" s="199">
        <v>544</v>
      </c>
      <c r="H327" s="200">
        <v>45.1</v>
      </c>
      <c r="I327" s="199">
        <v>124</v>
      </c>
      <c r="J327" s="200">
        <v>29.4</v>
      </c>
      <c r="K327" s="199">
        <v>483</v>
      </c>
      <c r="L327" s="253">
        <v>47.4</v>
      </c>
    </row>
    <row r="328" spans="1:12" x14ac:dyDescent="0.2">
      <c r="A328" s="134" t="s">
        <v>698</v>
      </c>
      <c r="B328" s="176" t="s">
        <v>699</v>
      </c>
      <c r="C328" s="199">
        <v>1797</v>
      </c>
      <c r="D328" s="200">
        <v>51.5</v>
      </c>
      <c r="E328" s="199">
        <v>498</v>
      </c>
      <c r="F328" s="200">
        <v>48.4</v>
      </c>
      <c r="G328" s="199">
        <v>1299</v>
      </c>
      <c r="H328" s="200">
        <v>52.8</v>
      </c>
      <c r="I328" s="199">
        <v>1044</v>
      </c>
      <c r="J328" s="200">
        <v>48.1</v>
      </c>
      <c r="K328" s="199">
        <v>753</v>
      </c>
      <c r="L328" s="253">
        <v>57.2</v>
      </c>
    </row>
    <row r="329" spans="1:12" x14ac:dyDescent="0.2">
      <c r="A329" s="134" t="s">
        <v>700</v>
      </c>
      <c r="B329" s="176" t="s">
        <v>701</v>
      </c>
      <c r="C329" s="199">
        <v>1330</v>
      </c>
      <c r="D329" s="200">
        <v>41</v>
      </c>
      <c r="E329" s="199">
        <v>169</v>
      </c>
      <c r="F329" s="200">
        <v>26.9</v>
      </c>
      <c r="G329" s="199">
        <v>1161</v>
      </c>
      <c r="H329" s="200">
        <v>44.4</v>
      </c>
      <c r="I329" s="199">
        <v>276</v>
      </c>
      <c r="J329" s="200">
        <v>28.8</v>
      </c>
      <c r="K329" s="199">
        <v>1054</v>
      </c>
      <c r="L329" s="253">
        <v>46.1</v>
      </c>
    </row>
    <row r="330" spans="1:12" x14ac:dyDescent="0.2">
      <c r="A330" s="134" t="s">
        <v>702</v>
      </c>
      <c r="B330" s="176" t="s">
        <v>703</v>
      </c>
      <c r="C330" s="199">
        <v>778</v>
      </c>
      <c r="D330" s="200">
        <v>56.9</v>
      </c>
      <c r="E330" s="199">
        <v>37</v>
      </c>
      <c r="F330" s="200">
        <v>30.1</v>
      </c>
      <c r="G330" s="199">
        <v>741</v>
      </c>
      <c r="H330" s="200">
        <v>59.6</v>
      </c>
      <c r="I330" s="199">
        <v>92</v>
      </c>
      <c r="J330" s="200">
        <v>31.5</v>
      </c>
      <c r="K330" s="199">
        <v>686</v>
      </c>
      <c r="L330" s="253">
        <v>63.8</v>
      </c>
    </row>
    <row r="331" spans="1:12" x14ac:dyDescent="0.2">
      <c r="A331" s="134" t="s">
        <v>704</v>
      </c>
      <c r="B331" s="176" t="s">
        <v>705</v>
      </c>
      <c r="C331" s="199">
        <v>1382</v>
      </c>
      <c r="D331" s="200">
        <v>57.9</v>
      </c>
      <c r="E331" s="199">
        <v>324</v>
      </c>
      <c r="F331" s="200">
        <v>47.9</v>
      </c>
      <c r="G331" s="199">
        <v>1058</v>
      </c>
      <c r="H331" s="200">
        <v>61.9</v>
      </c>
      <c r="I331" s="199">
        <v>622</v>
      </c>
      <c r="J331" s="200">
        <v>50.8</v>
      </c>
      <c r="K331" s="199">
        <v>760</v>
      </c>
      <c r="L331" s="253">
        <v>65.5</v>
      </c>
    </row>
    <row r="332" spans="1:12" x14ac:dyDescent="0.2">
      <c r="A332" s="134" t="s">
        <v>706</v>
      </c>
      <c r="B332" s="176" t="s">
        <v>707</v>
      </c>
      <c r="C332" s="199">
        <v>1324</v>
      </c>
      <c r="D332" s="200">
        <v>53.2</v>
      </c>
      <c r="E332" s="199">
        <v>46</v>
      </c>
      <c r="F332" s="200">
        <v>22</v>
      </c>
      <c r="G332" s="199">
        <v>1278</v>
      </c>
      <c r="H332" s="200">
        <v>56.1</v>
      </c>
      <c r="I332" s="199">
        <v>129</v>
      </c>
      <c r="J332" s="200">
        <v>28.4</v>
      </c>
      <c r="K332" s="199">
        <v>1195</v>
      </c>
      <c r="L332" s="253">
        <v>58.7</v>
      </c>
    </row>
    <row r="333" spans="1:12" x14ac:dyDescent="0.2">
      <c r="A333" s="134" t="s">
        <v>708</v>
      </c>
      <c r="B333" s="176" t="s">
        <v>709</v>
      </c>
      <c r="C333" s="199">
        <v>1186</v>
      </c>
      <c r="D333" s="200">
        <v>46.3</v>
      </c>
      <c r="E333" s="199">
        <v>528</v>
      </c>
      <c r="F333" s="200">
        <v>44.6</v>
      </c>
      <c r="G333" s="199">
        <v>658</v>
      </c>
      <c r="H333" s="200">
        <v>47.8</v>
      </c>
      <c r="I333" s="199">
        <v>743</v>
      </c>
      <c r="J333" s="200">
        <v>44.1</v>
      </c>
      <c r="K333" s="199">
        <v>443</v>
      </c>
      <c r="L333" s="253">
        <v>50.5</v>
      </c>
    </row>
    <row r="334" spans="1:12" x14ac:dyDescent="0.2">
      <c r="A334" s="134" t="s">
        <v>710</v>
      </c>
      <c r="B334" s="176" t="s">
        <v>711</v>
      </c>
      <c r="C334" s="199">
        <v>1116</v>
      </c>
      <c r="D334" s="200">
        <v>42</v>
      </c>
      <c r="E334" s="199">
        <v>137</v>
      </c>
      <c r="F334" s="200">
        <v>30.4</v>
      </c>
      <c r="G334" s="199">
        <v>979</v>
      </c>
      <c r="H334" s="200">
        <v>44.4</v>
      </c>
      <c r="I334" s="199">
        <v>364</v>
      </c>
      <c r="J334" s="200">
        <v>32.799999999999997</v>
      </c>
      <c r="K334" s="199">
        <v>752</v>
      </c>
      <c r="L334" s="253">
        <v>48.6</v>
      </c>
    </row>
    <row r="335" spans="1:12" x14ac:dyDescent="0.2">
      <c r="A335" s="134" t="s">
        <v>712</v>
      </c>
      <c r="B335" s="176" t="s">
        <v>713</v>
      </c>
      <c r="C335" s="199">
        <v>970</v>
      </c>
      <c r="D335" s="200">
        <v>58.7</v>
      </c>
      <c r="E335" s="199">
        <v>122</v>
      </c>
      <c r="F335" s="200">
        <v>43.4</v>
      </c>
      <c r="G335" s="199">
        <v>848</v>
      </c>
      <c r="H335" s="200">
        <v>61.9</v>
      </c>
      <c r="I335" s="199">
        <v>373</v>
      </c>
      <c r="J335" s="200">
        <v>51</v>
      </c>
      <c r="K335" s="199">
        <v>597</v>
      </c>
      <c r="L335" s="253">
        <v>64.8</v>
      </c>
    </row>
    <row r="336" spans="1:12" x14ac:dyDescent="0.2">
      <c r="A336" s="134" t="s">
        <v>714</v>
      </c>
      <c r="B336" s="176" t="s">
        <v>715</v>
      </c>
      <c r="C336" s="199">
        <v>761</v>
      </c>
      <c r="D336" s="200">
        <v>48.6</v>
      </c>
      <c r="E336" s="199">
        <v>194</v>
      </c>
      <c r="F336" s="200">
        <v>38.6</v>
      </c>
      <c r="G336" s="199">
        <v>567</v>
      </c>
      <c r="H336" s="200">
        <v>53.3</v>
      </c>
      <c r="I336" s="199">
        <v>354</v>
      </c>
      <c r="J336" s="200">
        <v>40.5</v>
      </c>
      <c r="K336" s="199">
        <v>407</v>
      </c>
      <c r="L336" s="253">
        <v>58.7</v>
      </c>
    </row>
    <row r="337" spans="1:12" s="126" customFormat="1" x14ac:dyDescent="0.2">
      <c r="A337" s="136" t="s">
        <v>124</v>
      </c>
      <c r="B337" s="178" t="s">
        <v>125</v>
      </c>
      <c r="C337" s="203">
        <v>2492</v>
      </c>
      <c r="D337" s="204">
        <v>44.2</v>
      </c>
      <c r="E337" s="203">
        <v>37</v>
      </c>
      <c r="F337" s="204">
        <v>12.5</v>
      </c>
      <c r="G337" s="203">
        <v>2455</v>
      </c>
      <c r="H337" s="204">
        <v>45.9</v>
      </c>
      <c r="I337" s="203">
        <v>127</v>
      </c>
      <c r="J337" s="204">
        <v>16.100000000000001</v>
      </c>
      <c r="K337" s="203">
        <v>2365</v>
      </c>
      <c r="L337" s="255">
        <v>48.7</v>
      </c>
    </row>
    <row r="338" spans="1:12" s="126" customFormat="1" x14ac:dyDescent="0.2">
      <c r="A338" s="136" t="s">
        <v>134</v>
      </c>
      <c r="B338" s="178" t="s">
        <v>135</v>
      </c>
      <c r="C338" s="203">
        <v>2355</v>
      </c>
      <c r="D338" s="204">
        <v>41.3</v>
      </c>
      <c r="E338" s="203">
        <v>89</v>
      </c>
      <c r="F338" s="204">
        <v>18.2</v>
      </c>
      <c r="G338" s="203">
        <v>2266</v>
      </c>
      <c r="H338" s="204">
        <v>43.4</v>
      </c>
      <c r="I338" s="203">
        <v>229</v>
      </c>
      <c r="J338" s="204">
        <v>20.6</v>
      </c>
      <c r="K338" s="203">
        <v>2126</v>
      </c>
      <c r="L338" s="255">
        <v>46.2</v>
      </c>
    </row>
    <row r="339" spans="1:12" s="126" customFormat="1" x14ac:dyDescent="0.2">
      <c r="A339" s="136" t="s">
        <v>146</v>
      </c>
      <c r="B339" s="178" t="s">
        <v>147</v>
      </c>
      <c r="C339" s="203">
        <v>1879</v>
      </c>
      <c r="D339" s="204">
        <v>36.6</v>
      </c>
      <c r="E339" s="203">
        <v>56</v>
      </c>
      <c r="F339" s="204">
        <v>12.5</v>
      </c>
      <c r="G339" s="203">
        <v>1823</v>
      </c>
      <c r="H339" s="204">
        <v>38.9</v>
      </c>
      <c r="I339" s="203">
        <v>174</v>
      </c>
      <c r="J339" s="204">
        <v>17.100000000000001</v>
      </c>
      <c r="K339" s="203">
        <v>1705</v>
      </c>
      <c r="L339" s="255">
        <v>41.4</v>
      </c>
    </row>
    <row r="340" spans="1:12" s="126" customFormat="1" x14ac:dyDescent="0.2">
      <c r="A340" s="136" t="s">
        <v>160</v>
      </c>
      <c r="B340" s="178" t="s">
        <v>161</v>
      </c>
      <c r="C340" s="203">
        <v>2362</v>
      </c>
      <c r="D340" s="204">
        <v>31</v>
      </c>
      <c r="E340" s="203">
        <v>117</v>
      </c>
      <c r="F340" s="204">
        <v>13.7</v>
      </c>
      <c r="G340" s="203">
        <v>2245</v>
      </c>
      <c r="H340" s="204">
        <v>33.1</v>
      </c>
      <c r="I340" s="203">
        <v>316</v>
      </c>
      <c r="J340" s="204">
        <v>17.399999999999999</v>
      </c>
      <c r="K340" s="203">
        <v>2046</v>
      </c>
      <c r="L340" s="255">
        <v>35.200000000000003</v>
      </c>
    </row>
    <row r="341" spans="1:12" s="126" customFormat="1" x14ac:dyDescent="0.2">
      <c r="A341" s="136" t="s">
        <v>178</v>
      </c>
      <c r="B341" s="178" t="s">
        <v>179</v>
      </c>
      <c r="C341" s="203">
        <v>2974</v>
      </c>
      <c r="D341" s="204">
        <v>42.7</v>
      </c>
      <c r="E341" s="203">
        <v>172</v>
      </c>
      <c r="F341" s="204">
        <v>21.7</v>
      </c>
      <c r="G341" s="203">
        <v>2802</v>
      </c>
      <c r="H341" s="204">
        <v>45.3</v>
      </c>
      <c r="I341" s="203">
        <v>344</v>
      </c>
      <c r="J341" s="204">
        <v>23.7</v>
      </c>
      <c r="K341" s="203">
        <v>2630</v>
      </c>
      <c r="L341" s="255">
        <v>47.7</v>
      </c>
    </row>
    <row r="342" spans="1:12" s="126" customFormat="1" x14ac:dyDescent="0.2">
      <c r="A342" s="136" t="s">
        <v>196</v>
      </c>
      <c r="B342" s="178" t="s">
        <v>197</v>
      </c>
      <c r="C342" s="203">
        <v>1926</v>
      </c>
      <c r="D342" s="204">
        <v>46.4</v>
      </c>
      <c r="E342" s="203">
        <v>126</v>
      </c>
      <c r="F342" s="204">
        <v>26.2</v>
      </c>
      <c r="G342" s="203">
        <v>1800</v>
      </c>
      <c r="H342" s="204">
        <v>49</v>
      </c>
      <c r="I342" s="203">
        <v>230</v>
      </c>
      <c r="J342" s="204">
        <v>29.3</v>
      </c>
      <c r="K342" s="203">
        <v>1696</v>
      </c>
      <c r="L342" s="255">
        <v>50.3</v>
      </c>
    </row>
    <row r="343" spans="1:12" s="126" customFormat="1" x14ac:dyDescent="0.2">
      <c r="A343" s="136" t="s">
        <v>210</v>
      </c>
      <c r="B343" s="178" t="s">
        <v>211</v>
      </c>
      <c r="C343" s="203">
        <v>1708</v>
      </c>
      <c r="D343" s="204">
        <v>34.6</v>
      </c>
      <c r="E343" s="203">
        <v>88</v>
      </c>
      <c r="F343" s="204">
        <v>14.8</v>
      </c>
      <c r="G343" s="203">
        <v>1620</v>
      </c>
      <c r="H343" s="204">
        <v>37.299999999999997</v>
      </c>
      <c r="I343" s="203">
        <v>215</v>
      </c>
      <c r="J343" s="204">
        <v>17.600000000000001</v>
      </c>
      <c r="K343" s="203">
        <v>1493</v>
      </c>
      <c r="L343" s="255">
        <v>40.200000000000003</v>
      </c>
    </row>
    <row r="344" spans="1:12" s="126" customFormat="1" x14ac:dyDescent="0.2">
      <c r="A344" s="136" t="s">
        <v>222</v>
      </c>
      <c r="B344" s="178" t="s">
        <v>223</v>
      </c>
      <c r="C344" s="203">
        <v>5552</v>
      </c>
      <c r="D344" s="204">
        <v>38</v>
      </c>
      <c r="E344" s="203">
        <v>236</v>
      </c>
      <c r="F344" s="204">
        <v>18.100000000000001</v>
      </c>
      <c r="G344" s="203">
        <v>5316</v>
      </c>
      <c r="H344" s="204">
        <v>40</v>
      </c>
      <c r="I344" s="203">
        <v>674</v>
      </c>
      <c r="J344" s="204">
        <v>20.9</v>
      </c>
      <c r="K344" s="203">
        <v>4878</v>
      </c>
      <c r="L344" s="255">
        <v>42.8</v>
      </c>
    </row>
    <row r="345" spans="1:12" s="126" customFormat="1" x14ac:dyDescent="0.2">
      <c r="A345" s="136" t="s">
        <v>248</v>
      </c>
      <c r="B345" s="178" t="s">
        <v>249</v>
      </c>
      <c r="C345" s="203">
        <v>2225</v>
      </c>
      <c r="D345" s="204">
        <v>34.799999999999997</v>
      </c>
      <c r="E345" s="203">
        <v>59</v>
      </c>
      <c r="F345" s="204">
        <v>11.8</v>
      </c>
      <c r="G345" s="203">
        <v>2166</v>
      </c>
      <c r="H345" s="204">
        <v>36.799999999999997</v>
      </c>
      <c r="I345" s="203">
        <v>165</v>
      </c>
      <c r="J345" s="204">
        <v>14.3</v>
      </c>
      <c r="K345" s="203">
        <v>2060</v>
      </c>
      <c r="L345" s="255">
        <v>39.4</v>
      </c>
    </row>
    <row r="346" spans="1:12" s="126" customFormat="1" x14ac:dyDescent="0.2">
      <c r="A346" s="136" t="s">
        <v>262</v>
      </c>
      <c r="B346" s="178" t="s">
        <v>263</v>
      </c>
      <c r="C346" s="203">
        <v>5403</v>
      </c>
      <c r="D346" s="204">
        <v>41.2</v>
      </c>
      <c r="E346" s="203">
        <v>182</v>
      </c>
      <c r="F346" s="204">
        <v>17.5</v>
      </c>
      <c r="G346" s="203">
        <v>5221</v>
      </c>
      <c r="H346" s="204">
        <v>43.3</v>
      </c>
      <c r="I346" s="203">
        <v>499</v>
      </c>
      <c r="J346" s="204">
        <v>20.7</v>
      </c>
      <c r="K346" s="203">
        <v>4904</v>
      </c>
      <c r="L346" s="255">
        <v>45.8</v>
      </c>
    </row>
    <row r="347" spans="1:12" s="126" customFormat="1" x14ac:dyDescent="0.2">
      <c r="A347" s="136" t="s">
        <v>286</v>
      </c>
      <c r="B347" s="178" t="s">
        <v>287</v>
      </c>
      <c r="C347" s="203">
        <v>5796</v>
      </c>
      <c r="D347" s="204">
        <v>46</v>
      </c>
      <c r="E347" s="203">
        <v>175</v>
      </c>
      <c r="F347" s="204">
        <v>19.7</v>
      </c>
      <c r="G347" s="203">
        <v>5621</v>
      </c>
      <c r="H347" s="204">
        <v>47.9</v>
      </c>
      <c r="I347" s="203">
        <v>497</v>
      </c>
      <c r="J347" s="204">
        <v>22.5</v>
      </c>
      <c r="K347" s="203">
        <v>5299</v>
      </c>
      <c r="L347" s="255">
        <v>50.9</v>
      </c>
    </row>
    <row r="348" spans="1:12" s="126" customFormat="1" x14ac:dyDescent="0.2">
      <c r="A348" s="136" t="s">
        <v>300</v>
      </c>
      <c r="B348" s="178" t="s">
        <v>301</v>
      </c>
      <c r="C348" s="203">
        <v>6808</v>
      </c>
      <c r="D348" s="204">
        <v>43.2</v>
      </c>
      <c r="E348" s="203">
        <v>263</v>
      </c>
      <c r="F348" s="204">
        <v>16.2</v>
      </c>
      <c r="G348" s="203">
        <v>6545</v>
      </c>
      <c r="H348" s="204">
        <v>46.4</v>
      </c>
      <c r="I348" s="203">
        <v>660</v>
      </c>
      <c r="J348" s="204">
        <v>18.3</v>
      </c>
      <c r="K348" s="203">
        <v>6148</v>
      </c>
      <c r="L348" s="255">
        <v>50.6</v>
      </c>
    </row>
    <row r="349" spans="1:12" s="126" customFormat="1" x14ac:dyDescent="0.2">
      <c r="A349" s="136" t="s">
        <v>326</v>
      </c>
      <c r="B349" s="178" t="s">
        <v>327</v>
      </c>
      <c r="C349" s="203">
        <v>4102</v>
      </c>
      <c r="D349" s="204">
        <v>33.1</v>
      </c>
      <c r="E349" s="203">
        <v>223</v>
      </c>
      <c r="F349" s="204">
        <v>15.5</v>
      </c>
      <c r="G349" s="203">
        <v>3879</v>
      </c>
      <c r="H349" s="204">
        <v>35.4</v>
      </c>
      <c r="I349" s="203">
        <v>534</v>
      </c>
      <c r="J349" s="204">
        <v>17.899999999999999</v>
      </c>
      <c r="K349" s="203">
        <v>3568</v>
      </c>
      <c r="L349" s="255">
        <v>37.9</v>
      </c>
    </row>
    <row r="350" spans="1:12" s="126" customFormat="1" x14ac:dyDescent="0.2">
      <c r="A350" s="136" t="s">
        <v>352</v>
      </c>
      <c r="B350" s="178" t="s">
        <v>353</v>
      </c>
      <c r="C350" s="203">
        <v>2209</v>
      </c>
      <c r="D350" s="204">
        <v>31.5</v>
      </c>
      <c r="E350" s="203">
        <v>93</v>
      </c>
      <c r="F350" s="204">
        <v>18.100000000000001</v>
      </c>
      <c r="G350" s="203">
        <v>2116</v>
      </c>
      <c r="H350" s="204">
        <v>32.5</v>
      </c>
      <c r="I350" s="203">
        <v>245</v>
      </c>
      <c r="J350" s="204">
        <v>19.2</v>
      </c>
      <c r="K350" s="203">
        <v>1964</v>
      </c>
      <c r="L350" s="255">
        <v>34.200000000000003</v>
      </c>
    </row>
    <row r="351" spans="1:12" s="126" customFormat="1" x14ac:dyDescent="0.2">
      <c r="A351" s="136" t="s">
        <v>368</v>
      </c>
      <c r="B351" s="178" t="s">
        <v>369</v>
      </c>
      <c r="C351" s="203">
        <v>3404</v>
      </c>
      <c r="D351" s="204">
        <v>43.6</v>
      </c>
      <c r="E351" s="203">
        <v>180</v>
      </c>
      <c r="F351" s="204">
        <v>22.6</v>
      </c>
      <c r="G351" s="203">
        <v>3224</v>
      </c>
      <c r="H351" s="204">
        <v>46</v>
      </c>
      <c r="I351" s="203">
        <v>394</v>
      </c>
      <c r="J351" s="204">
        <v>23.5</v>
      </c>
      <c r="K351" s="203">
        <v>3010</v>
      </c>
      <c r="L351" s="255">
        <v>49.1</v>
      </c>
    </row>
    <row r="352" spans="1:12" s="126" customFormat="1" x14ac:dyDescent="0.2">
      <c r="A352" s="136" t="s">
        <v>384</v>
      </c>
      <c r="B352" s="178" t="s">
        <v>385</v>
      </c>
      <c r="C352" s="203">
        <v>2851</v>
      </c>
      <c r="D352" s="204">
        <v>35.6</v>
      </c>
      <c r="E352" s="203">
        <v>131</v>
      </c>
      <c r="F352" s="204">
        <v>15</v>
      </c>
      <c r="G352" s="203">
        <v>2720</v>
      </c>
      <c r="H352" s="204">
        <v>38.1</v>
      </c>
      <c r="I352" s="203">
        <v>356</v>
      </c>
      <c r="J352" s="204">
        <v>19.600000000000001</v>
      </c>
      <c r="K352" s="203">
        <v>2495</v>
      </c>
      <c r="L352" s="255">
        <v>40.299999999999997</v>
      </c>
    </row>
    <row r="353" spans="1:12" s="126" customFormat="1" x14ac:dyDescent="0.2">
      <c r="A353" s="136" t="s">
        <v>400</v>
      </c>
      <c r="B353" s="178" t="s">
        <v>401</v>
      </c>
      <c r="C353" s="203">
        <v>3099</v>
      </c>
      <c r="D353" s="204">
        <v>40.5</v>
      </c>
      <c r="E353" s="203">
        <v>159</v>
      </c>
      <c r="F353" s="204">
        <v>19.100000000000001</v>
      </c>
      <c r="G353" s="203">
        <v>2940</v>
      </c>
      <c r="H353" s="204">
        <v>43.1</v>
      </c>
      <c r="I353" s="203">
        <v>384</v>
      </c>
      <c r="J353" s="204">
        <v>22.8</v>
      </c>
      <c r="K353" s="203">
        <v>2715</v>
      </c>
      <c r="L353" s="255">
        <v>45.5</v>
      </c>
    </row>
    <row r="354" spans="1:12" s="126" customFormat="1" x14ac:dyDescent="0.2">
      <c r="A354" s="136" t="s">
        <v>416</v>
      </c>
      <c r="B354" s="178" t="s">
        <v>417</v>
      </c>
      <c r="C354" s="203">
        <v>2542</v>
      </c>
      <c r="D354" s="204">
        <v>41.1</v>
      </c>
      <c r="E354" s="203">
        <v>77</v>
      </c>
      <c r="F354" s="204">
        <v>18.5</v>
      </c>
      <c r="G354" s="203">
        <v>2465</v>
      </c>
      <c r="H354" s="204">
        <v>42.7</v>
      </c>
      <c r="I354" s="203">
        <v>215</v>
      </c>
      <c r="J354" s="204">
        <v>19.8</v>
      </c>
      <c r="K354" s="203">
        <v>2327</v>
      </c>
      <c r="L354" s="255">
        <v>45.6</v>
      </c>
    </row>
    <row r="355" spans="1:12" s="126" customFormat="1" x14ac:dyDescent="0.2">
      <c r="A355" s="136" t="s">
        <v>432</v>
      </c>
      <c r="B355" s="178" t="s">
        <v>433</v>
      </c>
      <c r="C355" s="203">
        <v>3279</v>
      </c>
      <c r="D355" s="204">
        <v>40</v>
      </c>
      <c r="E355" s="203">
        <v>191</v>
      </c>
      <c r="F355" s="204">
        <v>19.3</v>
      </c>
      <c r="G355" s="203">
        <v>3088</v>
      </c>
      <c r="H355" s="204">
        <v>42.9</v>
      </c>
      <c r="I355" s="203">
        <v>447</v>
      </c>
      <c r="J355" s="204">
        <v>22.3</v>
      </c>
      <c r="K355" s="203">
        <v>2832</v>
      </c>
      <c r="L355" s="255">
        <v>45.8</v>
      </c>
    </row>
    <row r="356" spans="1:12" s="126" customFormat="1" x14ac:dyDescent="0.2">
      <c r="A356" s="136" t="s">
        <v>448</v>
      </c>
      <c r="B356" s="178" t="s">
        <v>449</v>
      </c>
      <c r="C356" s="203">
        <v>2262</v>
      </c>
      <c r="D356" s="204">
        <v>37.9</v>
      </c>
      <c r="E356" s="203">
        <v>73</v>
      </c>
      <c r="F356" s="204">
        <v>16.3</v>
      </c>
      <c r="G356" s="203">
        <v>2189</v>
      </c>
      <c r="H356" s="204">
        <v>39.6</v>
      </c>
      <c r="I356" s="203">
        <v>199</v>
      </c>
      <c r="J356" s="204">
        <v>18.7</v>
      </c>
      <c r="K356" s="203">
        <v>2063</v>
      </c>
      <c r="L356" s="255">
        <v>42</v>
      </c>
    </row>
    <row r="357" spans="1:12" s="126" customFormat="1" x14ac:dyDescent="0.2">
      <c r="A357" s="136" t="s">
        <v>460</v>
      </c>
      <c r="B357" s="178" t="s">
        <v>461</v>
      </c>
      <c r="C357" s="203">
        <v>1824</v>
      </c>
      <c r="D357" s="204">
        <v>35.5</v>
      </c>
      <c r="E357" s="203">
        <v>61</v>
      </c>
      <c r="F357" s="204">
        <v>13.5</v>
      </c>
      <c r="G357" s="203">
        <v>1763</v>
      </c>
      <c r="H357" s="204">
        <v>37.6</v>
      </c>
      <c r="I357" s="203">
        <v>204</v>
      </c>
      <c r="J357" s="204">
        <v>18.899999999999999</v>
      </c>
      <c r="K357" s="203">
        <v>1620</v>
      </c>
      <c r="L357" s="255">
        <v>40</v>
      </c>
    </row>
    <row r="358" spans="1:12" s="126" customFormat="1" x14ac:dyDescent="0.2">
      <c r="A358" s="136" t="s">
        <v>472</v>
      </c>
      <c r="B358" s="178" t="s">
        <v>473</v>
      </c>
      <c r="C358" s="203">
        <v>3035</v>
      </c>
      <c r="D358" s="204">
        <v>34.6</v>
      </c>
      <c r="E358" s="203">
        <v>165</v>
      </c>
      <c r="F358" s="204">
        <v>19.2</v>
      </c>
      <c r="G358" s="203">
        <v>2870</v>
      </c>
      <c r="H358" s="204">
        <v>36.299999999999997</v>
      </c>
      <c r="I358" s="203">
        <v>375</v>
      </c>
      <c r="J358" s="204">
        <v>18.600000000000001</v>
      </c>
      <c r="K358" s="203">
        <v>2660</v>
      </c>
      <c r="L358" s="255">
        <v>39.4</v>
      </c>
    </row>
    <row r="359" spans="1:12" s="126" customFormat="1" x14ac:dyDescent="0.2">
      <c r="A359" s="136" t="s">
        <v>490</v>
      </c>
      <c r="B359" s="178" t="s">
        <v>491</v>
      </c>
      <c r="C359" s="203">
        <v>2164</v>
      </c>
      <c r="D359" s="204">
        <v>30.2</v>
      </c>
      <c r="E359" s="203">
        <v>113</v>
      </c>
      <c r="F359" s="204">
        <v>16</v>
      </c>
      <c r="G359" s="203">
        <v>2051</v>
      </c>
      <c r="H359" s="204">
        <v>31.8</v>
      </c>
      <c r="I359" s="203">
        <v>244</v>
      </c>
      <c r="J359" s="204">
        <v>16</v>
      </c>
      <c r="K359" s="203">
        <v>1920</v>
      </c>
      <c r="L359" s="255">
        <v>34.1</v>
      </c>
    </row>
    <row r="360" spans="1:12" s="126" customFormat="1" x14ac:dyDescent="0.2">
      <c r="A360" s="136" t="s">
        <v>506</v>
      </c>
      <c r="B360" s="178" t="s">
        <v>507</v>
      </c>
      <c r="C360" s="203">
        <v>4944</v>
      </c>
      <c r="D360" s="204">
        <v>46.7</v>
      </c>
      <c r="E360" s="203">
        <v>138</v>
      </c>
      <c r="F360" s="204">
        <v>20.7</v>
      </c>
      <c r="G360" s="203">
        <v>4806</v>
      </c>
      <c r="H360" s="204">
        <v>48.5</v>
      </c>
      <c r="I360" s="203">
        <v>420</v>
      </c>
      <c r="J360" s="204">
        <v>25.2</v>
      </c>
      <c r="K360" s="203">
        <v>4524</v>
      </c>
      <c r="L360" s="255">
        <v>50.8</v>
      </c>
    </row>
    <row r="361" spans="1:12" s="126" customFormat="1" x14ac:dyDescent="0.2">
      <c r="A361" s="136" t="s">
        <v>530</v>
      </c>
      <c r="B361" s="178" t="s">
        <v>531</v>
      </c>
      <c r="C361" s="203">
        <v>2356</v>
      </c>
      <c r="D361" s="204">
        <v>42</v>
      </c>
      <c r="E361" s="203">
        <v>67</v>
      </c>
      <c r="F361" s="204">
        <v>15.7</v>
      </c>
      <c r="G361" s="203">
        <v>2289</v>
      </c>
      <c r="H361" s="204">
        <v>44.2</v>
      </c>
      <c r="I361" s="203">
        <v>210</v>
      </c>
      <c r="J361" s="204">
        <v>19.8</v>
      </c>
      <c r="K361" s="203">
        <v>2146</v>
      </c>
      <c r="L361" s="255">
        <v>47.2</v>
      </c>
    </row>
    <row r="362" spans="1:12" s="126" customFormat="1" x14ac:dyDescent="0.2">
      <c r="A362" s="136" t="s">
        <v>542</v>
      </c>
      <c r="B362" s="178" t="s">
        <v>543</v>
      </c>
      <c r="C362" s="203">
        <v>3326</v>
      </c>
      <c r="D362" s="204">
        <v>41</v>
      </c>
      <c r="E362" s="203">
        <v>97</v>
      </c>
      <c r="F362" s="204">
        <v>16.8</v>
      </c>
      <c r="G362" s="203">
        <v>3229</v>
      </c>
      <c r="H362" s="204">
        <v>42.8</v>
      </c>
      <c r="I362" s="203">
        <v>292</v>
      </c>
      <c r="J362" s="204">
        <v>20.6</v>
      </c>
      <c r="K362" s="203">
        <v>3034</v>
      </c>
      <c r="L362" s="255">
        <v>45.3</v>
      </c>
    </row>
    <row r="363" spans="1:12" s="126" customFormat="1" x14ac:dyDescent="0.2">
      <c r="A363" s="136" t="s">
        <v>558</v>
      </c>
      <c r="B363" s="178" t="s">
        <v>559</v>
      </c>
      <c r="C363" s="203">
        <v>2189</v>
      </c>
      <c r="D363" s="204">
        <v>39.1</v>
      </c>
      <c r="E363" s="203">
        <v>101</v>
      </c>
      <c r="F363" s="204">
        <v>17</v>
      </c>
      <c r="G363" s="203">
        <v>2088</v>
      </c>
      <c r="H363" s="204">
        <v>41.8</v>
      </c>
      <c r="I363" s="203">
        <v>259</v>
      </c>
      <c r="J363" s="204">
        <v>21.3</v>
      </c>
      <c r="K363" s="203">
        <v>1930</v>
      </c>
      <c r="L363" s="255">
        <v>44.1</v>
      </c>
    </row>
    <row r="364" spans="1:12" s="103" customFormat="1" x14ac:dyDescent="0.2">
      <c r="A364" s="138" t="s">
        <v>718</v>
      </c>
      <c r="B364" s="179" t="s">
        <v>719</v>
      </c>
      <c r="C364" s="205">
        <v>9448</v>
      </c>
      <c r="D364" s="206">
        <v>36.200000000000003</v>
      </c>
      <c r="E364" s="205">
        <v>783</v>
      </c>
      <c r="F364" s="206">
        <v>17.8</v>
      </c>
      <c r="G364" s="205">
        <v>8665</v>
      </c>
      <c r="H364" s="206">
        <v>40</v>
      </c>
      <c r="I364" s="205">
        <v>1702</v>
      </c>
      <c r="J364" s="206">
        <v>20</v>
      </c>
      <c r="K364" s="205">
        <v>7746</v>
      </c>
      <c r="L364" s="256">
        <v>44.1</v>
      </c>
    </row>
    <row r="365" spans="1:12" s="103" customFormat="1" x14ac:dyDescent="0.2">
      <c r="A365" s="138" t="s">
        <v>722</v>
      </c>
      <c r="B365" s="179" t="s">
        <v>723</v>
      </c>
      <c r="C365" s="205">
        <v>27803</v>
      </c>
      <c r="D365" s="206">
        <v>37.5</v>
      </c>
      <c r="E365" s="205">
        <v>2303</v>
      </c>
      <c r="F365" s="206">
        <v>20.399999999999999</v>
      </c>
      <c r="G365" s="205">
        <v>25500</v>
      </c>
      <c r="H365" s="206">
        <v>40.6</v>
      </c>
      <c r="I365" s="205">
        <v>5017</v>
      </c>
      <c r="J365" s="206">
        <v>22.3</v>
      </c>
      <c r="K365" s="205">
        <v>22786</v>
      </c>
      <c r="L365" s="256">
        <v>44.2</v>
      </c>
    </row>
    <row r="366" spans="1:12" s="103" customFormat="1" x14ac:dyDescent="0.2">
      <c r="A366" s="138" t="s">
        <v>724</v>
      </c>
      <c r="B366" s="179" t="s">
        <v>725</v>
      </c>
      <c r="C366" s="205">
        <v>19948</v>
      </c>
      <c r="D366" s="206">
        <v>36.6</v>
      </c>
      <c r="E366" s="205">
        <v>1534</v>
      </c>
      <c r="F366" s="206">
        <v>19.2</v>
      </c>
      <c r="G366" s="205">
        <v>18414</v>
      </c>
      <c r="H366" s="206">
        <v>39.5</v>
      </c>
      <c r="I366" s="205">
        <v>3298</v>
      </c>
      <c r="J366" s="206">
        <v>20.6</v>
      </c>
      <c r="K366" s="205">
        <v>16650</v>
      </c>
      <c r="L366" s="256">
        <v>43.1</v>
      </c>
    </row>
    <row r="367" spans="1:12" s="103" customFormat="1" x14ac:dyDescent="0.2">
      <c r="A367" s="138" t="s">
        <v>726</v>
      </c>
      <c r="B367" s="179" t="s">
        <v>727</v>
      </c>
      <c r="C367" s="205">
        <v>17280</v>
      </c>
      <c r="D367" s="206">
        <v>36.6</v>
      </c>
      <c r="E367" s="205">
        <v>1093</v>
      </c>
      <c r="F367" s="206">
        <v>19.399999999999999</v>
      </c>
      <c r="G367" s="205">
        <v>16187</v>
      </c>
      <c r="H367" s="206">
        <v>38.9</v>
      </c>
      <c r="I367" s="205">
        <v>2542</v>
      </c>
      <c r="J367" s="206">
        <v>21.6</v>
      </c>
      <c r="K367" s="205">
        <v>14738</v>
      </c>
      <c r="L367" s="256">
        <v>41.6</v>
      </c>
    </row>
    <row r="368" spans="1:12" s="103" customFormat="1" x14ac:dyDescent="0.2">
      <c r="A368" s="138" t="s">
        <v>728</v>
      </c>
      <c r="B368" s="179" t="s">
        <v>729</v>
      </c>
      <c r="C368" s="205">
        <v>22549</v>
      </c>
      <c r="D368" s="206">
        <v>37.4</v>
      </c>
      <c r="E368" s="205">
        <v>2089</v>
      </c>
      <c r="F368" s="206">
        <v>22</v>
      </c>
      <c r="G368" s="205">
        <v>20460</v>
      </c>
      <c r="H368" s="206">
        <v>40.299999999999997</v>
      </c>
      <c r="I368" s="205">
        <v>4607</v>
      </c>
      <c r="J368" s="206">
        <v>24.6</v>
      </c>
      <c r="K368" s="205">
        <v>17942</v>
      </c>
      <c r="L368" s="256">
        <v>43.3</v>
      </c>
    </row>
    <row r="369" spans="1:12" s="103" customFormat="1" x14ac:dyDescent="0.2">
      <c r="A369" s="138" t="s">
        <v>732</v>
      </c>
      <c r="B369" s="179" t="s">
        <v>733</v>
      </c>
      <c r="C369" s="205">
        <v>23489</v>
      </c>
      <c r="D369" s="206">
        <v>38.5</v>
      </c>
      <c r="E369" s="205">
        <v>1046</v>
      </c>
      <c r="F369" s="206">
        <v>18</v>
      </c>
      <c r="G369" s="205">
        <v>22443</v>
      </c>
      <c r="H369" s="206">
        <v>40.6</v>
      </c>
      <c r="I369" s="205">
        <v>2771</v>
      </c>
      <c r="J369" s="206">
        <v>20.7</v>
      </c>
      <c r="K369" s="205">
        <v>20718</v>
      </c>
      <c r="L369" s="256">
        <v>43.4</v>
      </c>
    </row>
    <row r="370" spans="1:12" s="103" customFormat="1" x14ac:dyDescent="0.2">
      <c r="A370" s="138" t="s">
        <v>736</v>
      </c>
      <c r="B370" s="179" t="s">
        <v>737</v>
      </c>
      <c r="C370" s="205">
        <v>37959</v>
      </c>
      <c r="D370" s="206">
        <v>49.7</v>
      </c>
      <c r="E370" s="205">
        <v>5503</v>
      </c>
      <c r="F370" s="206">
        <v>37.6</v>
      </c>
      <c r="G370" s="205">
        <v>32456</v>
      </c>
      <c r="H370" s="206">
        <v>52.6</v>
      </c>
      <c r="I370" s="205">
        <v>11921</v>
      </c>
      <c r="J370" s="206">
        <v>40.200000000000003</v>
      </c>
      <c r="K370" s="205">
        <v>26038</v>
      </c>
      <c r="L370" s="256">
        <v>55.7</v>
      </c>
    </row>
    <row r="371" spans="1:12" s="103" customFormat="1" x14ac:dyDescent="0.2">
      <c r="A371" s="138" t="s">
        <v>734</v>
      </c>
      <c r="B371" s="179" t="s">
        <v>735</v>
      </c>
      <c r="C371" s="205">
        <v>35871</v>
      </c>
      <c r="D371" s="206">
        <v>41.8</v>
      </c>
      <c r="E371" s="205">
        <v>1310</v>
      </c>
      <c r="F371" s="206">
        <v>17.3</v>
      </c>
      <c r="G371" s="205">
        <v>34561</v>
      </c>
      <c r="H371" s="206">
        <v>44.2</v>
      </c>
      <c r="I371" s="205">
        <v>3619</v>
      </c>
      <c r="J371" s="206">
        <v>20.6</v>
      </c>
      <c r="K371" s="205">
        <v>32252</v>
      </c>
      <c r="L371" s="256">
        <v>47.3</v>
      </c>
    </row>
    <row r="372" spans="1:12" s="103" customFormat="1" ht="12" thickBot="1" x14ac:dyDescent="0.25">
      <c r="A372" s="140" t="s">
        <v>730</v>
      </c>
      <c r="B372" s="180" t="s">
        <v>731</v>
      </c>
      <c r="C372" s="207">
        <v>19910</v>
      </c>
      <c r="D372" s="208">
        <v>38</v>
      </c>
      <c r="E372" s="207">
        <v>927</v>
      </c>
      <c r="F372" s="208">
        <v>17.2</v>
      </c>
      <c r="G372" s="207">
        <v>18983</v>
      </c>
      <c r="H372" s="208">
        <v>40.4</v>
      </c>
      <c r="I372" s="207">
        <v>2228</v>
      </c>
      <c r="J372" s="208">
        <v>19.7</v>
      </c>
      <c r="K372" s="207">
        <v>17682</v>
      </c>
      <c r="L372" s="257">
        <v>43</v>
      </c>
    </row>
    <row r="373" spans="1:12" x14ac:dyDescent="0.2">
      <c r="L373" s="142" t="s">
        <v>1241</v>
      </c>
    </row>
    <row r="374" spans="1:12" x14ac:dyDescent="0.2">
      <c r="A374" s="324" t="s">
        <v>1192</v>
      </c>
    </row>
    <row r="376" spans="1:12" x14ac:dyDescent="0.2">
      <c r="A376" s="132"/>
    </row>
    <row r="377" spans="1:12" x14ac:dyDescent="0.2">
      <c r="A377" s="132"/>
    </row>
    <row r="378" spans="1:12" x14ac:dyDescent="0.2">
      <c r="A378" s="132"/>
    </row>
  </sheetData>
  <mergeCells count="9">
    <mergeCell ref="K7:L7"/>
    <mergeCell ref="E6:H6"/>
    <mergeCell ref="I6:L6"/>
    <mergeCell ref="B6:B8"/>
    <mergeCell ref="A6:A8"/>
    <mergeCell ref="C6:D7"/>
    <mergeCell ref="E7:F7"/>
    <mergeCell ref="G7:H7"/>
    <mergeCell ref="I7:J7"/>
  </mergeCells>
  <hyperlinks>
    <hyperlink ref="A374" location="'Seconday Attainment Footnotes'!A1" display="See Footnotes Tab for further information"/>
  </hyperlinks>
  <pageMargins left="0.70866141732283472" right="0.70866141732283472" top="0.74803149606299213" bottom="0.74803149606299213" header="0.31496062992125984" footer="0.31496062992125984"/>
  <pageSetup paperSize="9" scale="5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D378"/>
  <sheetViews>
    <sheetView zoomScaleNormal="100" workbookViewId="0">
      <pane xSplit="2" ySplit="9" topLeftCell="C10" activePane="bottomRight" state="frozen"/>
      <selection pane="topRight"/>
      <selection pane="bottomLeft"/>
      <selection pane="bottomRight"/>
    </sheetView>
  </sheetViews>
  <sheetFormatPr defaultColWidth="8.7109375" defaultRowHeight="11.25" x14ac:dyDescent="0.2"/>
  <cols>
    <col min="1" max="1" width="11.85546875" style="120" bestFit="1" customWidth="1"/>
    <col min="2" max="2" width="25.5703125" style="120" customWidth="1"/>
    <col min="3" max="3" width="9.5703125" style="120" customWidth="1"/>
    <col min="4" max="4" width="11.140625" style="120" customWidth="1"/>
    <col min="5" max="8" width="9.5703125" style="120" customWidth="1"/>
    <col min="9" max="9" width="10.85546875" style="120" customWidth="1"/>
    <col min="10" max="13" width="9.5703125" style="120" customWidth="1"/>
    <col min="14" max="14" width="11.140625" style="120" customWidth="1"/>
    <col min="15" max="18" width="9.5703125" style="120" customWidth="1"/>
    <col min="19" max="19" width="11.42578125" style="120" customWidth="1"/>
    <col min="20" max="23" width="9.5703125" style="120" customWidth="1"/>
    <col min="24" max="24" width="11.5703125" style="120" customWidth="1"/>
    <col min="25" max="27" width="9.5703125" style="120" customWidth="1"/>
    <col min="28" max="16384" width="8.7109375" style="120"/>
  </cols>
  <sheetData>
    <row r="1" spans="1:16384" ht="12.75" x14ac:dyDescent="0.2">
      <c r="A1" s="106" t="s">
        <v>1198</v>
      </c>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c r="HQ1" s="106"/>
      <c r="HR1" s="106"/>
      <c r="HS1" s="106"/>
      <c r="HT1" s="106"/>
      <c r="HU1" s="106"/>
      <c r="HV1" s="106"/>
      <c r="HW1" s="106"/>
      <c r="HX1" s="106"/>
      <c r="HY1" s="106"/>
      <c r="HZ1" s="106"/>
      <c r="IA1" s="106"/>
      <c r="IB1" s="106"/>
      <c r="IC1" s="106"/>
      <c r="ID1" s="106"/>
      <c r="IE1" s="106"/>
      <c r="IF1" s="106"/>
      <c r="IG1" s="106"/>
      <c r="IH1" s="106"/>
      <c r="II1" s="106"/>
      <c r="IJ1" s="106"/>
      <c r="IK1" s="106"/>
      <c r="IL1" s="106"/>
      <c r="IM1" s="106"/>
      <c r="IN1" s="106"/>
      <c r="IO1" s="106"/>
      <c r="IP1" s="106"/>
      <c r="IQ1" s="106"/>
      <c r="IR1" s="106"/>
      <c r="IS1" s="106"/>
      <c r="IT1" s="106"/>
      <c r="IU1" s="106"/>
      <c r="IV1" s="106"/>
      <c r="IW1" s="106"/>
      <c r="IX1" s="106"/>
      <c r="IY1" s="106"/>
      <c r="IZ1" s="106"/>
      <c r="JA1" s="106"/>
      <c r="JB1" s="106"/>
      <c r="JC1" s="106"/>
      <c r="JD1" s="106"/>
      <c r="JE1" s="106"/>
      <c r="JF1" s="106"/>
      <c r="JG1" s="106"/>
      <c r="JH1" s="106"/>
      <c r="JI1" s="106"/>
      <c r="JJ1" s="106"/>
      <c r="JK1" s="106"/>
      <c r="JL1" s="106"/>
      <c r="JM1" s="106"/>
      <c r="JN1" s="106"/>
      <c r="JO1" s="106"/>
      <c r="JP1" s="106"/>
      <c r="JQ1" s="106"/>
      <c r="JR1" s="106"/>
      <c r="JS1" s="106"/>
      <c r="JT1" s="106"/>
      <c r="JU1" s="106"/>
      <c r="JV1" s="106"/>
      <c r="JW1" s="106"/>
      <c r="JX1" s="106"/>
      <c r="JY1" s="106"/>
      <c r="JZ1" s="106"/>
      <c r="KA1" s="106"/>
      <c r="KB1" s="106"/>
      <c r="KC1" s="106"/>
      <c r="KD1" s="106"/>
      <c r="KE1" s="106"/>
      <c r="KF1" s="106"/>
      <c r="KG1" s="106"/>
      <c r="KH1" s="106"/>
      <c r="KI1" s="106"/>
      <c r="KJ1" s="106"/>
      <c r="KK1" s="106"/>
      <c r="KL1" s="106"/>
      <c r="KM1" s="106"/>
      <c r="KN1" s="106"/>
      <c r="KO1" s="106"/>
      <c r="KP1" s="106"/>
      <c r="KQ1" s="106"/>
      <c r="KR1" s="106"/>
      <c r="KS1" s="106"/>
      <c r="KT1" s="106"/>
      <c r="KU1" s="106"/>
      <c r="KV1" s="106"/>
      <c r="KW1" s="106"/>
      <c r="KX1" s="106"/>
      <c r="KY1" s="106"/>
      <c r="KZ1" s="106"/>
      <c r="LA1" s="106"/>
      <c r="LB1" s="106"/>
      <c r="LC1" s="106"/>
      <c r="LD1" s="106"/>
      <c r="LE1" s="106"/>
      <c r="LF1" s="106"/>
      <c r="LG1" s="106"/>
      <c r="LH1" s="106"/>
      <c r="LI1" s="106"/>
      <c r="LJ1" s="106"/>
      <c r="LK1" s="106"/>
      <c r="LL1" s="106"/>
      <c r="LM1" s="106"/>
      <c r="LN1" s="106"/>
      <c r="LO1" s="106"/>
      <c r="LP1" s="106"/>
      <c r="LQ1" s="106"/>
      <c r="LR1" s="106"/>
      <c r="LS1" s="106"/>
      <c r="LT1" s="106"/>
      <c r="LU1" s="106"/>
      <c r="LV1" s="106"/>
      <c r="LW1" s="106"/>
      <c r="LX1" s="106"/>
      <c r="LY1" s="106"/>
      <c r="LZ1" s="106"/>
      <c r="MA1" s="106"/>
      <c r="MB1" s="106"/>
      <c r="MC1" s="106"/>
      <c r="MD1" s="106"/>
      <c r="ME1" s="106"/>
      <c r="MF1" s="106"/>
      <c r="MG1" s="106"/>
      <c r="MH1" s="106"/>
      <c r="MI1" s="106"/>
      <c r="MJ1" s="106"/>
      <c r="MK1" s="106"/>
      <c r="ML1" s="106"/>
      <c r="MM1" s="106"/>
      <c r="MN1" s="106"/>
      <c r="MO1" s="106"/>
      <c r="MP1" s="106"/>
      <c r="MQ1" s="106"/>
      <c r="MR1" s="106"/>
      <c r="MS1" s="106"/>
      <c r="MT1" s="106"/>
      <c r="MU1" s="106"/>
      <c r="MV1" s="106"/>
      <c r="MW1" s="106"/>
      <c r="MX1" s="106"/>
      <c r="MY1" s="106"/>
      <c r="MZ1" s="106"/>
      <c r="NA1" s="106"/>
      <c r="NB1" s="106"/>
      <c r="NC1" s="106"/>
      <c r="ND1" s="106"/>
      <c r="NE1" s="106"/>
      <c r="NF1" s="106"/>
      <c r="NG1" s="106"/>
      <c r="NH1" s="106"/>
      <c r="NI1" s="106"/>
      <c r="NJ1" s="106"/>
      <c r="NK1" s="106"/>
      <c r="NL1" s="106"/>
      <c r="NM1" s="106"/>
      <c r="NN1" s="106"/>
      <c r="NO1" s="106"/>
      <c r="NP1" s="106"/>
      <c r="NQ1" s="106"/>
      <c r="NR1" s="106"/>
      <c r="NS1" s="106"/>
      <c r="NT1" s="106"/>
      <c r="NU1" s="106"/>
      <c r="NV1" s="106"/>
      <c r="NW1" s="106"/>
      <c r="NX1" s="106"/>
      <c r="NY1" s="106"/>
      <c r="NZ1" s="106"/>
      <c r="OA1" s="106"/>
      <c r="OB1" s="106"/>
      <c r="OC1" s="106"/>
      <c r="OD1" s="106"/>
      <c r="OE1" s="106"/>
      <c r="OF1" s="106"/>
      <c r="OG1" s="106"/>
      <c r="OH1" s="106"/>
      <c r="OI1" s="106"/>
      <c r="OJ1" s="106"/>
      <c r="OK1" s="106"/>
      <c r="OL1" s="106"/>
      <c r="OM1" s="106"/>
      <c r="ON1" s="106"/>
      <c r="OO1" s="106"/>
      <c r="OP1" s="106"/>
      <c r="OQ1" s="106"/>
      <c r="OR1" s="106"/>
      <c r="OS1" s="106"/>
      <c r="OT1" s="106"/>
      <c r="OU1" s="106"/>
      <c r="OV1" s="106"/>
      <c r="OW1" s="106"/>
      <c r="OX1" s="106"/>
      <c r="OY1" s="106"/>
      <c r="OZ1" s="106"/>
      <c r="PA1" s="106"/>
      <c r="PB1" s="106"/>
      <c r="PC1" s="106"/>
      <c r="PD1" s="106"/>
      <c r="PE1" s="106"/>
      <c r="PF1" s="106"/>
      <c r="PG1" s="106"/>
      <c r="PH1" s="106"/>
      <c r="PI1" s="106"/>
      <c r="PJ1" s="106"/>
      <c r="PK1" s="106"/>
      <c r="PL1" s="106"/>
      <c r="PM1" s="106"/>
      <c r="PN1" s="106"/>
      <c r="PO1" s="106"/>
      <c r="PP1" s="106"/>
      <c r="PQ1" s="106"/>
      <c r="PR1" s="106"/>
      <c r="PS1" s="106"/>
      <c r="PT1" s="106"/>
      <c r="PU1" s="106"/>
      <c r="PV1" s="106"/>
      <c r="PW1" s="106"/>
      <c r="PX1" s="106"/>
      <c r="PY1" s="106"/>
      <c r="PZ1" s="106"/>
      <c r="QA1" s="106"/>
      <c r="QB1" s="106"/>
      <c r="QC1" s="106"/>
      <c r="QD1" s="106"/>
      <c r="QE1" s="106"/>
      <c r="QF1" s="106"/>
      <c r="QG1" s="106"/>
      <c r="QH1" s="106"/>
      <c r="QI1" s="106"/>
      <c r="QJ1" s="106"/>
      <c r="QK1" s="106"/>
      <c r="QL1" s="106"/>
      <c r="QM1" s="106"/>
      <c r="QN1" s="106"/>
      <c r="QO1" s="106"/>
      <c r="QP1" s="106"/>
      <c r="QQ1" s="106"/>
      <c r="QR1" s="106"/>
      <c r="QS1" s="106"/>
      <c r="QT1" s="106"/>
      <c r="QU1" s="106"/>
      <c r="QV1" s="106"/>
      <c r="QW1" s="106"/>
      <c r="QX1" s="106"/>
      <c r="QY1" s="106"/>
      <c r="QZ1" s="106"/>
      <c r="RA1" s="106"/>
      <c r="RB1" s="106"/>
      <c r="RC1" s="106"/>
      <c r="RD1" s="106"/>
      <c r="RE1" s="106"/>
      <c r="RF1" s="106"/>
      <c r="RG1" s="106"/>
      <c r="RH1" s="106"/>
      <c r="RI1" s="106"/>
      <c r="RJ1" s="106"/>
      <c r="RK1" s="106"/>
      <c r="RL1" s="106"/>
      <c r="RM1" s="106"/>
      <c r="RN1" s="106"/>
      <c r="RO1" s="106"/>
      <c r="RP1" s="106"/>
      <c r="RQ1" s="106"/>
      <c r="RR1" s="106"/>
      <c r="RS1" s="106"/>
      <c r="RT1" s="106"/>
      <c r="RU1" s="106"/>
      <c r="RV1" s="106"/>
      <c r="RW1" s="106"/>
      <c r="RX1" s="106"/>
      <c r="RY1" s="106"/>
      <c r="RZ1" s="106"/>
      <c r="SA1" s="106"/>
      <c r="SB1" s="106"/>
      <c r="SC1" s="106"/>
      <c r="SD1" s="106"/>
      <c r="SE1" s="106"/>
      <c r="SF1" s="106"/>
      <c r="SG1" s="106"/>
      <c r="SH1" s="106"/>
      <c r="SI1" s="106"/>
      <c r="SJ1" s="106"/>
      <c r="SK1" s="106"/>
      <c r="SL1" s="106"/>
      <c r="SM1" s="106"/>
      <c r="SN1" s="106"/>
      <c r="SO1" s="106"/>
      <c r="SP1" s="106"/>
      <c r="SQ1" s="106"/>
      <c r="SR1" s="106"/>
      <c r="SS1" s="106"/>
      <c r="ST1" s="106"/>
      <c r="SU1" s="106"/>
      <c r="SV1" s="106"/>
      <c r="SW1" s="106"/>
      <c r="SX1" s="106"/>
      <c r="SY1" s="106"/>
      <c r="SZ1" s="106"/>
      <c r="TA1" s="106"/>
      <c r="TB1" s="106"/>
      <c r="TC1" s="106"/>
      <c r="TD1" s="106"/>
      <c r="TE1" s="106"/>
      <c r="TF1" s="106"/>
      <c r="TG1" s="106"/>
      <c r="TH1" s="106"/>
      <c r="TI1" s="106"/>
      <c r="TJ1" s="106"/>
      <c r="TK1" s="106"/>
      <c r="TL1" s="106"/>
      <c r="TM1" s="106"/>
      <c r="TN1" s="106"/>
      <c r="TO1" s="106"/>
      <c r="TP1" s="106"/>
      <c r="TQ1" s="106"/>
      <c r="TR1" s="106"/>
      <c r="TS1" s="106"/>
      <c r="TT1" s="106"/>
      <c r="TU1" s="106"/>
      <c r="TV1" s="106"/>
      <c r="TW1" s="106"/>
      <c r="TX1" s="106"/>
      <c r="TY1" s="106"/>
      <c r="TZ1" s="106"/>
      <c r="UA1" s="106"/>
      <c r="UB1" s="106"/>
      <c r="UC1" s="106"/>
      <c r="UD1" s="106"/>
      <c r="UE1" s="106"/>
      <c r="UF1" s="106"/>
      <c r="UG1" s="106"/>
      <c r="UH1" s="106"/>
      <c r="UI1" s="106"/>
      <c r="UJ1" s="106"/>
      <c r="UK1" s="106"/>
      <c r="UL1" s="106"/>
      <c r="UM1" s="106"/>
      <c r="UN1" s="106"/>
      <c r="UO1" s="106"/>
      <c r="UP1" s="106"/>
      <c r="UQ1" s="106"/>
      <c r="UR1" s="106"/>
      <c r="US1" s="106"/>
      <c r="UT1" s="106"/>
      <c r="UU1" s="106"/>
      <c r="UV1" s="106"/>
      <c r="UW1" s="106"/>
      <c r="UX1" s="106"/>
      <c r="UY1" s="106"/>
      <c r="UZ1" s="106"/>
      <c r="VA1" s="106"/>
      <c r="VB1" s="106"/>
      <c r="VC1" s="106"/>
      <c r="VD1" s="106"/>
      <c r="VE1" s="106"/>
      <c r="VF1" s="106"/>
      <c r="VG1" s="106"/>
      <c r="VH1" s="106"/>
      <c r="VI1" s="106"/>
      <c r="VJ1" s="106"/>
      <c r="VK1" s="106"/>
      <c r="VL1" s="106"/>
      <c r="VM1" s="106"/>
      <c r="VN1" s="106"/>
      <c r="VO1" s="106"/>
      <c r="VP1" s="106"/>
      <c r="VQ1" s="106"/>
      <c r="VR1" s="106"/>
      <c r="VS1" s="106"/>
      <c r="VT1" s="106"/>
      <c r="VU1" s="106"/>
      <c r="VV1" s="106"/>
      <c r="VW1" s="106"/>
      <c r="VX1" s="106"/>
      <c r="VY1" s="106"/>
      <c r="VZ1" s="106"/>
      <c r="WA1" s="106"/>
      <c r="WB1" s="106"/>
      <c r="WC1" s="106"/>
      <c r="WD1" s="106"/>
      <c r="WE1" s="106"/>
      <c r="WF1" s="106"/>
      <c r="WG1" s="106"/>
      <c r="WH1" s="106"/>
      <c r="WI1" s="106"/>
      <c r="WJ1" s="106"/>
      <c r="WK1" s="106"/>
      <c r="WL1" s="106"/>
      <c r="WM1" s="106"/>
      <c r="WN1" s="106"/>
      <c r="WO1" s="106"/>
      <c r="WP1" s="106"/>
      <c r="WQ1" s="106"/>
      <c r="WR1" s="106"/>
      <c r="WS1" s="106"/>
      <c r="WT1" s="106"/>
      <c r="WU1" s="106"/>
      <c r="WV1" s="106"/>
      <c r="WW1" s="106"/>
      <c r="WX1" s="106"/>
      <c r="WY1" s="106"/>
      <c r="WZ1" s="106"/>
      <c r="XA1" s="106"/>
      <c r="XB1" s="106"/>
      <c r="XC1" s="106"/>
      <c r="XD1" s="106"/>
      <c r="XE1" s="106"/>
      <c r="XF1" s="106"/>
      <c r="XG1" s="106"/>
      <c r="XH1" s="106"/>
      <c r="XI1" s="106"/>
      <c r="XJ1" s="106"/>
      <c r="XK1" s="106"/>
      <c r="XL1" s="106"/>
      <c r="XM1" s="106"/>
      <c r="XN1" s="106"/>
      <c r="XO1" s="106"/>
      <c r="XP1" s="106"/>
      <c r="XQ1" s="106"/>
      <c r="XR1" s="106"/>
      <c r="XS1" s="106"/>
      <c r="XT1" s="106"/>
      <c r="XU1" s="106"/>
      <c r="XV1" s="106"/>
      <c r="XW1" s="106"/>
      <c r="XX1" s="106"/>
      <c r="XY1" s="106"/>
      <c r="XZ1" s="106"/>
      <c r="YA1" s="106"/>
      <c r="YB1" s="106"/>
      <c r="YC1" s="106"/>
      <c r="YD1" s="106"/>
      <c r="YE1" s="106"/>
      <c r="YF1" s="106"/>
      <c r="YG1" s="106"/>
      <c r="YH1" s="106"/>
      <c r="YI1" s="106"/>
      <c r="YJ1" s="106"/>
      <c r="YK1" s="106"/>
      <c r="YL1" s="106"/>
      <c r="YM1" s="106"/>
      <c r="YN1" s="106"/>
      <c r="YO1" s="106"/>
      <c r="YP1" s="106"/>
      <c r="YQ1" s="106"/>
      <c r="YR1" s="106"/>
      <c r="YS1" s="106"/>
      <c r="YT1" s="106"/>
      <c r="YU1" s="106"/>
      <c r="YV1" s="106"/>
      <c r="YW1" s="106"/>
      <c r="YX1" s="106"/>
      <c r="YY1" s="106"/>
      <c r="YZ1" s="106"/>
      <c r="ZA1" s="106"/>
      <c r="ZB1" s="106"/>
      <c r="ZC1" s="106"/>
      <c r="ZD1" s="106"/>
      <c r="ZE1" s="106"/>
      <c r="ZF1" s="106"/>
      <c r="ZG1" s="106"/>
      <c r="ZH1" s="106"/>
      <c r="ZI1" s="106"/>
      <c r="ZJ1" s="106"/>
      <c r="ZK1" s="106"/>
      <c r="ZL1" s="106"/>
      <c r="ZM1" s="106"/>
      <c r="ZN1" s="106"/>
      <c r="ZO1" s="106"/>
      <c r="ZP1" s="106"/>
      <c r="ZQ1" s="106"/>
      <c r="ZR1" s="106"/>
      <c r="ZS1" s="106"/>
      <c r="ZT1" s="106"/>
      <c r="ZU1" s="106"/>
      <c r="ZV1" s="106"/>
      <c r="ZW1" s="106"/>
      <c r="ZX1" s="106"/>
      <c r="ZY1" s="106"/>
      <c r="ZZ1" s="106"/>
      <c r="AAA1" s="106"/>
      <c r="AAB1" s="106"/>
      <c r="AAC1" s="106"/>
      <c r="AAD1" s="106"/>
      <c r="AAE1" s="106"/>
      <c r="AAF1" s="106"/>
      <c r="AAG1" s="106"/>
      <c r="AAH1" s="106"/>
      <c r="AAI1" s="106"/>
      <c r="AAJ1" s="106"/>
      <c r="AAK1" s="106"/>
      <c r="AAL1" s="106"/>
      <c r="AAM1" s="106"/>
      <c r="AAN1" s="106"/>
      <c r="AAO1" s="106"/>
      <c r="AAP1" s="106"/>
      <c r="AAQ1" s="106"/>
      <c r="AAR1" s="106"/>
      <c r="AAS1" s="106"/>
      <c r="AAT1" s="106"/>
      <c r="AAU1" s="106"/>
      <c r="AAV1" s="106"/>
      <c r="AAW1" s="106"/>
      <c r="AAX1" s="106"/>
      <c r="AAY1" s="106"/>
      <c r="AAZ1" s="106"/>
      <c r="ABA1" s="106"/>
      <c r="ABB1" s="106"/>
      <c r="ABC1" s="106"/>
      <c r="ABD1" s="106"/>
      <c r="ABE1" s="106"/>
      <c r="ABF1" s="106"/>
      <c r="ABG1" s="106"/>
      <c r="ABH1" s="106"/>
      <c r="ABI1" s="106"/>
      <c r="ABJ1" s="106"/>
      <c r="ABK1" s="106"/>
      <c r="ABL1" s="106"/>
      <c r="ABM1" s="106"/>
      <c r="ABN1" s="106"/>
      <c r="ABO1" s="106"/>
      <c r="ABP1" s="106"/>
      <c r="ABQ1" s="106"/>
      <c r="ABR1" s="106"/>
      <c r="ABS1" s="106"/>
      <c r="ABT1" s="106"/>
      <c r="ABU1" s="106"/>
      <c r="ABV1" s="106"/>
      <c r="ABW1" s="106"/>
      <c r="ABX1" s="106"/>
      <c r="ABY1" s="106"/>
      <c r="ABZ1" s="106"/>
      <c r="ACA1" s="106"/>
      <c r="ACB1" s="106"/>
      <c r="ACC1" s="106"/>
      <c r="ACD1" s="106"/>
      <c r="ACE1" s="106"/>
      <c r="ACF1" s="106"/>
      <c r="ACG1" s="106"/>
      <c r="ACH1" s="106"/>
      <c r="ACI1" s="106"/>
      <c r="ACJ1" s="106"/>
      <c r="ACK1" s="106"/>
      <c r="ACL1" s="106"/>
      <c r="ACM1" s="106"/>
      <c r="ACN1" s="106"/>
      <c r="ACO1" s="106"/>
      <c r="ACP1" s="106"/>
      <c r="ACQ1" s="106"/>
      <c r="ACR1" s="106"/>
      <c r="ACS1" s="106"/>
      <c r="ACT1" s="106"/>
      <c r="ACU1" s="106"/>
      <c r="ACV1" s="106"/>
      <c r="ACW1" s="106"/>
      <c r="ACX1" s="106"/>
      <c r="ACY1" s="106"/>
      <c r="ACZ1" s="106"/>
      <c r="ADA1" s="106"/>
      <c r="ADB1" s="106"/>
      <c r="ADC1" s="106"/>
      <c r="ADD1" s="106"/>
      <c r="ADE1" s="106"/>
      <c r="ADF1" s="106"/>
      <c r="ADG1" s="106"/>
      <c r="ADH1" s="106"/>
      <c r="ADI1" s="106"/>
      <c r="ADJ1" s="106"/>
      <c r="ADK1" s="106"/>
      <c r="ADL1" s="106"/>
      <c r="ADM1" s="106"/>
      <c r="ADN1" s="106"/>
      <c r="ADO1" s="106"/>
      <c r="ADP1" s="106"/>
      <c r="ADQ1" s="106"/>
      <c r="ADR1" s="106"/>
      <c r="ADS1" s="106"/>
      <c r="ADT1" s="106"/>
      <c r="ADU1" s="106"/>
      <c r="ADV1" s="106"/>
      <c r="ADW1" s="106"/>
      <c r="ADX1" s="106"/>
      <c r="ADY1" s="106"/>
      <c r="ADZ1" s="106"/>
      <c r="AEA1" s="106"/>
      <c r="AEB1" s="106"/>
      <c r="AEC1" s="106"/>
      <c r="AED1" s="106"/>
      <c r="AEE1" s="106"/>
      <c r="AEF1" s="106"/>
      <c r="AEG1" s="106"/>
      <c r="AEH1" s="106"/>
      <c r="AEI1" s="106"/>
      <c r="AEJ1" s="106"/>
      <c r="AEK1" s="106"/>
      <c r="AEL1" s="106"/>
      <c r="AEM1" s="106"/>
      <c r="AEN1" s="106"/>
      <c r="AEO1" s="106"/>
      <c r="AEP1" s="106"/>
      <c r="AEQ1" s="106"/>
      <c r="AER1" s="106"/>
      <c r="AES1" s="106"/>
      <c r="AET1" s="106"/>
      <c r="AEU1" s="106"/>
      <c r="AEV1" s="106"/>
      <c r="AEW1" s="106"/>
      <c r="AEX1" s="106"/>
      <c r="AEY1" s="106"/>
      <c r="AEZ1" s="106"/>
      <c r="AFA1" s="106"/>
      <c r="AFB1" s="106"/>
      <c r="AFC1" s="106"/>
      <c r="AFD1" s="106"/>
      <c r="AFE1" s="106"/>
      <c r="AFF1" s="106"/>
      <c r="AFG1" s="106"/>
      <c r="AFH1" s="106"/>
      <c r="AFI1" s="106"/>
      <c r="AFJ1" s="106"/>
      <c r="AFK1" s="106"/>
      <c r="AFL1" s="106"/>
      <c r="AFM1" s="106"/>
      <c r="AFN1" s="106"/>
      <c r="AFO1" s="106"/>
      <c r="AFP1" s="106"/>
      <c r="AFQ1" s="106"/>
      <c r="AFR1" s="106"/>
      <c r="AFS1" s="106"/>
      <c r="AFT1" s="106"/>
      <c r="AFU1" s="106"/>
      <c r="AFV1" s="106"/>
      <c r="AFW1" s="106"/>
      <c r="AFX1" s="106"/>
      <c r="AFY1" s="106"/>
      <c r="AFZ1" s="106"/>
      <c r="AGA1" s="106"/>
      <c r="AGB1" s="106"/>
      <c r="AGC1" s="106"/>
      <c r="AGD1" s="106"/>
      <c r="AGE1" s="106"/>
      <c r="AGF1" s="106"/>
      <c r="AGG1" s="106"/>
      <c r="AGH1" s="106"/>
      <c r="AGI1" s="106"/>
      <c r="AGJ1" s="106"/>
      <c r="AGK1" s="106"/>
      <c r="AGL1" s="106"/>
      <c r="AGM1" s="106"/>
      <c r="AGN1" s="106"/>
      <c r="AGO1" s="106"/>
      <c r="AGP1" s="106"/>
      <c r="AGQ1" s="106"/>
      <c r="AGR1" s="106"/>
      <c r="AGS1" s="106"/>
      <c r="AGT1" s="106"/>
      <c r="AGU1" s="106"/>
      <c r="AGV1" s="106"/>
      <c r="AGW1" s="106"/>
      <c r="AGX1" s="106"/>
      <c r="AGY1" s="106"/>
      <c r="AGZ1" s="106"/>
      <c r="AHA1" s="106"/>
      <c r="AHB1" s="106"/>
      <c r="AHC1" s="106"/>
      <c r="AHD1" s="106"/>
      <c r="AHE1" s="106"/>
      <c r="AHF1" s="106"/>
      <c r="AHG1" s="106"/>
      <c r="AHH1" s="106"/>
      <c r="AHI1" s="106"/>
      <c r="AHJ1" s="106"/>
      <c r="AHK1" s="106"/>
      <c r="AHL1" s="106"/>
      <c r="AHM1" s="106"/>
      <c r="AHN1" s="106"/>
      <c r="AHO1" s="106"/>
      <c r="AHP1" s="106"/>
      <c r="AHQ1" s="106"/>
      <c r="AHR1" s="106"/>
      <c r="AHS1" s="106"/>
      <c r="AHT1" s="106"/>
      <c r="AHU1" s="106"/>
      <c r="AHV1" s="106"/>
      <c r="AHW1" s="106"/>
      <c r="AHX1" s="106"/>
      <c r="AHY1" s="106"/>
      <c r="AHZ1" s="106"/>
      <c r="AIA1" s="106"/>
      <c r="AIB1" s="106"/>
      <c r="AIC1" s="106"/>
      <c r="AID1" s="106"/>
      <c r="AIE1" s="106"/>
      <c r="AIF1" s="106"/>
      <c r="AIG1" s="106"/>
      <c r="AIH1" s="106"/>
      <c r="AII1" s="106"/>
      <c r="AIJ1" s="106"/>
      <c r="AIK1" s="106"/>
      <c r="AIL1" s="106"/>
      <c r="AIM1" s="106"/>
      <c r="AIN1" s="106"/>
      <c r="AIO1" s="106"/>
      <c r="AIP1" s="106"/>
      <c r="AIQ1" s="106"/>
      <c r="AIR1" s="106"/>
      <c r="AIS1" s="106"/>
      <c r="AIT1" s="106"/>
      <c r="AIU1" s="106"/>
      <c r="AIV1" s="106"/>
      <c r="AIW1" s="106"/>
      <c r="AIX1" s="106"/>
      <c r="AIY1" s="106"/>
      <c r="AIZ1" s="106"/>
      <c r="AJA1" s="106"/>
      <c r="AJB1" s="106"/>
      <c r="AJC1" s="106"/>
      <c r="AJD1" s="106"/>
      <c r="AJE1" s="106"/>
      <c r="AJF1" s="106"/>
      <c r="AJG1" s="106"/>
      <c r="AJH1" s="106"/>
      <c r="AJI1" s="106"/>
      <c r="AJJ1" s="106"/>
      <c r="AJK1" s="106"/>
      <c r="AJL1" s="106"/>
      <c r="AJM1" s="106"/>
      <c r="AJN1" s="106"/>
      <c r="AJO1" s="106"/>
      <c r="AJP1" s="106"/>
      <c r="AJQ1" s="106"/>
      <c r="AJR1" s="106"/>
      <c r="AJS1" s="106"/>
      <c r="AJT1" s="106"/>
      <c r="AJU1" s="106"/>
      <c r="AJV1" s="106"/>
      <c r="AJW1" s="106"/>
      <c r="AJX1" s="106"/>
      <c r="AJY1" s="106"/>
      <c r="AJZ1" s="106"/>
      <c r="AKA1" s="106"/>
      <c r="AKB1" s="106"/>
      <c r="AKC1" s="106"/>
      <c r="AKD1" s="106"/>
      <c r="AKE1" s="106"/>
      <c r="AKF1" s="106"/>
      <c r="AKG1" s="106"/>
      <c r="AKH1" s="106"/>
      <c r="AKI1" s="106"/>
      <c r="AKJ1" s="106"/>
      <c r="AKK1" s="106"/>
      <c r="AKL1" s="106"/>
      <c r="AKM1" s="106"/>
      <c r="AKN1" s="106"/>
      <c r="AKO1" s="106"/>
      <c r="AKP1" s="106"/>
      <c r="AKQ1" s="106"/>
      <c r="AKR1" s="106"/>
      <c r="AKS1" s="106"/>
      <c r="AKT1" s="106"/>
      <c r="AKU1" s="106"/>
      <c r="AKV1" s="106"/>
      <c r="AKW1" s="106"/>
      <c r="AKX1" s="106"/>
      <c r="AKY1" s="106"/>
      <c r="AKZ1" s="106"/>
      <c r="ALA1" s="106"/>
      <c r="ALB1" s="106"/>
      <c r="ALC1" s="106"/>
      <c r="ALD1" s="106"/>
      <c r="ALE1" s="106"/>
      <c r="ALF1" s="106"/>
      <c r="ALG1" s="106"/>
      <c r="ALH1" s="106"/>
      <c r="ALI1" s="106"/>
      <c r="ALJ1" s="106"/>
      <c r="ALK1" s="106"/>
      <c r="ALL1" s="106"/>
      <c r="ALM1" s="106"/>
      <c r="ALN1" s="106"/>
      <c r="ALO1" s="106"/>
      <c r="ALP1" s="106"/>
      <c r="ALQ1" s="106"/>
      <c r="ALR1" s="106"/>
      <c r="ALS1" s="106"/>
      <c r="ALT1" s="106"/>
      <c r="ALU1" s="106"/>
      <c r="ALV1" s="106"/>
      <c r="ALW1" s="106"/>
      <c r="ALX1" s="106"/>
      <c r="ALY1" s="106"/>
      <c r="ALZ1" s="106"/>
      <c r="AMA1" s="106"/>
      <c r="AMB1" s="106"/>
      <c r="AMC1" s="106"/>
      <c r="AMD1" s="106"/>
      <c r="AME1" s="106"/>
      <c r="AMF1" s="106"/>
      <c r="AMG1" s="106"/>
      <c r="AMH1" s="106"/>
      <c r="AMI1" s="106"/>
      <c r="AMJ1" s="106"/>
      <c r="AMK1" s="106"/>
      <c r="AML1" s="106"/>
      <c r="AMM1" s="106"/>
      <c r="AMN1" s="106"/>
      <c r="AMO1" s="106"/>
      <c r="AMP1" s="106"/>
      <c r="AMQ1" s="106"/>
      <c r="AMR1" s="106"/>
      <c r="AMS1" s="106"/>
      <c r="AMT1" s="106"/>
      <c r="AMU1" s="106"/>
      <c r="AMV1" s="106"/>
      <c r="AMW1" s="106"/>
      <c r="AMX1" s="106"/>
      <c r="AMY1" s="106"/>
      <c r="AMZ1" s="106"/>
      <c r="ANA1" s="106"/>
      <c r="ANB1" s="106"/>
      <c r="ANC1" s="106"/>
      <c r="AND1" s="106"/>
      <c r="ANE1" s="106"/>
      <c r="ANF1" s="106"/>
      <c r="ANG1" s="106"/>
      <c r="ANH1" s="106"/>
      <c r="ANI1" s="106"/>
      <c r="ANJ1" s="106"/>
      <c r="ANK1" s="106"/>
      <c r="ANL1" s="106"/>
      <c r="ANM1" s="106"/>
      <c r="ANN1" s="106"/>
      <c r="ANO1" s="106"/>
      <c r="ANP1" s="106"/>
      <c r="ANQ1" s="106"/>
      <c r="ANR1" s="106"/>
      <c r="ANS1" s="106"/>
      <c r="ANT1" s="106"/>
      <c r="ANU1" s="106"/>
      <c r="ANV1" s="106"/>
      <c r="ANW1" s="106"/>
      <c r="ANX1" s="106"/>
      <c r="ANY1" s="106"/>
      <c r="ANZ1" s="106"/>
      <c r="AOA1" s="106"/>
      <c r="AOB1" s="106"/>
      <c r="AOC1" s="106"/>
      <c r="AOD1" s="106"/>
      <c r="AOE1" s="106"/>
      <c r="AOF1" s="106"/>
      <c r="AOG1" s="106"/>
      <c r="AOH1" s="106"/>
      <c r="AOI1" s="106"/>
      <c r="AOJ1" s="106"/>
      <c r="AOK1" s="106"/>
      <c r="AOL1" s="106"/>
      <c r="AOM1" s="106"/>
      <c r="AON1" s="106"/>
      <c r="AOO1" s="106"/>
      <c r="AOP1" s="106"/>
      <c r="AOQ1" s="106"/>
      <c r="AOR1" s="106"/>
      <c r="AOS1" s="106"/>
      <c r="AOT1" s="106"/>
      <c r="AOU1" s="106"/>
      <c r="AOV1" s="106"/>
      <c r="AOW1" s="106"/>
      <c r="AOX1" s="106"/>
      <c r="AOY1" s="106"/>
      <c r="AOZ1" s="106"/>
      <c r="APA1" s="106"/>
      <c r="APB1" s="106"/>
      <c r="APC1" s="106"/>
      <c r="APD1" s="106"/>
      <c r="APE1" s="106"/>
      <c r="APF1" s="106"/>
      <c r="APG1" s="106"/>
      <c r="APH1" s="106"/>
      <c r="API1" s="106"/>
      <c r="APJ1" s="106"/>
      <c r="APK1" s="106"/>
      <c r="APL1" s="106"/>
      <c r="APM1" s="106"/>
      <c r="APN1" s="106"/>
      <c r="APO1" s="106"/>
      <c r="APP1" s="106"/>
      <c r="APQ1" s="106"/>
      <c r="APR1" s="106"/>
      <c r="APS1" s="106"/>
      <c r="APT1" s="106"/>
      <c r="APU1" s="106"/>
      <c r="APV1" s="106"/>
      <c r="APW1" s="106"/>
      <c r="APX1" s="106"/>
      <c r="APY1" s="106"/>
      <c r="APZ1" s="106"/>
      <c r="AQA1" s="106"/>
      <c r="AQB1" s="106"/>
      <c r="AQC1" s="106"/>
      <c r="AQD1" s="106"/>
      <c r="AQE1" s="106"/>
      <c r="AQF1" s="106"/>
      <c r="AQG1" s="106"/>
      <c r="AQH1" s="106"/>
      <c r="AQI1" s="106"/>
      <c r="AQJ1" s="106"/>
      <c r="AQK1" s="106"/>
      <c r="AQL1" s="106"/>
      <c r="AQM1" s="106"/>
      <c r="AQN1" s="106"/>
      <c r="AQO1" s="106"/>
      <c r="AQP1" s="106"/>
      <c r="AQQ1" s="106"/>
      <c r="AQR1" s="106"/>
      <c r="AQS1" s="106"/>
      <c r="AQT1" s="106"/>
      <c r="AQU1" s="106"/>
      <c r="AQV1" s="106"/>
      <c r="AQW1" s="106"/>
      <c r="AQX1" s="106"/>
      <c r="AQY1" s="106"/>
      <c r="AQZ1" s="106"/>
      <c r="ARA1" s="106"/>
      <c r="ARB1" s="106"/>
      <c r="ARC1" s="106"/>
      <c r="ARD1" s="106"/>
      <c r="ARE1" s="106"/>
      <c r="ARF1" s="106"/>
      <c r="ARG1" s="106"/>
      <c r="ARH1" s="106"/>
      <c r="ARI1" s="106"/>
      <c r="ARJ1" s="106"/>
      <c r="ARK1" s="106"/>
      <c r="ARL1" s="106"/>
      <c r="ARM1" s="106"/>
      <c r="ARN1" s="106"/>
      <c r="ARO1" s="106"/>
      <c r="ARP1" s="106"/>
      <c r="ARQ1" s="106"/>
      <c r="ARR1" s="106"/>
      <c r="ARS1" s="106"/>
      <c r="ART1" s="106"/>
      <c r="ARU1" s="106"/>
      <c r="ARV1" s="106"/>
      <c r="ARW1" s="106"/>
      <c r="ARX1" s="106"/>
      <c r="ARY1" s="106"/>
      <c r="ARZ1" s="106"/>
      <c r="ASA1" s="106"/>
      <c r="ASB1" s="106"/>
      <c r="ASC1" s="106"/>
      <c r="ASD1" s="106"/>
      <c r="ASE1" s="106"/>
      <c r="ASF1" s="106"/>
      <c r="ASG1" s="106"/>
      <c r="ASH1" s="106"/>
      <c r="ASI1" s="106"/>
      <c r="ASJ1" s="106"/>
      <c r="ASK1" s="106"/>
      <c r="ASL1" s="106"/>
      <c r="ASM1" s="106"/>
      <c r="ASN1" s="106"/>
      <c r="ASO1" s="106"/>
      <c r="ASP1" s="106"/>
      <c r="ASQ1" s="106"/>
      <c r="ASR1" s="106"/>
      <c r="ASS1" s="106"/>
      <c r="AST1" s="106"/>
      <c r="ASU1" s="106"/>
      <c r="ASV1" s="106"/>
      <c r="ASW1" s="106"/>
      <c r="ASX1" s="106"/>
      <c r="ASY1" s="106"/>
      <c r="ASZ1" s="106"/>
      <c r="ATA1" s="106"/>
      <c r="ATB1" s="106"/>
      <c r="ATC1" s="106"/>
      <c r="ATD1" s="106"/>
      <c r="ATE1" s="106"/>
      <c r="ATF1" s="106"/>
      <c r="ATG1" s="106"/>
      <c r="ATH1" s="106"/>
      <c r="ATI1" s="106"/>
      <c r="ATJ1" s="106"/>
      <c r="ATK1" s="106"/>
      <c r="ATL1" s="106"/>
      <c r="ATM1" s="106"/>
      <c r="ATN1" s="106"/>
      <c r="ATO1" s="106"/>
      <c r="ATP1" s="106"/>
      <c r="ATQ1" s="106"/>
      <c r="ATR1" s="106"/>
      <c r="ATS1" s="106"/>
      <c r="ATT1" s="106"/>
      <c r="ATU1" s="106"/>
      <c r="ATV1" s="106"/>
      <c r="ATW1" s="106"/>
      <c r="ATX1" s="106"/>
      <c r="ATY1" s="106"/>
      <c r="ATZ1" s="106"/>
      <c r="AUA1" s="106"/>
      <c r="AUB1" s="106"/>
      <c r="AUC1" s="106"/>
      <c r="AUD1" s="106"/>
      <c r="AUE1" s="106"/>
      <c r="AUF1" s="106"/>
      <c r="AUG1" s="106"/>
      <c r="AUH1" s="106"/>
      <c r="AUI1" s="106"/>
      <c r="AUJ1" s="106"/>
      <c r="AUK1" s="106"/>
      <c r="AUL1" s="106"/>
      <c r="AUM1" s="106"/>
      <c r="AUN1" s="106"/>
      <c r="AUO1" s="106"/>
      <c r="AUP1" s="106"/>
      <c r="AUQ1" s="106"/>
      <c r="AUR1" s="106"/>
      <c r="AUS1" s="106"/>
      <c r="AUT1" s="106"/>
      <c r="AUU1" s="106"/>
      <c r="AUV1" s="106"/>
      <c r="AUW1" s="106"/>
      <c r="AUX1" s="106"/>
      <c r="AUY1" s="106"/>
      <c r="AUZ1" s="106"/>
      <c r="AVA1" s="106"/>
      <c r="AVB1" s="106"/>
      <c r="AVC1" s="106"/>
      <c r="AVD1" s="106"/>
      <c r="AVE1" s="106"/>
      <c r="AVF1" s="106"/>
      <c r="AVG1" s="106"/>
      <c r="AVH1" s="106"/>
      <c r="AVI1" s="106"/>
      <c r="AVJ1" s="106"/>
      <c r="AVK1" s="106"/>
      <c r="AVL1" s="106"/>
      <c r="AVM1" s="106"/>
      <c r="AVN1" s="106"/>
      <c r="AVO1" s="106"/>
      <c r="AVP1" s="106"/>
      <c r="AVQ1" s="106"/>
      <c r="AVR1" s="106"/>
      <c r="AVS1" s="106"/>
      <c r="AVT1" s="106"/>
      <c r="AVU1" s="106"/>
      <c r="AVV1" s="106"/>
      <c r="AVW1" s="106"/>
      <c r="AVX1" s="106"/>
      <c r="AVY1" s="106"/>
      <c r="AVZ1" s="106"/>
      <c r="AWA1" s="106"/>
      <c r="AWB1" s="106"/>
      <c r="AWC1" s="106"/>
      <c r="AWD1" s="106"/>
      <c r="AWE1" s="106"/>
      <c r="AWF1" s="106"/>
      <c r="AWG1" s="106"/>
      <c r="AWH1" s="106"/>
      <c r="AWI1" s="106"/>
      <c r="AWJ1" s="106"/>
      <c r="AWK1" s="106"/>
      <c r="AWL1" s="106"/>
      <c r="AWM1" s="106"/>
      <c r="AWN1" s="106"/>
      <c r="AWO1" s="106"/>
      <c r="AWP1" s="106"/>
      <c r="AWQ1" s="106"/>
      <c r="AWR1" s="106"/>
      <c r="AWS1" s="106"/>
      <c r="AWT1" s="106"/>
      <c r="AWU1" s="106"/>
      <c r="AWV1" s="106"/>
      <c r="AWW1" s="106"/>
      <c r="AWX1" s="106"/>
      <c r="AWY1" s="106"/>
      <c r="AWZ1" s="106"/>
      <c r="AXA1" s="106"/>
      <c r="AXB1" s="106"/>
      <c r="AXC1" s="106"/>
      <c r="AXD1" s="106"/>
      <c r="AXE1" s="106"/>
      <c r="AXF1" s="106"/>
      <c r="AXG1" s="106"/>
      <c r="AXH1" s="106"/>
      <c r="AXI1" s="106"/>
      <c r="AXJ1" s="106"/>
      <c r="AXK1" s="106"/>
      <c r="AXL1" s="106"/>
      <c r="AXM1" s="106"/>
      <c r="AXN1" s="106"/>
      <c r="AXO1" s="106"/>
      <c r="AXP1" s="106"/>
      <c r="AXQ1" s="106"/>
      <c r="AXR1" s="106"/>
      <c r="AXS1" s="106"/>
      <c r="AXT1" s="106"/>
      <c r="AXU1" s="106"/>
      <c r="AXV1" s="106"/>
      <c r="AXW1" s="106"/>
      <c r="AXX1" s="106"/>
      <c r="AXY1" s="106"/>
      <c r="AXZ1" s="106"/>
      <c r="AYA1" s="106"/>
      <c r="AYB1" s="106"/>
      <c r="AYC1" s="106"/>
      <c r="AYD1" s="106"/>
      <c r="AYE1" s="106"/>
      <c r="AYF1" s="106"/>
      <c r="AYG1" s="106"/>
      <c r="AYH1" s="106"/>
      <c r="AYI1" s="106"/>
      <c r="AYJ1" s="106"/>
      <c r="AYK1" s="106"/>
      <c r="AYL1" s="106"/>
      <c r="AYM1" s="106"/>
      <c r="AYN1" s="106"/>
      <c r="AYO1" s="106"/>
      <c r="AYP1" s="106"/>
      <c r="AYQ1" s="106"/>
      <c r="AYR1" s="106"/>
      <c r="AYS1" s="106"/>
      <c r="AYT1" s="106"/>
      <c r="AYU1" s="106"/>
      <c r="AYV1" s="106"/>
      <c r="AYW1" s="106"/>
      <c r="AYX1" s="106"/>
      <c r="AYY1" s="106"/>
      <c r="AYZ1" s="106"/>
      <c r="AZA1" s="106"/>
      <c r="AZB1" s="106"/>
      <c r="AZC1" s="106"/>
      <c r="AZD1" s="106"/>
      <c r="AZE1" s="106"/>
      <c r="AZF1" s="106"/>
      <c r="AZG1" s="106"/>
      <c r="AZH1" s="106"/>
      <c r="AZI1" s="106"/>
      <c r="AZJ1" s="106"/>
      <c r="AZK1" s="106"/>
      <c r="AZL1" s="106"/>
      <c r="AZM1" s="106"/>
      <c r="AZN1" s="106"/>
      <c r="AZO1" s="106"/>
      <c r="AZP1" s="106"/>
      <c r="AZQ1" s="106"/>
      <c r="AZR1" s="106"/>
      <c r="AZS1" s="106"/>
      <c r="AZT1" s="106"/>
      <c r="AZU1" s="106"/>
      <c r="AZV1" s="106"/>
      <c r="AZW1" s="106"/>
      <c r="AZX1" s="106"/>
      <c r="AZY1" s="106"/>
      <c r="AZZ1" s="106"/>
      <c r="BAA1" s="106"/>
      <c r="BAB1" s="106"/>
      <c r="BAC1" s="106"/>
      <c r="BAD1" s="106"/>
      <c r="BAE1" s="106"/>
      <c r="BAF1" s="106"/>
      <c r="BAG1" s="106"/>
      <c r="BAH1" s="106"/>
      <c r="BAI1" s="106"/>
      <c r="BAJ1" s="106"/>
      <c r="BAK1" s="106"/>
      <c r="BAL1" s="106"/>
      <c r="BAM1" s="106"/>
      <c r="BAN1" s="106"/>
      <c r="BAO1" s="106"/>
      <c r="BAP1" s="106"/>
      <c r="BAQ1" s="106"/>
      <c r="BAR1" s="106"/>
      <c r="BAS1" s="106"/>
      <c r="BAT1" s="106"/>
      <c r="BAU1" s="106"/>
      <c r="BAV1" s="106"/>
      <c r="BAW1" s="106"/>
      <c r="BAX1" s="106"/>
      <c r="BAY1" s="106"/>
      <c r="BAZ1" s="106"/>
      <c r="BBA1" s="106"/>
      <c r="BBB1" s="106"/>
      <c r="BBC1" s="106"/>
      <c r="BBD1" s="106"/>
      <c r="BBE1" s="106"/>
      <c r="BBF1" s="106"/>
      <c r="BBG1" s="106"/>
      <c r="BBH1" s="106"/>
      <c r="BBI1" s="106"/>
      <c r="BBJ1" s="106"/>
      <c r="BBK1" s="106"/>
      <c r="BBL1" s="106"/>
      <c r="BBM1" s="106"/>
      <c r="BBN1" s="106"/>
      <c r="BBO1" s="106"/>
      <c r="BBP1" s="106"/>
      <c r="BBQ1" s="106"/>
      <c r="BBR1" s="106"/>
      <c r="BBS1" s="106"/>
      <c r="BBT1" s="106"/>
      <c r="BBU1" s="106"/>
      <c r="BBV1" s="106"/>
      <c r="BBW1" s="106"/>
      <c r="BBX1" s="106"/>
      <c r="BBY1" s="106"/>
      <c r="BBZ1" s="106"/>
      <c r="BCA1" s="106"/>
      <c r="BCB1" s="106"/>
      <c r="BCC1" s="106"/>
      <c r="BCD1" s="106"/>
      <c r="BCE1" s="106"/>
      <c r="BCF1" s="106"/>
      <c r="BCG1" s="106"/>
      <c r="BCH1" s="106"/>
      <c r="BCI1" s="106"/>
      <c r="BCJ1" s="106"/>
      <c r="BCK1" s="106"/>
      <c r="BCL1" s="106"/>
      <c r="BCM1" s="106"/>
      <c r="BCN1" s="106"/>
      <c r="BCO1" s="106"/>
      <c r="BCP1" s="106"/>
      <c r="BCQ1" s="106"/>
      <c r="BCR1" s="106"/>
      <c r="BCS1" s="106"/>
      <c r="BCT1" s="106"/>
      <c r="BCU1" s="106"/>
      <c r="BCV1" s="106"/>
      <c r="BCW1" s="106"/>
      <c r="BCX1" s="106"/>
      <c r="BCY1" s="106"/>
      <c r="BCZ1" s="106"/>
      <c r="BDA1" s="106"/>
      <c r="BDB1" s="106"/>
      <c r="BDC1" s="106"/>
      <c r="BDD1" s="106"/>
      <c r="BDE1" s="106"/>
      <c r="BDF1" s="106"/>
      <c r="BDG1" s="106"/>
      <c r="BDH1" s="106"/>
      <c r="BDI1" s="106"/>
      <c r="BDJ1" s="106"/>
      <c r="BDK1" s="106"/>
      <c r="BDL1" s="106"/>
      <c r="BDM1" s="106"/>
      <c r="BDN1" s="106"/>
      <c r="BDO1" s="106"/>
      <c r="BDP1" s="106"/>
      <c r="BDQ1" s="106"/>
      <c r="BDR1" s="106"/>
      <c r="BDS1" s="106"/>
      <c r="BDT1" s="106"/>
      <c r="BDU1" s="106"/>
      <c r="BDV1" s="106"/>
      <c r="BDW1" s="106"/>
      <c r="BDX1" s="106"/>
      <c r="BDY1" s="106"/>
      <c r="BDZ1" s="106"/>
      <c r="BEA1" s="106"/>
      <c r="BEB1" s="106"/>
      <c r="BEC1" s="106"/>
      <c r="BED1" s="106"/>
      <c r="BEE1" s="106"/>
      <c r="BEF1" s="106"/>
      <c r="BEG1" s="106"/>
      <c r="BEH1" s="106"/>
      <c r="BEI1" s="106"/>
      <c r="BEJ1" s="106"/>
      <c r="BEK1" s="106"/>
      <c r="BEL1" s="106"/>
      <c r="BEM1" s="106"/>
      <c r="BEN1" s="106"/>
      <c r="BEO1" s="106"/>
      <c r="BEP1" s="106"/>
      <c r="BEQ1" s="106"/>
      <c r="BER1" s="106"/>
      <c r="BES1" s="106"/>
      <c r="BET1" s="106"/>
      <c r="BEU1" s="106"/>
      <c r="BEV1" s="106"/>
      <c r="BEW1" s="106"/>
      <c r="BEX1" s="106"/>
      <c r="BEY1" s="106"/>
      <c r="BEZ1" s="106"/>
      <c r="BFA1" s="106"/>
      <c r="BFB1" s="106"/>
      <c r="BFC1" s="106"/>
      <c r="BFD1" s="106"/>
      <c r="BFE1" s="106"/>
      <c r="BFF1" s="106"/>
      <c r="BFG1" s="106"/>
      <c r="BFH1" s="106"/>
      <c r="BFI1" s="106"/>
      <c r="BFJ1" s="106"/>
      <c r="BFK1" s="106"/>
      <c r="BFL1" s="106"/>
      <c r="BFM1" s="106"/>
      <c r="BFN1" s="106"/>
      <c r="BFO1" s="106"/>
      <c r="BFP1" s="106"/>
      <c r="BFQ1" s="106"/>
      <c r="BFR1" s="106"/>
      <c r="BFS1" s="106"/>
      <c r="BFT1" s="106"/>
      <c r="BFU1" s="106"/>
      <c r="BFV1" s="106"/>
      <c r="BFW1" s="106"/>
      <c r="BFX1" s="106"/>
      <c r="BFY1" s="106"/>
      <c r="BFZ1" s="106"/>
      <c r="BGA1" s="106"/>
      <c r="BGB1" s="106"/>
      <c r="BGC1" s="106"/>
      <c r="BGD1" s="106"/>
      <c r="BGE1" s="106"/>
      <c r="BGF1" s="106"/>
      <c r="BGG1" s="106"/>
      <c r="BGH1" s="106"/>
      <c r="BGI1" s="106"/>
      <c r="BGJ1" s="106"/>
      <c r="BGK1" s="106"/>
      <c r="BGL1" s="106"/>
      <c r="BGM1" s="106"/>
      <c r="BGN1" s="106"/>
      <c r="BGO1" s="106"/>
      <c r="BGP1" s="106"/>
      <c r="BGQ1" s="106"/>
      <c r="BGR1" s="106"/>
      <c r="BGS1" s="106"/>
      <c r="BGT1" s="106"/>
      <c r="BGU1" s="106"/>
      <c r="BGV1" s="106"/>
      <c r="BGW1" s="106"/>
      <c r="BGX1" s="106"/>
      <c r="BGY1" s="106"/>
      <c r="BGZ1" s="106"/>
      <c r="BHA1" s="106"/>
      <c r="BHB1" s="106"/>
      <c r="BHC1" s="106"/>
      <c r="BHD1" s="106"/>
      <c r="BHE1" s="106"/>
      <c r="BHF1" s="106"/>
      <c r="BHG1" s="106"/>
      <c r="BHH1" s="106"/>
      <c r="BHI1" s="106"/>
      <c r="BHJ1" s="106"/>
      <c r="BHK1" s="106"/>
      <c r="BHL1" s="106"/>
      <c r="BHM1" s="106"/>
      <c r="BHN1" s="106"/>
      <c r="BHO1" s="106"/>
      <c r="BHP1" s="106"/>
      <c r="BHQ1" s="106"/>
      <c r="BHR1" s="106"/>
      <c r="BHS1" s="106"/>
      <c r="BHT1" s="106"/>
      <c r="BHU1" s="106"/>
      <c r="BHV1" s="106"/>
      <c r="BHW1" s="106"/>
      <c r="BHX1" s="106"/>
      <c r="BHY1" s="106"/>
      <c r="BHZ1" s="106"/>
      <c r="BIA1" s="106"/>
      <c r="BIB1" s="106"/>
      <c r="BIC1" s="106"/>
      <c r="BID1" s="106"/>
      <c r="BIE1" s="106"/>
      <c r="BIF1" s="106"/>
      <c r="BIG1" s="106"/>
      <c r="BIH1" s="106"/>
      <c r="BII1" s="106"/>
      <c r="BIJ1" s="106"/>
      <c r="BIK1" s="106"/>
      <c r="BIL1" s="106"/>
      <c r="BIM1" s="106"/>
      <c r="BIN1" s="106"/>
      <c r="BIO1" s="106"/>
      <c r="BIP1" s="106"/>
      <c r="BIQ1" s="106"/>
      <c r="BIR1" s="106"/>
      <c r="BIS1" s="106"/>
      <c r="BIT1" s="106"/>
      <c r="BIU1" s="106"/>
      <c r="BIV1" s="106"/>
      <c r="BIW1" s="106"/>
      <c r="BIX1" s="106"/>
      <c r="BIY1" s="106"/>
      <c r="BIZ1" s="106"/>
      <c r="BJA1" s="106"/>
      <c r="BJB1" s="106"/>
      <c r="BJC1" s="106"/>
      <c r="BJD1" s="106"/>
      <c r="BJE1" s="106"/>
      <c r="BJF1" s="106"/>
      <c r="BJG1" s="106"/>
      <c r="BJH1" s="106"/>
      <c r="BJI1" s="106"/>
      <c r="BJJ1" s="106"/>
      <c r="BJK1" s="106"/>
      <c r="BJL1" s="106"/>
      <c r="BJM1" s="106"/>
      <c r="BJN1" s="106"/>
      <c r="BJO1" s="106"/>
      <c r="BJP1" s="106"/>
      <c r="BJQ1" s="106"/>
      <c r="BJR1" s="106"/>
      <c r="BJS1" s="106"/>
      <c r="BJT1" s="106"/>
      <c r="BJU1" s="106"/>
      <c r="BJV1" s="106"/>
      <c r="BJW1" s="106"/>
      <c r="BJX1" s="106"/>
      <c r="BJY1" s="106"/>
      <c r="BJZ1" s="106"/>
      <c r="BKA1" s="106"/>
      <c r="BKB1" s="106"/>
      <c r="BKC1" s="106"/>
      <c r="BKD1" s="106"/>
      <c r="BKE1" s="106"/>
      <c r="BKF1" s="106"/>
      <c r="BKG1" s="106"/>
      <c r="BKH1" s="106"/>
      <c r="BKI1" s="106"/>
      <c r="BKJ1" s="106"/>
      <c r="BKK1" s="106"/>
      <c r="BKL1" s="106"/>
      <c r="BKM1" s="106"/>
      <c r="BKN1" s="106"/>
      <c r="BKO1" s="106"/>
      <c r="BKP1" s="106"/>
      <c r="BKQ1" s="106"/>
      <c r="BKR1" s="106"/>
      <c r="BKS1" s="106"/>
      <c r="BKT1" s="106"/>
      <c r="BKU1" s="106"/>
      <c r="BKV1" s="106"/>
      <c r="BKW1" s="106"/>
      <c r="BKX1" s="106"/>
      <c r="BKY1" s="106"/>
      <c r="BKZ1" s="106"/>
      <c r="BLA1" s="106"/>
      <c r="BLB1" s="106"/>
      <c r="BLC1" s="106"/>
      <c r="BLD1" s="106"/>
      <c r="BLE1" s="106"/>
      <c r="BLF1" s="106"/>
      <c r="BLG1" s="106"/>
      <c r="BLH1" s="106"/>
      <c r="BLI1" s="106"/>
      <c r="BLJ1" s="106"/>
      <c r="BLK1" s="106"/>
      <c r="BLL1" s="106"/>
      <c r="BLM1" s="106"/>
      <c r="BLN1" s="106"/>
      <c r="BLO1" s="106"/>
      <c r="BLP1" s="106"/>
      <c r="BLQ1" s="106"/>
      <c r="BLR1" s="106"/>
      <c r="BLS1" s="106"/>
      <c r="BLT1" s="106"/>
      <c r="BLU1" s="106"/>
      <c r="BLV1" s="106"/>
      <c r="BLW1" s="106"/>
      <c r="BLX1" s="106"/>
      <c r="BLY1" s="106"/>
      <c r="BLZ1" s="106"/>
      <c r="BMA1" s="106"/>
      <c r="BMB1" s="106"/>
      <c r="BMC1" s="106"/>
      <c r="BMD1" s="106"/>
      <c r="BME1" s="106"/>
      <c r="BMF1" s="106"/>
      <c r="BMG1" s="106"/>
      <c r="BMH1" s="106"/>
      <c r="BMI1" s="106"/>
      <c r="BMJ1" s="106"/>
      <c r="BMK1" s="106"/>
      <c r="BML1" s="106"/>
      <c r="BMM1" s="106"/>
      <c r="BMN1" s="106"/>
      <c r="BMO1" s="106"/>
      <c r="BMP1" s="106"/>
      <c r="BMQ1" s="106"/>
      <c r="BMR1" s="106"/>
      <c r="BMS1" s="106"/>
      <c r="BMT1" s="106"/>
      <c r="BMU1" s="106"/>
      <c r="BMV1" s="106"/>
      <c r="BMW1" s="106"/>
      <c r="BMX1" s="106"/>
      <c r="BMY1" s="106"/>
      <c r="BMZ1" s="106"/>
      <c r="BNA1" s="106"/>
      <c r="BNB1" s="106"/>
      <c r="BNC1" s="106"/>
      <c r="BND1" s="106"/>
      <c r="BNE1" s="106"/>
      <c r="BNF1" s="106"/>
      <c r="BNG1" s="106"/>
      <c r="BNH1" s="106"/>
      <c r="BNI1" s="106"/>
      <c r="BNJ1" s="106"/>
      <c r="BNK1" s="106"/>
      <c r="BNL1" s="106"/>
      <c r="BNM1" s="106"/>
      <c r="BNN1" s="106"/>
      <c r="BNO1" s="106"/>
      <c r="BNP1" s="106"/>
      <c r="BNQ1" s="106"/>
      <c r="BNR1" s="106"/>
      <c r="BNS1" s="106"/>
      <c r="BNT1" s="106"/>
      <c r="BNU1" s="106"/>
      <c r="BNV1" s="106"/>
      <c r="BNW1" s="106"/>
      <c r="BNX1" s="106"/>
      <c r="BNY1" s="106"/>
      <c r="BNZ1" s="106"/>
      <c r="BOA1" s="106"/>
      <c r="BOB1" s="106"/>
      <c r="BOC1" s="106"/>
      <c r="BOD1" s="106"/>
      <c r="BOE1" s="106"/>
      <c r="BOF1" s="106"/>
      <c r="BOG1" s="106"/>
      <c r="BOH1" s="106"/>
      <c r="BOI1" s="106"/>
      <c r="BOJ1" s="106"/>
      <c r="BOK1" s="106"/>
      <c r="BOL1" s="106"/>
      <c r="BOM1" s="106"/>
      <c r="BON1" s="106"/>
      <c r="BOO1" s="106"/>
      <c r="BOP1" s="106"/>
      <c r="BOQ1" s="106"/>
      <c r="BOR1" s="106"/>
      <c r="BOS1" s="106"/>
      <c r="BOT1" s="106"/>
      <c r="BOU1" s="106"/>
      <c r="BOV1" s="106"/>
      <c r="BOW1" s="106"/>
      <c r="BOX1" s="106"/>
      <c r="BOY1" s="106"/>
      <c r="BOZ1" s="106"/>
      <c r="BPA1" s="106"/>
      <c r="BPB1" s="106"/>
      <c r="BPC1" s="106"/>
      <c r="BPD1" s="106"/>
      <c r="BPE1" s="106"/>
      <c r="BPF1" s="106"/>
      <c r="BPG1" s="106"/>
      <c r="BPH1" s="106"/>
      <c r="BPI1" s="106"/>
      <c r="BPJ1" s="106"/>
      <c r="BPK1" s="106"/>
      <c r="BPL1" s="106"/>
      <c r="BPM1" s="106"/>
      <c r="BPN1" s="106"/>
      <c r="BPO1" s="106"/>
      <c r="BPP1" s="106"/>
      <c r="BPQ1" s="106"/>
      <c r="BPR1" s="106"/>
      <c r="BPS1" s="106"/>
      <c r="BPT1" s="106"/>
      <c r="BPU1" s="106"/>
      <c r="BPV1" s="106"/>
      <c r="BPW1" s="106"/>
      <c r="BPX1" s="106"/>
      <c r="BPY1" s="106"/>
      <c r="BPZ1" s="106"/>
      <c r="BQA1" s="106"/>
      <c r="BQB1" s="106"/>
      <c r="BQC1" s="106"/>
      <c r="BQD1" s="106"/>
      <c r="BQE1" s="106"/>
      <c r="BQF1" s="106"/>
      <c r="BQG1" s="106"/>
      <c r="BQH1" s="106"/>
      <c r="BQI1" s="106"/>
      <c r="BQJ1" s="106"/>
      <c r="BQK1" s="106"/>
      <c r="BQL1" s="106"/>
      <c r="BQM1" s="106"/>
      <c r="BQN1" s="106"/>
      <c r="BQO1" s="106"/>
      <c r="BQP1" s="106"/>
      <c r="BQQ1" s="106"/>
      <c r="BQR1" s="106"/>
      <c r="BQS1" s="106"/>
      <c r="BQT1" s="106"/>
      <c r="BQU1" s="106"/>
      <c r="BQV1" s="106"/>
      <c r="BQW1" s="106"/>
      <c r="BQX1" s="106"/>
      <c r="BQY1" s="106"/>
      <c r="BQZ1" s="106"/>
      <c r="BRA1" s="106"/>
      <c r="BRB1" s="106"/>
      <c r="BRC1" s="106"/>
      <c r="BRD1" s="106"/>
      <c r="BRE1" s="106"/>
      <c r="BRF1" s="106"/>
      <c r="BRG1" s="106"/>
      <c r="BRH1" s="106"/>
      <c r="BRI1" s="106"/>
      <c r="BRJ1" s="106"/>
      <c r="BRK1" s="106"/>
      <c r="BRL1" s="106"/>
      <c r="BRM1" s="106"/>
      <c r="BRN1" s="106"/>
      <c r="BRO1" s="106"/>
      <c r="BRP1" s="106"/>
      <c r="BRQ1" s="106"/>
      <c r="BRR1" s="106"/>
      <c r="BRS1" s="106"/>
      <c r="BRT1" s="106"/>
      <c r="BRU1" s="106"/>
      <c r="BRV1" s="106"/>
      <c r="BRW1" s="106"/>
      <c r="BRX1" s="106"/>
      <c r="BRY1" s="106"/>
      <c r="BRZ1" s="106"/>
      <c r="BSA1" s="106"/>
      <c r="BSB1" s="106"/>
      <c r="BSC1" s="106"/>
      <c r="BSD1" s="106"/>
      <c r="BSE1" s="106"/>
      <c r="BSF1" s="106"/>
      <c r="BSG1" s="106"/>
      <c r="BSH1" s="106"/>
      <c r="BSI1" s="106"/>
      <c r="BSJ1" s="106"/>
      <c r="BSK1" s="106"/>
      <c r="BSL1" s="106"/>
      <c r="BSM1" s="106"/>
      <c r="BSN1" s="106"/>
      <c r="BSO1" s="106"/>
      <c r="BSP1" s="106"/>
      <c r="BSQ1" s="106"/>
      <c r="BSR1" s="106"/>
      <c r="BSS1" s="106"/>
      <c r="BST1" s="106"/>
      <c r="BSU1" s="106"/>
      <c r="BSV1" s="106"/>
      <c r="BSW1" s="106"/>
      <c r="BSX1" s="106"/>
      <c r="BSY1" s="106"/>
      <c r="BSZ1" s="106"/>
      <c r="BTA1" s="106"/>
      <c r="BTB1" s="106"/>
      <c r="BTC1" s="106"/>
      <c r="BTD1" s="106"/>
      <c r="BTE1" s="106"/>
      <c r="BTF1" s="106"/>
      <c r="BTG1" s="106"/>
      <c r="BTH1" s="106"/>
      <c r="BTI1" s="106"/>
      <c r="BTJ1" s="106"/>
      <c r="BTK1" s="106"/>
      <c r="BTL1" s="106"/>
      <c r="BTM1" s="106"/>
      <c r="BTN1" s="106"/>
      <c r="BTO1" s="106"/>
      <c r="BTP1" s="106"/>
      <c r="BTQ1" s="106"/>
      <c r="BTR1" s="106"/>
      <c r="BTS1" s="106"/>
      <c r="BTT1" s="106"/>
      <c r="BTU1" s="106"/>
      <c r="BTV1" s="106"/>
      <c r="BTW1" s="106"/>
      <c r="BTX1" s="106"/>
      <c r="BTY1" s="106"/>
      <c r="BTZ1" s="106"/>
      <c r="BUA1" s="106"/>
      <c r="BUB1" s="106"/>
      <c r="BUC1" s="106"/>
      <c r="BUD1" s="106"/>
      <c r="BUE1" s="106"/>
      <c r="BUF1" s="106"/>
      <c r="BUG1" s="106"/>
      <c r="BUH1" s="106"/>
      <c r="BUI1" s="106"/>
      <c r="BUJ1" s="106"/>
      <c r="BUK1" s="106"/>
      <c r="BUL1" s="106"/>
      <c r="BUM1" s="106"/>
      <c r="BUN1" s="106"/>
      <c r="BUO1" s="106"/>
      <c r="BUP1" s="106"/>
      <c r="BUQ1" s="106"/>
      <c r="BUR1" s="106"/>
      <c r="BUS1" s="106"/>
      <c r="BUT1" s="106"/>
      <c r="BUU1" s="106"/>
      <c r="BUV1" s="106"/>
      <c r="BUW1" s="106"/>
      <c r="BUX1" s="106"/>
      <c r="BUY1" s="106"/>
      <c r="BUZ1" s="106"/>
      <c r="BVA1" s="106"/>
      <c r="BVB1" s="106"/>
      <c r="BVC1" s="106"/>
      <c r="BVD1" s="106"/>
      <c r="BVE1" s="106"/>
      <c r="BVF1" s="106"/>
      <c r="BVG1" s="106"/>
      <c r="BVH1" s="106"/>
      <c r="BVI1" s="106"/>
      <c r="BVJ1" s="106"/>
      <c r="BVK1" s="106"/>
      <c r="BVL1" s="106"/>
      <c r="BVM1" s="106"/>
      <c r="BVN1" s="106"/>
      <c r="BVO1" s="106"/>
      <c r="BVP1" s="106"/>
      <c r="BVQ1" s="106"/>
      <c r="BVR1" s="106"/>
      <c r="BVS1" s="106"/>
      <c r="BVT1" s="106"/>
      <c r="BVU1" s="106"/>
      <c r="BVV1" s="106"/>
      <c r="BVW1" s="106"/>
      <c r="BVX1" s="106"/>
      <c r="BVY1" s="106"/>
      <c r="BVZ1" s="106"/>
      <c r="BWA1" s="106"/>
      <c r="BWB1" s="106"/>
      <c r="BWC1" s="106"/>
      <c r="BWD1" s="106"/>
      <c r="BWE1" s="106"/>
      <c r="BWF1" s="106"/>
      <c r="BWG1" s="106"/>
      <c r="BWH1" s="106"/>
      <c r="BWI1" s="106"/>
      <c r="BWJ1" s="106"/>
      <c r="BWK1" s="106"/>
      <c r="BWL1" s="106"/>
      <c r="BWM1" s="106"/>
      <c r="BWN1" s="106"/>
      <c r="BWO1" s="106"/>
      <c r="BWP1" s="106"/>
      <c r="BWQ1" s="106"/>
      <c r="BWR1" s="106"/>
      <c r="BWS1" s="106"/>
      <c r="BWT1" s="106"/>
      <c r="BWU1" s="106"/>
      <c r="BWV1" s="106"/>
      <c r="BWW1" s="106"/>
      <c r="BWX1" s="106"/>
      <c r="BWY1" s="106"/>
      <c r="BWZ1" s="106"/>
      <c r="BXA1" s="106"/>
      <c r="BXB1" s="106"/>
      <c r="BXC1" s="106"/>
      <c r="BXD1" s="106"/>
      <c r="BXE1" s="106"/>
      <c r="BXF1" s="106"/>
      <c r="BXG1" s="106"/>
      <c r="BXH1" s="106"/>
      <c r="BXI1" s="106"/>
      <c r="BXJ1" s="106"/>
      <c r="BXK1" s="106"/>
      <c r="BXL1" s="106"/>
      <c r="BXM1" s="106"/>
      <c r="BXN1" s="106"/>
      <c r="BXO1" s="106"/>
      <c r="BXP1" s="106"/>
      <c r="BXQ1" s="106"/>
      <c r="BXR1" s="106"/>
      <c r="BXS1" s="106"/>
      <c r="BXT1" s="106"/>
      <c r="BXU1" s="106"/>
      <c r="BXV1" s="106"/>
      <c r="BXW1" s="106"/>
      <c r="BXX1" s="106"/>
      <c r="BXY1" s="106"/>
      <c r="BXZ1" s="106"/>
      <c r="BYA1" s="106"/>
      <c r="BYB1" s="106"/>
      <c r="BYC1" s="106"/>
      <c r="BYD1" s="106"/>
      <c r="BYE1" s="106"/>
      <c r="BYF1" s="106"/>
      <c r="BYG1" s="106"/>
      <c r="BYH1" s="106"/>
      <c r="BYI1" s="106"/>
      <c r="BYJ1" s="106"/>
      <c r="BYK1" s="106"/>
      <c r="BYL1" s="106"/>
      <c r="BYM1" s="106"/>
      <c r="BYN1" s="106"/>
      <c r="BYO1" s="106"/>
      <c r="BYP1" s="106"/>
      <c r="BYQ1" s="106"/>
      <c r="BYR1" s="106"/>
      <c r="BYS1" s="106"/>
      <c r="BYT1" s="106"/>
      <c r="BYU1" s="106"/>
      <c r="BYV1" s="106"/>
      <c r="BYW1" s="106"/>
      <c r="BYX1" s="106"/>
      <c r="BYY1" s="106"/>
      <c r="BYZ1" s="106"/>
      <c r="BZA1" s="106"/>
      <c r="BZB1" s="106"/>
      <c r="BZC1" s="106"/>
      <c r="BZD1" s="106"/>
      <c r="BZE1" s="106"/>
      <c r="BZF1" s="106"/>
      <c r="BZG1" s="106"/>
      <c r="BZH1" s="106"/>
      <c r="BZI1" s="106"/>
      <c r="BZJ1" s="106"/>
      <c r="BZK1" s="106"/>
      <c r="BZL1" s="106"/>
      <c r="BZM1" s="106"/>
      <c r="BZN1" s="106"/>
      <c r="BZO1" s="106"/>
      <c r="BZP1" s="106"/>
      <c r="BZQ1" s="106"/>
      <c r="BZR1" s="106"/>
      <c r="BZS1" s="106"/>
      <c r="BZT1" s="106"/>
      <c r="BZU1" s="106"/>
      <c r="BZV1" s="106"/>
      <c r="BZW1" s="106"/>
      <c r="BZX1" s="106"/>
      <c r="BZY1" s="106"/>
      <c r="BZZ1" s="106"/>
      <c r="CAA1" s="106"/>
      <c r="CAB1" s="106"/>
      <c r="CAC1" s="106"/>
      <c r="CAD1" s="106"/>
      <c r="CAE1" s="106"/>
      <c r="CAF1" s="106"/>
      <c r="CAG1" s="106"/>
      <c r="CAH1" s="106"/>
      <c r="CAI1" s="106"/>
      <c r="CAJ1" s="106"/>
      <c r="CAK1" s="106"/>
      <c r="CAL1" s="106"/>
      <c r="CAM1" s="106"/>
      <c r="CAN1" s="106"/>
      <c r="CAO1" s="106"/>
      <c r="CAP1" s="106"/>
      <c r="CAQ1" s="106"/>
      <c r="CAR1" s="106"/>
      <c r="CAS1" s="106"/>
      <c r="CAT1" s="106"/>
      <c r="CAU1" s="106"/>
      <c r="CAV1" s="106"/>
      <c r="CAW1" s="106"/>
      <c r="CAX1" s="106"/>
      <c r="CAY1" s="106"/>
      <c r="CAZ1" s="106"/>
      <c r="CBA1" s="106"/>
      <c r="CBB1" s="106"/>
      <c r="CBC1" s="106"/>
      <c r="CBD1" s="106"/>
      <c r="CBE1" s="106"/>
      <c r="CBF1" s="106"/>
      <c r="CBG1" s="106"/>
      <c r="CBH1" s="106"/>
      <c r="CBI1" s="106"/>
      <c r="CBJ1" s="106"/>
      <c r="CBK1" s="106"/>
      <c r="CBL1" s="106"/>
      <c r="CBM1" s="106"/>
      <c r="CBN1" s="106"/>
      <c r="CBO1" s="106"/>
      <c r="CBP1" s="106"/>
      <c r="CBQ1" s="106"/>
      <c r="CBR1" s="106"/>
      <c r="CBS1" s="106"/>
      <c r="CBT1" s="106"/>
      <c r="CBU1" s="106"/>
      <c r="CBV1" s="106"/>
      <c r="CBW1" s="106"/>
      <c r="CBX1" s="106"/>
      <c r="CBY1" s="106"/>
      <c r="CBZ1" s="106"/>
      <c r="CCA1" s="106"/>
      <c r="CCB1" s="106"/>
      <c r="CCC1" s="106"/>
      <c r="CCD1" s="106"/>
      <c r="CCE1" s="106"/>
      <c r="CCF1" s="106"/>
      <c r="CCG1" s="106"/>
      <c r="CCH1" s="106"/>
      <c r="CCI1" s="106"/>
      <c r="CCJ1" s="106"/>
      <c r="CCK1" s="106"/>
      <c r="CCL1" s="106"/>
      <c r="CCM1" s="106"/>
      <c r="CCN1" s="106"/>
      <c r="CCO1" s="106"/>
      <c r="CCP1" s="106"/>
      <c r="CCQ1" s="106"/>
      <c r="CCR1" s="106"/>
      <c r="CCS1" s="106"/>
      <c r="CCT1" s="106"/>
      <c r="CCU1" s="106"/>
      <c r="CCV1" s="106"/>
      <c r="CCW1" s="106"/>
      <c r="CCX1" s="106"/>
      <c r="CCY1" s="106"/>
      <c r="CCZ1" s="106"/>
      <c r="CDA1" s="106"/>
      <c r="CDB1" s="106"/>
      <c r="CDC1" s="106"/>
      <c r="CDD1" s="106"/>
      <c r="CDE1" s="106"/>
      <c r="CDF1" s="106"/>
      <c r="CDG1" s="106"/>
      <c r="CDH1" s="106"/>
      <c r="CDI1" s="106"/>
      <c r="CDJ1" s="106"/>
      <c r="CDK1" s="106"/>
      <c r="CDL1" s="106"/>
      <c r="CDM1" s="106"/>
      <c r="CDN1" s="106"/>
      <c r="CDO1" s="106"/>
      <c r="CDP1" s="106"/>
      <c r="CDQ1" s="106"/>
      <c r="CDR1" s="106"/>
      <c r="CDS1" s="106"/>
      <c r="CDT1" s="106"/>
      <c r="CDU1" s="106"/>
      <c r="CDV1" s="106"/>
      <c r="CDW1" s="106"/>
      <c r="CDX1" s="106"/>
      <c r="CDY1" s="106"/>
      <c r="CDZ1" s="106"/>
      <c r="CEA1" s="106"/>
      <c r="CEB1" s="106"/>
      <c r="CEC1" s="106"/>
      <c r="CED1" s="106"/>
      <c r="CEE1" s="106"/>
      <c r="CEF1" s="106"/>
      <c r="CEG1" s="106"/>
      <c r="CEH1" s="106"/>
      <c r="CEI1" s="106"/>
      <c r="CEJ1" s="106"/>
      <c r="CEK1" s="106"/>
      <c r="CEL1" s="106"/>
      <c r="CEM1" s="106"/>
      <c r="CEN1" s="106"/>
      <c r="CEO1" s="106"/>
      <c r="CEP1" s="106"/>
      <c r="CEQ1" s="106"/>
      <c r="CER1" s="106"/>
      <c r="CES1" s="106"/>
      <c r="CET1" s="106"/>
      <c r="CEU1" s="106"/>
      <c r="CEV1" s="106"/>
      <c r="CEW1" s="106"/>
      <c r="CEX1" s="106"/>
      <c r="CEY1" s="106"/>
      <c r="CEZ1" s="106"/>
      <c r="CFA1" s="106"/>
      <c r="CFB1" s="106"/>
      <c r="CFC1" s="106"/>
      <c r="CFD1" s="106"/>
      <c r="CFE1" s="106"/>
      <c r="CFF1" s="106"/>
      <c r="CFG1" s="106"/>
      <c r="CFH1" s="106"/>
      <c r="CFI1" s="106"/>
      <c r="CFJ1" s="106"/>
      <c r="CFK1" s="106"/>
      <c r="CFL1" s="106"/>
      <c r="CFM1" s="106"/>
      <c r="CFN1" s="106"/>
      <c r="CFO1" s="106"/>
      <c r="CFP1" s="106"/>
      <c r="CFQ1" s="106"/>
      <c r="CFR1" s="106"/>
      <c r="CFS1" s="106"/>
      <c r="CFT1" s="106"/>
      <c r="CFU1" s="106"/>
      <c r="CFV1" s="106"/>
      <c r="CFW1" s="106"/>
      <c r="CFX1" s="106"/>
      <c r="CFY1" s="106"/>
      <c r="CFZ1" s="106"/>
      <c r="CGA1" s="106"/>
      <c r="CGB1" s="106"/>
      <c r="CGC1" s="106"/>
      <c r="CGD1" s="106"/>
      <c r="CGE1" s="106"/>
      <c r="CGF1" s="106"/>
      <c r="CGG1" s="106"/>
      <c r="CGH1" s="106"/>
      <c r="CGI1" s="106"/>
      <c r="CGJ1" s="106"/>
      <c r="CGK1" s="106"/>
      <c r="CGL1" s="106"/>
      <c r="CGM1" s="106"/>
      <c r="CGN1" s="106"/>
      <c r="CGO1" s="106"/>
      <c r="CGP1" s="106"/>
      <c r="CGQ1" s="106"/>
      <c r="CGR1" s="106"/>
      <c r="CGS1" s="106"/>
      <c r="CGT1" s="106"/>
      <c r="CGU1" s="106"/>
      <c r="CGV1" s="106"/>
      <c r="CGW1" s="106"/>
      <c r="CGX1" s="106"/>
      <c r="CGY1" s="106"/>
      <c r="CGZ1" s="106"/>
      <c r="CHA1" s="106"/>
      <c r="CHB1" s="106"/>
      <c r="CHC1" s="106"/>
      <c r="CHD1" s="106"/>
      <c r="CHE1" s="106"/>
      <c r="CHF1" s="106"/>
      <c r="CHG1" s="106"/>
      <c r="CHH1" s="106"/>
      <c r="CHI1" s="106"/>
      <c r="CHJ1" s="106"/>
      <c r="CHK1" s="106"/>
      <c r="CHL1" s="106"/>
      <c r="CHM1" s="106"/>
      <c r="CHN1" s="106"/>
      <c r="CHO1" s="106"/>
      <c r="CHP1" s="106"/>
      <c r="CHQ1" s="106"/>
      <c r="CHR1" s="106"/>
      <c r="CHS1" s="106"/>
      <c r="CHT1" s="106"/>
      <c r="CHU1" s="106"/>
      <c r="CHV1" s="106"/>
      <c r="CHW1" s="106"/>
      <c r="CHX1" s="106"/>
      <c r="CHY1" s="106"/>
      <c r="CHZ1" s="106"/>
      <c r="CIA1" s="106"/>
      <c r="CIB1" s="106"/>
      <c r="CIC1" s="106"/>
      <c r="CID1" s="106"/>
      <c r="CIE1" s="106"/>
      <c r="CIF1" s="106"/>
      <c r="CIG1" s="106"/>
      <c r="CIH1" s="106"/>
      <c r="CII1" s="106"/>
      <c r="CIJ1" s="106"/>
      <c r="CIK1" s="106"/>
      <c r="CIL1" s="106"/>
      <c r="CIM1" s="106"/>
      <c r="CIN1" s="106"/>
      <c r="CIO1" s="106"/>
      <c r="CIP1" s="106"/>
      <c r="CIQ1" s="106"/>
      <c r="CIR1" s="106"/>
      <c r="CIS1" s="106"/>
      <c r="CIT1" s="106"/>
      <c r="CIU1" s="106"/>
      <c r="CIV1" s="106"/>
      <c r="CIW1" s="106"/>
      <c r="CIX1" s="106"/>
      <c r="CIY1" s="106"/>
      <c r="CIZ1" s="106"/>
      <c r="CJA1" s="106"/>
      <c r="CJB1" s="106"/>
      <c r="CJC1" s="106"/>
      <c r="CJD1" s="106"/>
      <c r="CJE1" s="106"/>
      <c r="CJF1" s="106"/>
      <c r="CJG1" s="106"/>
      <c r="CJH1" s="106"/>
      <c r="CJI1" s="106"/>
      <c r="CJJ1" s="106"/>
      <c r="CJK1" s="106"/>
      <c r="CJL1" s="106"/>
      <c r="CJM1" s="106"/>
      <c r="CJN1" s="106"/>
      <c r="CJO1" s="106"/>
      <c r="CJP1" s="106"/>
      <c r="CJQ1" s="106"/>
      <c r="CJR1" s="106"/>
      <c r="CJS1" s="106"/>
      <c r="CJT1" s="106"/>
      <c r="CJU1" s="106"/>
      <c r="CJV1" s="106"/>
      <c r="CJW1" s="106"/>
      <c r="CJX1" s="106"/>
      <c r="CJY1" s="106"/>
      <c r="CJZ1" s="106"/>
      <c r="CKA1" s="106"/>
      <c r="CKB1" s="106"/>
      <c r="CKC1" s="106"/>
      <c r="CKD1" s="106"/>
      <c r="CKE1" s="106"/>
      <c r="CKF1" s="106"/>
      <c r="CKG1" s="106"/>
      <c r="CKH1" s="106"/>
      <c r="CKI1" s="106"/>
      <c r="CKJ1" s="106"/>
      <c r="CKK1" s="106"/>
      <c r="CKL1" s="106"/>
      <c r="CKM1" s="106"/>
      <c r="CKN1" s="106"/>
      <c r="CKO1" s="106"/>
      <c r="CKP1" s="106"/>
      <c r="CKQ1" s="106"/>
      <c r="CKR1" s="106"/>
      <c r="CKS1" s="106"/>
      <c r="CKT1" s="106"/>
      <c r="CKU1" s="106"/>
      <c r="CKV1" s="106"/>
      <c r="CKW1" s="106"/>
      <c r="CKX1" s="106"/>
      <c r="CKY1" s="106"/>
      <c r="CKZ1" s="106"/>
      <c r="CLA1" s="106"/>
      <c r="CLB1" s="106"/>
      <c r="CLC1" s="106"/>
      <c r="CLD1" s="106"/>
      <c r="CLE1" s="106"/>
      <c r="CLF1" s="106"/>
      <c r="CLG1" s="106"/>
      <c r="CLH1" s="106"/>
      <c r="CLI1" s="106"/>
      <c r="CLJ1" s="106"/>
      <c r="CLK1" s="106"/>
      <c r="CLL1" s="106"/>
      <c r="CLM1" s="106"/>
      <c r="CLN1" s="106"/>
      <c r="CLO1" s="106"/>
      <c r="CLP1" s="106"/>
      <c r="CLQ1" s="106"/>
      <c r="CLR1" s="106"/>
      <c r="CLS1" s="106"/>
      <c r="CLT1" s="106"/>
      <c r="CLU1" s="106"/>
      <c r="CLV1" s="106"/>
      <c r="CLW1" s="106"/>
      <c r="CLX1" s="106"/>
      <c r="CLY1" s="106"/>
      <c r="CLZ1" s="106"/>
      <c r="CMA1" s="106"/>
      <c r="CMB1" s="106"/>
      <c r="CMC1" s="106"/>
      <c r="CMD1" s="106"/>
      <c r="CME1" s="106"/>
      <c r="CMF1" s="106"/>
      <c r="CMG1" s="106"/>
      <c r="CMH1" s="106"/>
      <c r="CMI1" s="106"/>
      <c r="CMJ1" s="106"/>
      <c r="CMK1" s="106"/>
      <c r="CML1" s="106"/>
      <c r="CMM1" s="106"/>
      <c r="CMN1" s="106"/>
      <c r="CMO1" s="106"/>
      <c r="CMP1" s="106"/>
      <c r="CMQ1" s="106"/>
      <c r="CMR1" s="106"/>
      <c r="CMS1" s="106"/>
      <c r="CMT1" s="106"/>
      <c r="CMU1" s="106"/>
      <c r="CMV1" s="106"/>
      <c r="CMW1" s="106"/>
      <c r="CMX1" s="106"/>
      <c r="CMY1" s="106"/>
      <c r="CMZ1" s="106"/>
      <c r="CNA1" s="106"/>
      <c r="CNB1" s="106"/>
      <c r="CNC1" s="106"/>
      <c r="CND1" s="106"/>
      <c r="CNE1" s="106"/>
      <c r="CNF1" s="106"/>
      <c r="CNG1" s="106"/>
      <c r="CNH1" s="106"/>
      <c r="CNI1" s="106"/>
      <c r="CNJ1" s="106"/>
      <c r="CNK1" s="106"/>
      <c r="CNL1" s="106"/>
      <c r="CNM1" s="106"/>
      <c r="CNN1" s="106"/>
      <c r="CNO1" s="106"/>
      <c r="CNP1" s="106"/>
      <c r="CNQ1" s="106"/>
      <c r="CNR1" s="106"/>
      <c r="CNS1" s="106"/>
      <c r="CNT1" s="106"/>
      <c r="CNU1" s="106"/>
      <c r="CNV1" s="106"/>
      <c r="CNW1" s="106"/>
      <c r="CNX1" s="106"/>
      <c r="CNY1" s="106"/>
      <c r="CNZ1" s="106"/>
      <c r="COA1" s="106"/>
      <c r="COB1" s="106"/>
      <c r="COC1" s="106"/>
      <c r="COD1" s="106"/>
      <c r="COE1" s="106"/>
      <c r="COF1" s="106"/>
      <c r="COG1" s="106"/>
      <c r="COH1" s="106"/>
      <c r="COI1" s="106"/>
      <c r="COJ1" s="106"/>
      <c r="COK1" s="106"/>
      <c r="COL1" s="106"/>
      <c r="COM1" s="106"/>
      <c r="CON1" s="106"/>
      <c r="COO1" s="106"/>
      <c r="COP1" s="106"/>
      <c r="COQ1" s="106"/>
      <c r="COR1" s="106"/>
      <c r="COS1" s="106"/>
      <c r="COT1" s="106"/>
      <c r="COU1" s="106"/>
      <c r="COV1" s="106"/>
      <c r="COW1" s="106"/>
      <c r="COX1" s="106"/>
      <c r="COY1" s="106"/>
      <c r="COZ1" s="106"/>
      <c r="CPA1" s="106"/>
      <c r="CPB1" s="106"/>
      <c r="CPC1" s="106"/>
      <c r="CPD1" s="106"/>
      <c r="CPE1" s="106"/>
      <c r="CPF1" s="106"/>
      <c r="CPG1" s="106"/>
      <c r="CPH1" s="106"/>
      <c r="CPI1" s="106"/>
      <c r="CPJ1" s="106"/>
      <c r="CPK1" s="106"/>
      <c r="CPL1" s="106"/>
      <c r="CPM1" s="106"/>
      <c r="CPN1" s="106"/>
      <c r="CPO1" s="106"/>
      <c r="CPP1" s="106"/>
      <c r="CPQ1" s="106"/>
      <c r="CPR1" s="106"/>
      <c r="CPS1" s="106"/>
      <c r="CPT1" s="106"/>
      <c r="CPU1" s="106"/>
      <c r="CPV1" s="106"/>
      <c r="CPW1" s="106"/>
      <c r="CPX1" s="106"/>
      <c r="CPY1" s="106"/>
      <c r="CPZ1" s="106"/>
      <c r="CQA1" s="106"/>
      <c r="CQB1" s="106"/>
      <c r="CQC1" s="106"/>
      <c r="CQD1" s="106"/>
      <c r="CQE1" s="106"/>
      <c r="CQF1" s="106"/>
      <c r="CQG1" s="106"/>
      <c r="CQH1" s="106"/>
      <c r="CQI1" s="106"/>
      <c r="CQJ1" s="106"/>
      <c r="CQK1" s="106"/>
      <c r="CQL1" s="106"/>
      <c r="CQM1" s="106"/>
      <c r="CQN1" s="106"/>
      <c r="CQO1" s="106"/>
      <c r="CQP1" s="106"/>
      <c r="CQQ1" s="106"/>
      <c r="CQR1" s="106"/>
      <c r="CQS1" s="106"/>
      <c r="CQT1" s="106"/>
      <c r="CQU1" s="106"/>
      <c r="CQV1" s="106"/>
      <c r="CQW1" s="106"/>
      <c r="CQX1" s="106"/>
      <c r="CQY1" s="106"/>
      <c r="CQZ1" s="106"/>
      <c r="CRA1" s="106"/>
      <c r="CRB1" s="106"/>
      <c r="CRC1" s="106"/>
      <c r="CRD1" s="106"/>
      <c r="CRE1" s="106"/>
      <c r="CRF1" s="106"/>
      <c r="CRG1" s="106"/>
      <c r="CRH1" s="106"/>
      <c r="CRI1" s="106"/>
      <c r="CRJ1" s="106"/>
      <c r="CRK1" s="106"/>
      <c r="CRL1" s="106"/>
      <c r="CRM1" s="106"/>
      <c r="CRN1" s="106"/>
      <c r="CRO1" s="106"/>
      <c r="CRP1" s="106"/>
      <c r="CRQ1" s="106"/>
      <c r="CRR1" s="106"/>
      <c r="CRS1" s="106"/>
      <c r="CRT1" s="106"/>
      <c r="CRU1" s="106"/>
      <c r="CRV1" s="106"/>
      <c r="CRW1" s="106"/>
      <c r="CRX1" s="106"/>
      <c r="CRY1" s="106"/>
      <c r="CRZ1" s="106"/>
      <c r="CSA1" s="106"/>
      <c r="CSB1" s="106"/>
      <c r="CSC1" s="106"/>
      <c r="CSD1" s="106"/>
      <c r="CSE1" s="106"/>
      <c r="CSF1" s="106"/>
      <c r="CSG1" s="106"/>
      <c r="CSH1" s="106"/>
      <c r="CSI1" s="106"/>
      <c r="CSJ1" s="106"/>
      <c r="CSK1" s="106"/>
      <c r="CSL1" s="106"/>
      <c r="CSM1" s="106"/>
      <c r="CSN1" s="106"/>
      <c r="CSO1" s="106"/>
      <c r="CSP1" s="106"/>
      <c r="CSQ1" s="106"/>
      <c r="CSR1" s="106"/>
      <c r="CSS1" s="106"/>
      <c r="CST1" s="106"/>
      <c r="CSU1" s="106"/>
      <c r="CSV1" s="106"/>
      <c r="CSW1" s="106"/>
      <c r="CSX1" s="106"/>
      <c r="CSY1" s="106"/>
      <c r="CSZ1" s="106"/>
      <c r="CTA1" s="106"/>
      <c r="CTB1" s="106"/>
      <c r="CTC1" s="106"/>
      <c r="CTD1" s="106"/>
      <c r="CTE1" s="106"/>
      <c r="CTF1" s="106"/>
      <c r="CTG1" s="106"/>
      <c r="CTH1" s="106"/>
      <c r="CTI1" s="106"/>
      <c r="CTJ1" s="106"/>
      <c r="CTK1" s="106"/>
      <c r="CTL1" s="106"/>
      <c r="CTM1" s="106"/>
      <c r="CTN1" s="106"/>
      <c r="CTO1" s="106"/>
      <c r="CTP1" s="106"/>
      <c r="CTQ1" s="106"/>
      <c r="CTR1" s="106"/>
      <c r="CTS1" s="106"/>
      <c r="CTT1" s="106"/>
      <c r="CTU1" s="106"/>
      <c r="CTV1" s="106"/>
      <c r="CTW1" s="106"/>
      <c r="CTX1" s="106"/>
      <c r="CTY1" s="106"/>
      <c r="CTZ1" s="106"/>
      <c r="CUA1" s="106"/>
      <c r="CUB1" s="106"/>
      <c r="CUC1" s="106"/>
      <c r="CUD1" s="106"/>
      <c r="CUE1" s="106"/>
      <c r="CUF1" s="106"/>
      <c r="CUG1" s="106"/>
      <c r="CUH1" s="106"/>
      <c r="CUI1" s="106"/>
      <c r="CUJ1" s="106"/>
      <c r="CUK1" s="106"/>
      <c r="CUL1" s="106"/>
      <c r="CUM1" s="106"/>
      <c r="CUN1" s="106"/>
      <c r="CUO1" s="106"/>
      <c r="CUP1" s="106"/>
      <c r="CUQ1" s="106"/>
      <c r="CUR1" s="106"/>
      <c r="CUS1" s="106"/>
      <c r="CUT1" s="106"/>
      <c r="CUU1" s="106"/>
      <c r="CUV1" s="106"/>
      <c r="CUW1" s="106"/>
      <c r="CUX1" s="106"/>
      <c r="CUY1" s="106"/>
      <c r="CUZ1" s="106"/>
      <c r="CVA1" s="106"/>
      <c r="CVB1" s="106"/>
      <c r="CVC1" s="106"/>
      <c r="CVD1" s="106"/>
      <c r="CVE1" s="106"/>
      <c r="CVF1" s="106"/>
      <c r="CVG1" s="106"/>
      <c r="CVH1" s="106"/>
      <c r="CVI1" s="106"/>
      <c r="CVJ1" s="106"/>
      <c r="CVK1" s="106"/>
      <c r="CVL1" s="106"/>
      <c r="CVM1" s="106"/>
      <c r="CVN1" s="106"/>
      <c r="CVO1" s="106"/>
      <c r="CVP1" s="106"/>
      <c r="CVQ1" s="106"/>
      <c r="CVR1" s="106"/>
      <c r="CVS1" s="106"/>
      <c r="CVT1" s="106"/>
      <c r="CVU1" s="106"/>
      <c r="CVV1" s="106"/>
      <c r="CVW1" s="106"/>
      <c r="CVX1" s="106"/>
      <c r="CVY1" s="106"/>
      <c r="CVZ1" s="106"/>
      <c r="CWA1" s="106"/>
      <c r="CWB1" s="106"/>
      <c r="CWC1" s="106"/>
      <c r="CWD1" s="106"/>
      <c r="CWE1" s="106"/>
      <c r="CWF1" s="106"/>
      <c r="CWG1" s="106"/>
      <c r="CWH1" s="106"/>
      <c r="CWI1" s="106"/>
      <c r="CWJ1" s="106"/>
      <c r="CWK1" s="106"/>
      <c r="CWL1" s="106"/>
      <c r="CWM1" s="106"/>
      <c r="CWN1" s="106"/>
      <c r="CWO1" s="106"/>
      <c r="CWP1" s="106"/>
      <c r="CWQ1" s="106"/>
      <c r="CWR1" s="106"/>
      <c r="CWS1" s="106"/>
      <c r="CWT1" s="106"/>
      <c r="CWU1" s="106"/>
      <c r="CWV1" s="106"/>
      <c r="CWW1" s="106"/>
      <c r="CWX1" s="106"/>
      <c r="CWY1" s="106"/>
      <c r="CWZ1" s="106"/>
      <c r="CXA1" s="106"/>
      <c r="CXB1" s="106"/>
      <c r="CXC1" s="106"/>
      <c r="CXD1" s="106"/>
      <c r="CXE1" s="106"/>
      <c r="CXF1" s="106"/>
      <c r="CXG1" s="106"/>
      <c r="CXH1" s="106"/>
      <c r="CXI1" s="106"/>
      <c r="CXJ1" s="106"/>
      <c r="CXK1" s="106"/>
      <c r="CXL1" s="106"/>
      <c r="CXM1" s="106"/>
      <c r="CXN1" s="106"/>
      <c r="CXO1" s="106"/>
      <c r="CXP1" s="106"/>
      <c r="CXQ1" s="106"/>
      <c r="CXR1" s="106"/>
      <c r="CXS1" s="106"/>
      <c r="CXT1" s="106"/>
      <c r="CXU1" s="106"/>
      <c r="CXV1" s="106"/>
      <c r="CXW1" s="106"/>
      <c r="CXX1" s="106"/>
      <c r="CXY1" s="106"/>
      <c r="CXZ1" s="106"/>
      <c r="CYA1" s="106"/>
      <c r="CYB1" s="106"/>
      <c r="CYC1" s="106"/>
      <c r="CYD1" s="106"/>
      <c r="CYE1" s="106"/>
      <c r="CYF1" s="106"/>
      <c r="CYG1" s="106"/>
      <c r="CYH1" s="106"/>
      <c r="CYI1" s="106"/>
      <c r="CYJ1" s="106"/>
      <c r="CYK1" s="106"/>
      <c r="CYL1" s="106"/>
      <c r="CYM1" s="106"/>
      <c r="CYN1" s="106"/>
      <c r="CYO1" s="106"/>
      <c r="CYP1" s="106"/>
      <c r="CYQ1" s="106"/>
      <c r="CYR1" s="106"/>
      <c r="CYS1" s="106"/>
      <c r="CYT1" s="106"/>
      <c r="CYU1" s="106"/>
      <c r="CYV1" s="106"/>
      <c r="CYW1" s="106"/>
      <c r="CYX1" s="106"/>
      <c r="CYY1" s="106"/>
      <c r="CYZ1" s="106"/>
      <c r="CZA1" s="106"/>
      <c r="CZB1" s="106"/>
      <c r="CZC1" s="106"/>
      <c r="CZD1" s="106"/>
      <c r="CZE1" s="106"/>
      <c r="CZF1" s="106"/>
      <c r="CZG1" s="106"/>
      <c r="CZH1" s="106"/>
      <c r="CZI1" s="106"/>
      <c r="CZJ1" s="106"/>
      <c r="CZK1" s="106"/>
      <c r="CZL1" s="106"/>
      <c r="CZM1" s="106"/>
      <c r="CZN1" s="106"/>
      <c r="CZO1" s="106"/>
      <c r="CZP1" s="106"/>
      <c r="CZQ1" s="106"/>
      <c r="CZR1" s="106"/>
      <c r="CZS1" s="106"/>
      <c r="CZT1" s="106"/>
      <c r="CZU1" s="106"/>
      <c r="CZV1" s="106"/>
      <c r="CZW1" s="106"/>
      <c r="CZX1" s="106"/>
      <c r="CZY1" s="106"/>
      <c r="CZZ1" s="106"/>
      <c r="DAA1" s="106"/>
      <c r="DAB1" s="106"/>
      <c r="DAC1" s="106"/>
      <c r="DAD1" s="106"/>
      <c r="DAE1" s="106"/>
      <c r="DAF1" s="106"/>
      <c r="DAG1" s="106"/>
      <c r="DAH1" s="106"/>
      <c r="DAI1" s="106"/>
      <c r="DAJ1" s="106"/>
      <c r="DAK1" s="106"/>
      <c r="DAL1" s="106"/>
      <c r="DAM1" s="106"/>
      <c r="DAN1" s="106"/>
      <c r="DAO1" s="106"/>
      <c r="DAP1" s="106"/>
      <c r="DAQ1" s="106"/>
      <c r="DAR1" s="106"/>
      <c r="DAS1" s="106"/>
      <c r="DAT1" s="106"/>
      <c r="DAU1" s="106"/>
      <c r="DAV1" s="106"/>
      <c r="DAW1" s="106"/>
      <c r="DAX1" s="106"/>
      <c r="DAY1" s="106"/>
      <c r="DAZ1" s="106"/>
      <c r="DBA1" s="106"/>
      <c r="DBB1" s="106"/>
      <c r="DBC1" s="106"/>
      <c r="DBD1" s="106"/>
      <c r="DBE1" s="106"/>
      <c r="DBF1" s="106"/>
      <c r="DBG1" s="106"/>
      <c r="DBH1" s="106"/>
      <c r="DBI1" s="106"/>
      <c r="DBJ1" s="106"/>
      <c r="DBK1" s="106"/>
      <c r="DBL1" s="106"/>
      <c r="DBM1" s="106"/>
      <c r="DBN1" s="106"/>
      <c r="DBO1" s="106"/>
      <c r="DBP1" s="106"/>
      <c r="DBQ1" s="106"/>
      <c r="DBR1" s="106"/>
      <c r="DBS1" s="106"/>
      <c r="DBT1" s="106"/>
      <c r="DBU1" s="106"/>
      <c r="DBV1" s="106"/>
      <c r="DBW1" s="106"/>
      <c r="DBX1" s="106"/>
      <c r="DBY1" s="106"/>
      <c r="DBZ1" s="106"/>
      <c r="DCA1" s="106"/>
      <c r="DCB1" s="106"/>
      <c r="DCC1" s="106"/>
      <c r="DCD1" s="106"/>
      <c r="DCE1" s="106"/>
      <c r="DCF1" s="106"/>
      <c r="DCG1" s="106"/>
      <c r="DCH1" s="106"/>
      <c r="DCI1" s="106"/>
      <c r="DCJ1" s="106"/>
      <c r="DCK1" s="106"/>
      <c r="DCL1" s="106"/>
      <c r="DCM1" s="106"/>
      <c r="DCN1" s="106"/>
      <c r="DCO1" s="106"/>
      <c r="DCP1" s="106"/>
      <c r="DCQ1" s="106"/>
      <c r="DCR1" s="106"/>
      <c r="DCS1" s="106"/>
      <c r="DCT1" s="106"/>
      <c r="DCU1" s="106"/>
      <c r="DCV1" s="106"/>
      <c r="DCW1" s="106"/>
      <c r="DCX1" s="106"/>
      <c r="DCY1" s="106"/>
      <c r="DCZ1" s="106"/>
      <c r="DDA1" s="106"/>
      <c r="DDB1" s="106"/>
      <c r="DDC1" s="106"/>
      <c r="DDD1" s="106"/>
      <c r="DDE1" s="106"/>
      <c r="DDF1" s="106"/>
      <c r="DDG1" s="106"/>
      <c r="DDH1" s="106"/>
      <c r="DDI1" s="106"/>
      <c r="DDJ1" s="106"/>
      <c r="DDK1" s="106"/>
      <c r="DDL1" s="106"/>
      <c r="DDM1" s="106"/>
      <c r="DDN1" s="106"/>
      <c r="DDO1" s="106"/>
      <c r="DDP1" s="106"/>
      <c r="DDQ1" s="106"/>
      <c r="DDR1" s="106"/>
      <c r="DDS1" s="106"/>
      <c r="DDT1" s="106"/>
      <c r="DDU1" s="106"/>
      <c r="DDV1" s="106"/>
      <c r="DDW1" s="106"/>
      <c r="DDX1" s="106"/>
      <c r="DDY1" s="106"/>
      <c r="DDZ1" s="106"/>
      <c r="DEA1" s="106"/>
      <c r="DEB1" s="106"/>
      <c r="DEC1" s="106"/>
      <c r="DED1" s="106"/>
      <c r="DEE1" s="106"/>
      <c r="DEF1" s="106"/>
      <c r="DEG1" s="106"/>
      <c r="DEH1" s="106"/>
      <c r="DEI1" s="106"/>
      <c r="DEJ1" s="106"/>
      <c r="DEK1" s="106"/>
      <c r="DEL1" s="106"/>
      <c r="DEM1" s="106"/>
      <c r="DEN1" s="106"/>
      <c r="DEO1" s="106"/>
      <c r="DEP1" s="106"/>
      <c r="DEQ1" s="106"/>
      <c r="DER1" s="106"/>
      <c r="DES1" s="106"/>
      <c r="DET1" s="106"/>
      <c r="DEU1" s="106"/>
      <c r="DEV1" s="106"/>
      <c r="DEW1" s="106"/>
      <c r="DEX1" s="106"/>
      <c r="DEY1" s="106"/>
      <c r="DEZ1" s="106"/>
      <c r="DFA1" s="106"/>
      <c r="DFB1" s="106"/>
      <c r="DFC1" s="106"/>
      <c r="DFD1" s="106"/>
      <c r="DFE1" s="106"/>
      <c r="DFF1" s="106"/>
      <c r="DFG1" s="106"/>
      <c r="DFH1" s="106"/>
      <c r="DFI1" s="106"/>
      <c r="DFJ1" s="106"/>
      <c r="DFK1" s="106"/>
      <c r="DFL1" s="106"/>
      <c r="DFM1" s="106"/>
      <c r="DFN1" s="106"/>
      <c r="DFO1" s="106"/>
      <c r="DFP1" s="106"/>
      <c r="DFQ1" s="106"/>
      <c r="DFR1" s="106"/>
      <c r="DFS1" s="106"/>
      <c r="DFT1" s="106"/>
      <c r="DFU1" s="106"/>
      <c r="DFV1" s="106"/>
      <c r="DFW1" s="106"/>
      <c r="DFX1" s="106"/>
      <c r="DFY1" s="106"/>
      <c r="DFZ1" s="106"/>
      <c r="DGA1" s="106"/>
      <c r="DGB1" s="106"/>
      <c r="DGC1" s="106"/>
      <c r="DGD1" s="106"/>
      <c r="DGE1" s="106"/>
      <c r="DGF1" s="106"/>
      <c r="DGG1" s="106"/>
      <c r="DGH1" s="106"/>
      <c r="DGI1" s="106"/>
      <c r="DGJ1" s="106"/>
      <c r="DGK1" s="106"/>
      <c r="DGL1" s="106"/>
      <c r="DGM1" s="106"/>
      <c r="DGN1" s="106"/>
      <c r="DGO1" s="106"/>
      <c r="DGP1" s="106"/>
      <c r="DGQ1" s="106"/>
      <c r="DGR1" s="106"/>
      <c r="DGS1" s="106"/>
      <c r="DGT1" s="106"/>
      <c r="DGU1" s="106"/>
      <c r="DGV1" s="106"/>
      <c r="DGW1" s="106"/>
      <c r="DGX1" s="106"/>
      <c r="DGY1" s="106"/>
      <c r="DGZ1" s="106"/>
      <c r="DHA1" s="106"/>
      <c r="DHB1" s="106"/>
      <c r="DHC1" s="106"/>
      <c r="DHD1" s="106"/>
      <c r="DHE1" s="106"/>
      <c r="DHF1" s="106"/>
      <c r="DHG1" s="106"/>
      <c r="DHH1" s="106"/>
      <c r="DHI1" s="106"/>
      <c r="DHJ1" s="106"/>
      <c r="DHK1" s="106"/>
      <c r="DHL1" s="106"/>
      <c r="DHM1" s="106"/>
      <c r="DHN1" s="106"/>
      <c r="DHO1" s="106"/>
      <c r="DHP1" s="106"/>
      <c r="DHQ1" s="106"/>
      <c r="DHR1" s="106"/>
      <c r="DHS1" s="106"/>
      <c r="DHT1" s="106"/>
      <c r="DHU1" s="106"/>
      <c r="DHV1" s="106"/>
      <c r="DHW1" s="106"/>
      <c r="DHX1" s="106"/>
      <c r="DHY1" s="106"/>
      <c r="DHZ1" s="106"/>
      <c r="DIA1" s="106"/>
      <c r="DIB1" s="106"/>
      <c r="DIC1" s="106"/>
      <c r="DID1" s="106"/>
      <c r="DIE1" s="106"/>
      <c r="DIF1" s="106"/>
      <c r="DIG1" s="106"/>
      <c r="DIH1" s="106"/>
      <c r="DII1" s="106"/>
      <c r="DIJ1" s="106"/>
      <c r="DIK1" s="106"/>
      <c r="DIL1" s="106"/>
      <c r="DIM1" s="106"/>
      <c r="DIN1" s="106"/>
      <c r="DIO1" s="106"/>
      <c r="DIP1" s="106"/>
      <c r="DIQ1" s="106"/>
      <c r="DIR1" s="106"/>
      <c r="DIS1" s="106"/>
      <c r="DIT1" s="106"/>
      <c r="DIU1" s="106"/>
      <c r="DIV1" s="106"/>
      <c r="DIW1" s="106"/>
      <c r="DIX1" s="106"/>
      <c r="DIY1" s="106"/>
      <c r="DIZ1" s="106"/>
      <c r="DJA1" s="106"/>
      <c r="DJB1" s="106"/>
      <c r="DJC1" s="106"/>
      <c r="DJD1" s="106"/>
      <c r="DJE1" s="106"/>
      <c r="DJF1" s="106"/>
      <c r="DJG1" s="106"/>
      <c r="DJH1" s="106"/>
      <c r="DJI1" s="106"/>
      <c r="DJJ1" s="106"/>
      <c r="DJK1" s="106"/>
      <c r="DJL1" s="106"/>
      <c r="DJM1" s="106"/>
      <c r="DJN1" s="106"/>
      <c r="DJO1" s="106"/>
      <c r="DJP1" s="106"/>
      <c r="DJQ1" s="106"/>
      <c r="DJR1" s="106"/>
      <c r="DJS1" s="106"/>
      <c r="DJT1" s="106"/>
      <c r="DJU1" s="106"/>
      <c r="DJV1" s="106"/>
      <c r="DJW1" s="106"/>
      <c r="DJX1" s="106"/>
      <c r="DJY1" s="106"/>
      <c r="DJZ1" s="106"/>
      <c r="DKA1" s="106"/>
      <c r="DKB1" s="106"/>
      <c r="DKC1" s="106"/>
      <c r="DKD1" s="106"/>
      <c r="DKE1" s="106"/>
      <c r="DKF1" s="106"/>
      <c r="DKG1" s="106"/>
      <c r="DKH1" s="106"/>
      <c r="DKI1" s="106"/>
      <c r="DKJ1" s="106"/>
      <c r="DKK1" s="106"/>
      <c r="DKL1" s="106"/>
      <c r="DKM1" s="106"/>
      <c r="DKN1" s="106"/>
      <c r="DKO1" s="106"/>
      <c r="DKP1" s="106"/>
      <c r="DKQ1" s="106"/>
      <c r="DKR1" s="106"/>
      <c r="DKS1" s="106"/>
      <c r="DKT1" s="106"/>
      <c r="DKU1" s="106"/>
      <c r="DKV1" s="106"/>
      <c r="DKW1" s="106"/>
      <c r="DKX1" s="106"/>
      <c r="DKY1" s="106"/>
      <c r="DKZ1" s="106"/>
      <c r="DLA1" s="106"/>
      <c r="DLB1" s="106"/>
      <c r="DLC1" s="106"/>
      <c r="DLD1" s="106"/>
      <c r="DLE1" s="106"/>
      <c r="DLF1" s="106"/>
      <c r="DLG1" s="106"/>
      <c r="DLH1" s="106"/>
      <c r="DLI1" s="106"/>
      <c r="DLJ1" s="106"/>
      <c r="DLK1" s="106"/>
      <c r="DLL1" s="106"/>
      <c r="DLM1" s="106"/>
      <c r="DLN1" s="106"/>
      <c r="DLO1" s="106"/>
      <c r="DLP1" s="106"/>
      <c r="DLQ1" s="106"/>
      <c r="DLR1" s="106"/>
      <c r="DLS1" s="106"/>
      <c r="DLT1" s="106"/>
      <c r="DLU1" s="106"/>
      <c r="DLV1" s="106"/>
      <c r="DLW1" s="106"/>
      <c r="DLX1" s="106"/>
      <c r="DLY1" s="106"/>
      <c r="DLZ1" s="106"/>
      <c r="DMA1" s="106"/>
      <c r="DMB1" s="106"/>
      <c r="DMC1" s="106"/>
      <c r="DMD1" s="106"/>
      <c r="DME1" s="106"/>
      <c r="DMF1" s="106"/>
      <c r="DMG1" s="106"/>
      <c r="DMH1" s="106"/>
      <c r="DMI1" s="106"/>
      <c r="DMJ1" s="106"/>
      <c r="DMK1" s="106"/>
      <c r="DML1" s="106"/>
      <c r="DMM1" s="106"/>
      <c r="DMN1" s="106"/>
      <c r="DMO1" s="106"/>
      <c r="DMP1" s="106"/>
      <c r="DMQ1" s="106"/>
      <c r="DMR1" s="106"/>
      <c r="DMS1" s="106"/>
      <c r="DMT1" s="106"/>
      <c r="DMU1" s="106"/>
      <c r="DMV1" s="106"/>
      <c r="DMW1" s="106"/>
      <c r="DMX1" s="106"/>
      <c r="DMY1" s="106"/>
      <c r="DMZ1" s="106"/>
      <c r="DNA1" s="106"/>
      <c r="DNB1" s="106"/>
      <c r="DNC1" s="106"/>
      <c r="DND1" s="106"/>
      <c r="DNE1" s="106"/>
      <c r="DNF1" s="106"/>
      <c r="DNG1" s="106"/>
      <c r="DNH1" s="106"/>
      <c r="DNI1" s="106"/>
      <c r="DNJ1" s="106"/>
      <c r="DNK1" s="106"/>
      <c r="DNL1" s="106"/>
      <c r="DNM1" s="106"/>
      <c r="DNN1" s="106"/>
      <c r="DNO1" s="106"/>
      <c r="DNP1" s="106"/>
      <c r="DNQ1" s="106"/>
      <c r="DNR1" s="106"/>
      <c r="DNS1" s="106"/>
      <c r="DNT1" s="106"/>
      <c r="DNU1" s="106"/>
      <c r="DNV1" s="106"/>
      <c r="DNW1" s="106"/>
      <c r="DNX1" s="106"/>
      <c r="DNY1" s="106"/>
      <c r="DNZ1" s="106"/>
      <c r="DOA1" s="106"/>
      <c r="DOB1" s="106"/>
      <c r="DOC1" s="106"/>
      <c r="DOD1" s="106"/>
      <c r="DOE1" s="106"/>
      <c r="DOF1" s="106"/>
      <c r="DOG1" s="106"/>
      <c r="DOH1" s="106"/>
      <c r="DOI1" s="106"/>
      <c r="DOJ1" s="106"/>
      <c r="DOK1" s="106"/>
      <c r="DOL1" s="106"/>
      <c r="DOM1" s="106"/>
      <c r="DON1" s="106"/>
      <c r="DOO1" s="106"/>
      <c r="DOP1" s="106"/>
      <c r="DOQ1" s="106"/>
      <c r="DOR1" s="106"/>
      <c r="DOS1" s="106"/>
      <c r="DOT1" s="106"/>
      <c r="DOU1" s="106"/>
      <c r="DOV1" s="106"/>
      <c r="DOW1" s="106"/>
      <c r="DOX1" s="106"/>
      <c r="DOY1" s="106"/>
      <c r="DOZ1" s="106"/>
      <c r="DPA1" s="106"/>
      <c r="DPB1" s="106"/>
      <c r="DPC1" s="106"/>
      <c r="DPD1" s="106"/>
      <c r="DPE1" s="106"/>
      <c r="DPF1" s="106"/>
      <c r="DPG1" s="106"/>
      <c r="DPH1" s="106"/>
      <c r="DPI1" s="106"/>
      <c r="DPJ1" s="106"/>
      <c r="DPK1" s="106"/>
      <c r="DPL1" s="106"/>
      <c r="DPM1" s="106"/>
      <c r="DPN1" s="106"/>
      <c r="DPO1" s="106"/>
      <c r="DPP1" s="106"/>
      <c r="DPQ1" s="106"/>
      <c r="DPR1" s="106"/>
      <c r="DPS1" s="106"/>
      <c r="DPT1" s="106"/>
      <c r="DPU1" s="106"/>
      <c r="DPV1" s="106"/>
      <c r="DPW1" s="106"/>
      <c r="DPX1" s="106"/>
      <c r="DPY1" s="106"/>
      <c r="DPZ1" s="106"/>
      <c r="DQA1" s="106"/>
      <c r="DQB1" s="106"/>
      <c r="DQC1" s="106"/>
      <c r="DQD1" s="106"/>
      <c r="DQE1" s="106"/>
      <c r="DQF1" s="106"/>
      <c r="DQG1" s="106"/>
      <c r="DQH1" s="106"/>
      <c r="DQI1" s="106"/>
      <c r="DQJ1" s="106"/>
      <c r="DQK1" s="106"/>
      <c r="DQL1" s="106"/>
      <c r="DQM1" s="106"/>
      <c r="DQN1" s="106"/>
      <c r="DQO1" s="106"/>
      <c r="DQP1" s="106"/>
      <c r="DQQ1" s="106"/>
      <c r="DQR1" s="106"/>
      <c r="DQS1" s="106"/>
      <c r="DQT1" s="106"/>
      <c r="DQU1" s="106"/>
      <c r="DQV1" s="106"/>
      <c r="DQW1" s="106"/>
      <c r="DQX1" s="106"/>
      <c r="DQY1" s="106"/>
      <c r="DQZ1" s="106"/>
      <c r="DRA1" s="106"/>
      <c r="DRB1" s="106"/>
      <c r="DRC1" s="106"/>
      <c r="DRD1" s="106"/>
      <c r="DRE1" s="106"/>
      <c r="DRF1" s="106"/>
      <c r="DRG1" s="106"/>
      <c r="DRH1" s="106"/>
      <c r="DRI1" s="106"/>
      <c r="DRJ1" s="106"/>
      <c r="DRK1" s="106"/>
      <c r="DRL1" s="106"/>
      <c r="DRM1" s="106"/>
      <c r="DRN1" s="106"/>
      <c r="DRO1" s="106"/>
      <c r="DRP1" s="106"/>
      <c r="DRQ1" s="106"/>
      <c r="DRR1" s="106"/>
      <c r="DRS1" s="106"/>
      <c r="DRT1" s="106"/>
      <c r="DRU1" s="106"/>
      <c r="DRV1" s="106"/>
      <c r="DRW1" s="106"/>
      <c r="DRX1" s="106"/>
      <c r="DRY1" s="106"/>
      <c r="DRZ1" s="106"/>
      <c r="DSA1" s="106"/>
      <c r="DSB1" s="106"/>
      <c r="DSC1" s="106"/>
      <c r="DSD1" s="106"/>
      <c r="DSE1" s="106"/>
      <c r="DSF1" s="106"/>
      <c r="DSG1" s="106"/>
      <c r="DSH1" s="106"/>
      <c r="DSI1" s="106"/>
      <c r="DSJ1" s="106"/>
      <c r="DSK1" s="106"/>
      <c r="DSL1" s="106"/>
      <c r="DSM1" s="106"/>
      <c r="DSN1" s="106"/>
      <c r="DSO1" s="106"/>
      <c r="DSP1" s="106"/>
      <c r="DSQ1" s="106"/>
      <c r="DSR1" s="106"/>
      <c r="DSS1" s="106"/>
      <c r="DST1" s="106"/>
      <c r="DSU1" s="106"/>
      <c r="DSV1" s="106"/>
      <c r="DSW1" s="106"/>
      <c r="DSX1" s="106"/>
      <c r="DSY1" s="106"/>
      <c r="DSZ1" s="106"/>
      <c r="DTA1" s="106"/>
      <c r="DTB1" s="106"/>
      <c r="DTC1" s="106"/>
      <c r="DTD1" s="106"/>
      <c r="DTE1" s="106"/>
      <c r="DTF1" s="106"/>
      <c r="DTG1" s="106"/>
      <c r="DTH1" s="106"/>
      <c r="DTI1" s="106"/>
      <c r="DTJ1" s="106"/>
      <c r="DTK1" s="106"/>
      <c r="DTL1" s="106"/>
      <c r="DTM1" s="106"/>
      <c r="DTN1" s="106"/>
      <c r="DTO1" s="106"/>
      <c r="DTP1" s="106"/>
      <c r="DTQ1" s="106"/>
      <c r="DTR1" s="106"/>
      <c r="DTS1" s="106"/>
      <c r="DTT1" s="106"/>
      <c r="DTU1" s="106"/>
      <c r="DTV1" s="106"/>
      <c r="DTW1" s="106"/>
      <c r="DTX1" s="106"/>
      <c r="DTY1" s="106"/>
      <c r="DTZ1" s="106"/>
      <c r="DUA1" s="106"/>
      <c r="DUB1" s="106"/>
      <c r="DUC1" s="106"/>
      <c r="DUD1" s="106"/>
      <c r="DUE1" s="106"/>
      <c r="DUF1" s="106"/>
      <c r="DUG1" s="106"/>
      <c r="DUH1" s="106"/>
      <c r="DUI1" s="106"/>
      <c r="DUJ1" s="106"/>
      <c r="DUK1" s="106"/>
      <c r="DUL1" s="106"/>
      <c r="DUM1" s="106"/>
      <c r="DUN1" s="106"/>
      <c r="DUO1" s="106"/>
      <c r="DUP1" s="106"/>
      <c r="DUQ1" s="106"/>
      <c r="DUR1" s="106"/>
      <c r="DUS1" s="106"/>
      <c r="DUT1" s="106"/>
      <c r="DUU1" s="106"/>
      <c r="DUV1" s="106"/>
      <c r="DUW1" s="106"/>
      <c r="DUX1" s="106"/>
      <c r="DUY1" s="106"/>
      <c r="DUZ1" s="106"/>
      <c r="DVA1" s="106"/>
      <c r="DVB1" s="106"/>
      <c r="DVC1" s="106"/>
      <c r="DVD1" s="106"/>
      <c r="DVE1" s="106"/>
      <c r="DVF1" s="106"/>
      <c r="DVG1" s="106"/>
      <c r="DVH1" s="106"/>
      <c r="DVI1" s="106"/>
      <c r="DVJ1" s="106"/>
      <c r="DVK1" s="106"/>
      <c r="DVL1" s="106"/>
      <c r="DVM1" s="106"/>
      <c r="DVN1" s="106"/>
      <c r="DVO1" s="106"/>
      <c r="DVP1" s="106"/>
      <c r="DVQ1" s="106"/>
      <c r="DVR1" s="106"/>
      <c r="DVS1" s="106"/>
      <c r="DVT1" s="106"/>
      <c r="DVU1" s="106"/>
      <c r="DVV1" s="106"/>
      <c r="DVW1" s="106"/>
      <c r="DVX1" s="106"/>
      <c r="DVY1" s="106"/>
      <c r="DVZ1" s="106"/>
      <c r="DWA1" s="106"/>
      <c r="DWB1" s="106"/>
      <c r="DWC1" s="106"/>
      <c r="DWD1" s="106"/>
      <c r="DWE1" s="106"/>
      <c r="DWF1" s="106"/>
      <c r="DWG1" s="106"/>
      <c r="DWH1" s="106"/>
      <c r="DWI1" s="106"/>
      <c r="DWJ1" s="106"/>
      <c r="DWK1" s="106"/>
      <c r="DWL1" s="106"/>
      <c r="DWM1" s="106"/>
      <c r="DWN1" s="106"/>
      <c r="DWO1" s="106"/>
      <c r="DWP1" s="106"/>
      <c r="DWQ1" s="106"/>
      <c r="DWR1" s="106"/>
      <c r="DWS1" s="106"/>
      <c r="DWT1" s="106"/>
      <c r="DWU1" s="106"/>
      <c r="DWV1" s="106"/>
      <c r="DWW1" s="106"/>
      <c r="DWX1" s="106"/>
      <c r="DWY1" s="106"/>
      <c r="DWZ1" s="106"/>
      <c r="DXA1" s="106"/>
      <c r="DXB1" s="106"/>
      <c r="DXC1" s="106"/>
      <c r="DXD1" s="106"/>
      <c r="DXE1" s="106"/>
      <c r="DXF1" s="106"/>
      <c r="DXG1" s="106"/>
      <c r="DXH1" s="106"/>
      <c r="DXI1" s="106"/>
      <c r="DXJ1" s="106"/>
      <c r="DXK1" s="106"/>
      <c r="DXL1" s="106"/>
      <c r="DXM1" s="106"/>
      <c r="DXN1" s="106"/>
      <c r="DXO1" s="106"/>
      <c r="DXP1" s="106"/>
      <c r="DXQ1" s="106"/>
      <c r="DXR1" s="106"/>
      <c r="DXS1" s="106"/>
      <c r="DXT1" s="106"/>
      <c r="DXU1" s="106"/>
      <c r="DXV1" s="106"/>
      <c r="DXW1" s="106"/>
      <c r="DXX1" s="106"/>
      <c r="DXY1" s="106"/>
      <c r="DXZ1" s="106"/>
      <c r="DYA1" s="106"/>
      <c r="DYB1" s="106"/>
      <c r="DYC1" s="106"/>
      <c r="DYD1" s="106"/>
      <c r="DYE1" s="106"/>
      <c r="DYF1" s="106"/>
      <c r="DYG1" s="106"/>
      <c r="DYH1" s="106"/>
      <c r="DYI1" s="106"/>
      <c r="DYJ1" s="106"/>
      <c r="DYK1" s="106"/>
      <c r="DYL1" s="106"/>
      <c r="DYM1" s="106"/>
      <c r="DYN1" s="106"/>
      <c r="DYO1" s="106"/>
      <c r="DYP1" s="106"/>
      <c r="DYQ1" s="106"/>
      <c r="DYR1" s="106"/>
      <c r="DYS1" s="106"/>
      <c r="DYT1" s="106"/>
      <c r="DYU1" s="106"/>
      <c r="DYV1" s="106"/>
      <c r="DYW1" s="106"/>
      <c r="DYX1" s="106"/>
      <c r="DYY1" s="106"/>
      <c r="DYZ1" s="106"/>
      <c r="DZA1" s="106"/>
      <c r="DZB1" s="106"/>
      <c r="DZC1" s="106"/>
      <c r="DZD1" s="106"/>
      <c r="DZE1" s="106"/>
      <c r="DZF1" s="106"/>
      <c r="DZG1" s="106"/>
      <c r="DZH1" s="106"/>
      <c r="DZI1" s="106"/>
      <c r="DZJ1" s="106"/>
      <c r="DZK1" s="106"/>
      <c r="DZL1" s="106"/>
      <c r="DZM1" s="106"/>
      <c r="DZN1" s="106"/>
      <c r="DZO1" s="106"/>
      <c r="DZP1" s="106"/>
      <c r="DZQ1" s="106"/>
      <c r="DZR1" s="106"/>
      <c r="DZS1" s="106"/>
      <c r="DZT1" s="106"/>
      <c r="DZU1" s="106"/>
      <c r="DZV1" s="106"/>
      <c r="DZW1" s="106"/>
      <c r="DZX1" s="106"/>
      <c r="DZY1" s="106"/>
      <c r="DZZ1" s="106"/>
      <c r="EAA1" s="106"/>
      <c r="EAB1" s="106"/>
      <c r="EAC1" s="106"/>
      <c r="EAD1" s="106"/>
      <c r="EAE1" s="106"/>
      <c r="EAF1" s="106"/>
      <c r="EAG1" s="106"/>
      <c r="EAH1" s="106"/>
      <c r="EAI1" s="106"/>
      <c r="EAJ1" s="106"/>
      <c r="EAK1" s="106"/>
      <c r="EAL1" s="106"/>
      <c r="EAM1" s="106"/>
      <c r="EAN1" s="106"/>
      <c r="EAO1" s="106"/>
      <c r="EAP1" s="106"/>
      <c r="EAQ1" s="106"/>
      <c r="EAR1" s="106"/>
      <c r="EAS1" s="106"/>
      <c r="EAT1" s="106"/>
      <c r="EAU1" s="106"/>
      <c r="EAV1" s="106"/>
      <c r="EAW1" s="106"/>
      <c r="EAX1" s="106"/>
      <c r="EAY1" s="106"/>
      <c r="EAZ1" s="106"/>
      <c r="EBA1" s="106"/>
      <c r="EBB1" s="106"/>
      <c r="EBC1" s="106"/>
      <c r="EBD1" s="106"/>
      <c r="EBE1" s="106"/>
      <c r="EBF1" s="106"/>
      <c r="EBG1" s="106"/>
      <c r="EBH1" s="106"/>
      <c r="EBI1" s="106"/>
      <c r="EBJ1" s="106"/>
      <c r="EBK1" s="106"/>
      <c r="EBL1" s="106"/>
      <c r="EBM1" s="106"/>
      <c r="EBN1" s="106"/>
      <c r="EBO1" s="106"/>
      <c r="EBP1" s="106"/>
      <c r="EBQ1" s="106"/>
      <c r="EBR1" s="106"/>
      <c r="EBS1" s="106"/>
      <c r="EBT1" s="106"/>
      <c r="EBU1" s="106"/>
      <c r="EBV1" s="106"/>
      <c r="EBW1" s="106"/>
      <c r="EBX1" s="106"/>
      <c r="EBY1" s="106"/>
      <c r="EBZ1" s="106"/>
      <c r="ECA1" s="106"/>
      <c r="ECB1" s="106"/>
      <c r="ECC1" s="106"/>
      <c r="ECD1" s="106"/>
      <c r="ECE1" s="106"/>
      <c r="ECF1" s="106"/>
      <c r="ECG1" s="106"/>
      <c r="ECH1" s="106"/>
      <c r="ECI1" s="106"/>
      <c r="ECJ1" s="106"/>
      <c r="ECK1" s="106"/>
      <c r="ECL1" s="106"/>
      <c r="ECM1" s="106"/>
      <c r="ECN1" s="106"/>
      <c r="ECO1" s="106"/>
      <c r="ECP1" s="106"/>
      <c r="ECQ1" s="106"/>
      <c r="ECR1" s="106"/>
      <c r="ECS1" s="106"/>
      <c r="ECT1" s="106"/>
      <c r="ECU1" s="106"/>
      <c r="ECV1" s="106"/>
      <c r="ECW1" s="106"/>
      <c r="ECX1" s="106"/>
      <c r="ECY1" s="106"/>
      <c r="ECZ1" s="106"/>
      <c r="EDA1" s="106"/>
      <c r="EDB1" s="106"/>
      <c r="EDC1" s="106"/>
      <c r="EDD1" s="106"/>
      <c r="EDE1" s="106"/>
      <c r="EDF1" s="106"/>
      <c r="EDG1" s="106"/>
      <c r="EDH1" s="106"/>
      <c r="EDI1" s="106"/>
      <c r="EDJ1" s="106"/>
      <c r="EDK1" s="106"/>
      <c r="EDL1" s="106"/>
      <c r="EDM1" s="106"/>
      <c r="EDN1" s="106"/>
      <c r="EDO1" s="106"/>
      <c r="EDP1" s="106"/>
      <c r="EDQ1" s="106"/>
      <c r="EDR1" s="106"/>
      <c r="EDS1" s="106"/>
      <c r="EDT1" s="106"/>
      <c r="EDU1" s="106"/>
      <c r="EDV1" s="106"/>
      <c r="EDW1" s="106"/>
      <c r="EDX1" s="106"/>
      <c r="EDY1" s="106"/>
      <c r="EDZ1" s="106"/>
      <c r="EEA1" s="106"/>
      <c r="EEB1" s="106"/>
      <c r="EEC1" s="106"/>
      <c r="EED1" s="106"/>
      <c r="EEE1" s="106"/>
      <c r="EEF1" s="106"/>
      <c r="EEG1" s="106"/>
      <c r="EEH1" s="106"/>
      <c r="EEI1" s="106"/>
      <c r="EEJ1" s="106"/>
      <c r="EEK1" s="106"/>
      <c r="EEL1" s="106"/>
      <c r="EEM1" s="106"/>
      <c r="EEN1" s="106"/>
      <c r="EEO1" s="106"/>
      <c r="EEP1" s="106"/>
      <c r="EEQ1" s="106"/>
      <c r="EER1" s="106"/>
      <c r="EES1" s="106"/>
      <c r="EET1" s="106"/>
      <c r="EEU1" s="106"/>
      <c r="EEV1" s="106"/>
      <c r="EEW1" s="106"/>
      <c r="EEX1" s="106"/>
      <c r="EEY1" s="106"/>
      <c r="EEZ1" s="106"/>
      <c r="EFA1" s="106"/>
      <c r="EFB1" s="106"/>
      <c r="EFC1" s="106"/>
      <c r="EFD1" s="106"/>
      <c r="EFE1" s="106"/>
      <c r="EFF1" s="106"/>
      <c r="EFG1" s="106"/>
      <c r="EFH1" s="106"/>
      <c r="EFI1" s="106"/>
      <c r="EFJ1" s="106"/>
      <c r="EFK1" s="106"/>
      <c r="EFL1" s="106"/>
      <c r="EFM1" s="106"/>
      <c r="EFN1" s="106"/>
      <c r="EFO1" s="106"/>
      <c r="EFP1" s="106"/>
      <c r="EFQ1" s="106"/>
      <c r="EFR1" s="106"/>
      <c r="EFS1" s="106"/>
      <c r="EFT1" s="106"/>
      <c r="EFU1" s="106"/>
      <c r="EFV1" s="106"/>
      <c r="EFW1" s="106"/>
      <c r="EFX1" s="106"/>
      <c r="EFY1" s="106"/>
      <c r="EFZ1" s="106"/>
      <c r="EGA1" s="106"/>
      <c r="EGB1" s="106"/>
      <c r="EGC1" s="106"/>
      <c r="EGD1" s="106"/>
      <c r="EGE1" s="106"/>
      <c r="EGF1" s="106"/>
      <c r="EGG1" s="106"/>
      <c r="EGH1" s="106"/>
      <c r="EGI1" s="106"/>
      <c r="EGJ1" s="106"/>
      <c r="EGK1" s="106"/>
      <c r="EGL1" s="106"/>
      <c r="EGM1" s="106"/>
      <c r="EGN1" s="106"/>
      <c r="EGO1" s="106"/>
      <c r="EGP1" s="106"/>
      <c r="EGQ1" s="106"/>
      <c r="EGR1" s="106"/>
      <c r="EGS1" s="106"/>
      <c r="EGT1" s="106"/>
      <c r="EGU1" s="106"/>
      <c r="EGV1" s="106"/>
      <c r="EGW1" s="106"/>
      <c r="EGX1" s="106"/>
      <c r="EGY1" s="106"/>
      <c r="EGZ1" s="106"/>
      <c r="EHA1" s="106"/>
      <c r="EHB1" s="106"/>
      <c r="EHC1" s="106"/>
      <c r="EHD1" s="106"/>
      <c r="EHE1" s="106"/>
      <c r="EHF1" s="106"/>
      <c r="EHG1" s="106"/>
      <c r="EHH1" s="106"/>
      <c r="EHI1" s="106"/>
      <c r="EHJ1" s="106"/>
      <c r="EHK1" s="106"/>
      <c r="EHL1" s="106"/>
      <c r="EHM1" s="106"/>
      <c r="EHN1" s="106"/>
      <c r="EHO1" s="106"/>
      <c r="EHP1" s="106"/>
      <c r="EHQ1" s="106"/>
      <c r="EHR1" s="106"/>
      <c r="EHS1" s="106"/>
      <c r="EHT1" s="106"/>
      <c r="EHU1" s="106"/>
      <c r="EHV1" s="106"/>
      <c r="EHW1" s="106"/>
      <c r="EHX1" s="106"/>
      <c r="EHY1" s="106"/>
      <c r="EHZ1" s="106"/>
      <c r="EIA1" s="106"/>
      <c r="EIB1" s="106"/>
      <c r="EIC1" s="106"/>
      <c r="EID1" s="106"/>
      <c r="EIE1" s="106"/>
      <c r="EIF1" s="106"/>
      <c r="EIG1" s="106"/>
      <c r="EIH1" s="106"/>
      <c r="EII1" s="106"/>
      <c r="EIJ1" s="106"/>
      <c r="EIK1" s="106"/>
      <c r="EIL1" s="106"/>
      <c r="EIM1" s="106"/>
      <c r="EIN1" s="106"/>
      <c r="EIO1" s="106"/>
      <c r="EIP1" s="106"/>
      <c r="EIQ1" s="106"/>
      <c r="EIR1" s="106"/>
      <c r="EIS1" s="106"/>
      <c r="EIT1" s="106"/>
      <c r="EIU1" s="106"/>
      <c r="EIV1" s="106"/>
      <c r="EIW1" s="106"/>
      <c r="EIX1" s="106"/>
      <c r="EIY1" s="106"/>
      <c r="EIZ1" s="106"/>
      <c r="EJA1" s="106"/>
      <c r="EJB1" s="106"/>
      <c r="EJC1" s="106"/>
      <c r="EJD1" s="106"/>
      <c r="EJE1" s="106"/>
      <c r="EJF1" s="106"/>
      <c r="EJG1" s="106"/>
      <c r="EJH1" s="106"/>
      <c r="EJI1" s="106"/>
      <c r="EJJ1" s="106"/>
      <c r="EJK1" s="106"/>
      <c r="EJL1" s="106"/>
      <c r="EJM1" s="106"/>
      <c r="EJN1" s="106"/>
      <c r="EJO1" s="106"/>
      <c r="EJP1" s="106"/>
      <c r="EJQ1" s="106"/>
      <c r="EJR1" s="106"/>
      <c r="EJS1" s="106"/>
      <c r="EJT1" s="106"/>
      <c r="EJU1" s="106"/>
      <c r="EJV1" s="106"/>
      <c r="EJW1" s="106"/>
      <c r="EJX1" s="106"/>
      <c r="EJY1" s="106"/>
      <c r="EJZ1" s="106"/>
      <c r="EKA1" s="106"/>
      <c r="EKB1" s="106"/>
      <c r="EKC1" s="106"/>
      <c r="EKD1" s="106"/>
      <c r="EKE1" s="106"/>
      <c r="EKF1" s="106"/>
      <c r="EKG1" s="106"/>
      <c r="EKH1" s="106"/>
      <c r="EKI1" s="106"/>
      <c r="EKJ1" s="106"/>
      <c r="EKK1" s="106"/>
      <c r="EKL1" s="106"/>
      <c r="EKM1" s="106"/>
      <c r="EKN1" s="106"/>
      <c r="EKO1" s="106"/>
      <c r="EKP1" s="106"/>
      <c r="EKQ1" s="106"/>
      <c r="EKR1" s="106"/>
      <c r="EKS1" s="106"/>
      <c r="EKT1" s="106"/>
      <c r="EKU1" s="106"/>
      <c r="EKV1" s="106"/>
      <c r="EKW1" s="106"/>
      <c r="EKX1" s="106"/>
      <c r="EKY1" s="106"/>
      <c r="EKZ1" s="106"/>
      <c r="ELA1" s="106"/>
      <c r="ELB1" s="106"/>
      <c r="ELC1" s="106"/>
      <c r="ELD1" s="106"/>
      <c r="ELE1" s="106"/>
      <c r="ELF1" s="106"/>
      <c r="ELG1" s="106"/>
      <c r="ELH1" s="106"/>
      <c r="ELI1" s="106"/>
      <c r="ELJ1" s="106"/>
      <c r="ELK1" s="106"/>
      <c r="ELL1" s="106"/>
      <c r="ELM1" s="106"/>
      <c r="ELN1" s="106"/>
      <c r="ELO1" s="106"/>
      <c r="ELP1" s="106"/>
      <c r="ELQ1" s="106"/>
      <c r="ELR1" s="106"/>
      <c r="ELS1" s="106"/>
      <c r="ELT1" s="106"/>
      <c r="ELU1" s="106"/>
      <c r="ELV1" s="106"/>
      <c r="ELW1" s="106"/>
      <c r="ELX1" s="106"/>
      <c r="ELY1" s="106"/>
      <c r="ELZ1" s="106"/>
      <c r="EMA1" s="106"/>
      <c r="EMB1" s="106"/>
      <c r="EMC1" s="106"/>
      <c r="EMD1" s="106"/>
      <c r="EME1" s="106"/>
      <c r="EMF1" s="106"/>
      <c r="EMG1" s="106"/>
      <c r="EMH1" s="106"/>
      <c r="EMI1" s="106"/>
      <c r="EMJ1" s="106"/>
      <c r="EMK1" s="106"/>
      <c r="EML1" s="106"/>
      <c r="EMM1" s="106"/>
      <c r="EMN1" s="106"/>
      <c r="EMO1" s="106"/>
      <c r="EMP1" s="106"/>
      <c r="EMQ1" s="106"/>
      <c r="EMR1" s="106"/>
      <c r="EMS1" s="106"/>
      <c r="EMT1" s="106"/>
      <c r="EMU1" s="106"/>
      <c r="EMV1" s="106"/>
      <c r="EMW1" s="106"/>
      <c r="EMX1" s="106"/>
      <c r="EMY1" s="106"/>
      <c r="EMZ1" s="106"/>
      <c r="ENA1" s="106"/>
      <c r="ENB1" s="106"/>
      <c r="ENC1" s="106"/>
      <c r="END1" s="106"/>
      <c r="ENE1" s="106"/>
      <c r="ENF1" s="106"/>
      <c r="ENG1" s="106"/>
      <c r="ENH1" s="106"/>
      <c r="ENI1" s="106"/>
      <c r="ENJ1" s="106"/>
      <c r="ENK1" s="106"/>
      <c r="ENL1" s="106"/>
      <c r="ENM1" s="106"/>
      <c r="ENN1" s="106"/>
      <c r="ENO1" s="106"/>
      <c r="ENP1" s="106"/>
      <c r="ENQ1" s="106"/>
      <c r="ENR1" s="106"/>
      <c r="ENS1" s="106"/>
      <c r="ENT1" s="106"/>
      <c r="ENU1" s="106"/>
      <c r="ENV1" s="106"/>
      <c r="ENW1" s="106"/>
      <c r="ENX1" s="106"/>
      <c r="ENY1" s="106"/>
      <c r="ENZ1" s="106"/>
      <c r="EOA1" s="106"/>
      <c r="EOB1" s="106"/>
      <c r="EOC1" s="106"/>
      <c r="EOD1" s="106"/>
      <c r="EOE1" s="106"/>
      <c r="EOF1" s="106"/>
      <c r="EOG1" s="106"/>
      <c r="EOH1" s="106"/>
      <c r="EOI1" s="106"/>
      <c r="EOJ1" s="106"/>
      <c r="EOK1" s="106"/>
      <c r="EOL1" s="106"/>
      <c r="EOM1" s="106"/>
      <c r="EON1" s="106"/>
      <c r="EOO1" s="106"/>
      <c r="EOP1" s="106"/>
      <c r="EOQ1" s="106"/>
      <c r="EOR1" s="106"/>
      <c r="EOS1" s="106"/>
      <c r="EOT1" s="106"/>
      <c r="EOU1" s="106"/>
      <c r="EOV1" s="106"/>
      <c r="EOW1" s="106"/>
      <c r="EOX1" s="106"/>
      <c r="EOY1" s="106"/>
      <c r="EOZ1" s="106"/>
      <c r="EPA1" s="106"/>
      <c r="EPB1" s="106"/>
      <c r="EPC1" s="106"/>
      <c r="EPD1" s="106"/>
      <c r="EPE1" s="106"/>
      <c r="EPF1" s="106"/>
      <c r="EPG1" s="106"/>
      <c r="EPH1" s="106"/>
      <c r="EPI1" s="106"/>
      <c r="EPJ1" s="106"/>
      <c r="EPK1" s="106"/>
      <c r="EPL1" s="106"/>
      <c r="EPM1" s="106"/>
      <c r="EPN1" s="106"/>
      <c r="EPO1" s="106"/>
      <c r="EPP1" s="106"/>
      <c r="EPQ1" s="106"/>
      <c r="EPR1" s="106"/>
      <c r="EPS1" s="106"/>
      <c r="EPT1" s="106"/>
      <c r="EPU1" s="106"/>
      <c r="EPV1" s="106"/>
      <c r="EPW1" s="106"/>
      <c r="EPX1" s="106"/>
      <c r="EPY1" s="106"/>
      <c r="EPZ1" s="106"/>
      <c r="EQA1" s="106"/>
      <c r="EQB1" s="106"/>
      <c r="EQC1" s="106"/>
      <c r="EQD1" s="106"/>
      <c r="EQE1" s="106"/>
      <c r="EQF1" s="106"/>
      <c r="EQG1" s="106"/>
      <c r="EQH1" s="106"/>
      <c r="EQI1" s="106"/>
      <c r="EQJ1" s="106"/>
      <c r="EQK1" s="106"/>
      <c r="EQL1" s="106"/>
      <c r="EQM1" s="106"/>
      <c r="EQN1" s="106"/>
      <c r="EQO1" s="106"/>
      <c r="EQP1" s="106"/>
      <c r="EQQ1" s="106"/>
      <c r="EQR1" s="106"/>
      <c r="EQS1" s="106"/>
      <c r="EQT1" s="106"/>
      <c r="EQU1" s="106"/>
      <c r="EQV1" s="106"/>
      <c r="EQW1" s="106"/>
      <c r="EQX1" s="106"/>
      <c r="EQY1" s="106"/>
      <c r="EQZ1" s="106"/>
      <c r="ERA1" s="106"/>
      <c r="ERB1" s="106"/>
      <c r="ERC1" s="106"/>
      <c r="ERD1" s="106"/>
      <c r="ERE1" s="106"/>
      <c r="ERF1" s="106"/>
      <c r="ERG1" s="106"/>
      <c r="ERH1" s="106"/>
      <c r="ERI1" s="106"/>
      <c r="ERJ1" s="106"/>
      <c r="ERK1" s="106"/>
      <c r="ERL1" s="106"/>
      <c r="ERM1" s="106"/>
      <c r="ERN1" s="106"/>
      <c r="ERO1" s="106"/>
      <c r="ERP1" s="106"/>
      <c r="ERQ1" s="106"/>
      <c r="ERR1" s="106"/>
      <c r="ERS1" s="106"/>
      <c r="ERT1" s="106"/>
      <c r="ERU1" s="106"/>
      <c r="ERV1" s="106"/>
      <c r="ERW1" s="106"/>
      <c r="ERX1" s="106"/>
      <c r="ERY1" s="106"/>
      <c r="ERZ1" s="106"/>
      <c r="ESA1" s="106"/>
      <c r="ESB1" s="106"/>
      <c r="ESC1" s="106"/>
      <c r="ESD1" s="106"/>
      <c r="ESE1" s="106"/>
      <c r="ESF1" s="106"/>
      <c r="ESG1" s="106"/>
      <c r="ESH1" s="106"/>
      <c r="ESI1" s="106"/>
      <c r="ESJ1" s="106"/>
      <c r="ESK1" s="106"/>
      <c r="ESL1" s="106"/>
      <c r="ESM1" s="106"/>
      <c r="ESN1" s="106"/>
      <c r="ESO1" s="106"/>
      <c r="ESP1" s="106"/>
      <c r="ESQ1" s="106"/>
      <c r="ESR1" s="106"/>
      <c r="ESS1" s="106"/>
      <c r="EST1" s="106"/>
      <c r="ESU1" s="106"/>
      <c r="ESV1" s="106"/>
      <c r="ESW1" s="106"/>
      <c r="ESX1" s="106"/>
      <c r="ESY1" s="106"/>
      <c r="ESZ1" s="106"/>
      <c r="ETA1" s="106"/>
      <c r="ETB1" s="106"/>
      <c r="ETC1" s="106"/>
      <c r="ETD1" s="106"/>
      <c r="ETE1" s="106"/>
      <c r="ETF1" s="106"/>
      <c r="ETG1" s="106"/>
      <c r="ETH1" s="106"/>
      <c r="ETI1" s="106"/>
      <c r="ETJ1" s="106"/>
      <c r="ETK1" s="106"/>
      <c r="ETL1" s="106"/>
      <c r="ETM1" s="106"/>
      <c r="ETN1" s="106"/>
      <c r="ETO1" s="106"/>
      <c r="ETP1" s="106"/>
      <c r="ETQ1" s="106"/>
      <c r="ETR1" s="106"/>
      <c r="ETS1" s="106"/>
      <c r="ETT1" s="106"/>
      <c r="ETU1" s="106"/>
      <c r="ETV1" s="106"/>
      <c r="ETW1" s="106"/>
      <c r="ETX1" s="106"/>
      <c r="ETY1" s="106"/>
      <c r="ETZ1" s="106"/>
      <c r="EUA1" s="106"/>
      <c r="EUB1" s="106"/>
      <c r="EUC1" s="106"/>
      <c r="EUD1" s="106"/>
      <c r="EUE1" s="106"/>
      <c r="EUF1" s="106"/>
      <c r="EUG1" s="106"/>
      <c r="EUH1" s="106"/>
      <c r="EUI1" s="106"/>
      <c r="EUJ1" s="106"/>
      <c r="EUK1" s="106"/>
      <c r="EUL1" s="106"/>
      <c r="EUM1" s="106"/>
      <c r="EUN1" s="106"/>
      <c r="EUO1" s="106"/>
      <c r="EUP1" s="106"/>
      <c r="EUQ1" s="106"/>
      <c r="EUR1" s="106"/>
      <c r="EUS1" s="106"/>
      <c r="EUT1" s="106"/>
      <c r="EUU1" s="106"/>
      <c r="EUV1" s="106"/>
      <c r="EUW1" s="106"/>
      <c r="EUX1" s="106"/>
      <c r="EUY1" s="106"/>
      <c r="EUZ1" s="106"/>
      <c r="EVA1" s="106"/>
      <c r="EVB1" s="106"/>
      <c r="EVC1" s="106"/>
      <c r="EVD1" s="106"/>
      <c r="EVE1" s="106"/>
      <c r="EVF1" s="106"/>
      <c r="EVG1" s="106"/>
      <c r="EVH1" s="106"/>
      <c r="EVI1" s="106"/>
      <c r="EVJ1" s="106"/>
      <c r="EVK1" s="106"/>
      <c r="EVL1" s="106"/>
      <c r="EVM1" s="106"/>
      <c r="EVN1" s="106"/>
      <c r="EVO1" s="106"/>
      <c r="EVP1" s="106"/>
      <c r="EVQ1" s="106"/>
      <c r="EVR1" s="106"/>
      <c r="EVS1" s="106"/>
      <c r="EVT1" s="106"/>
      <c r="EVU1" s="106"/>
      <c r="EVV1" s="106"/>
      <c r="EVW1" s="106"/>
      <c r="EVX1" s="106"/>
      <c r="EVY1" s="106"/>
      <c r="EVZ1" s="106"/>
      <c r="EWA1" s="106"/>
      <c r="EWB1" s="106"/>
      <c r="EWC1" s="106"/>
      <c r="EWD1" s="106"/>
      <c r="EWE1" s="106"/>
      <c r="EWF1" s="106"/>
      <c r="EWG1" s="106"/>
      <c r="EWH1" s="106"/>
      <c r="EWI1" s="106"/>
      <c r="EWJ1" s="106"/>
      <c r="EWK1" s="106"/>
      <c r="EWL1" s="106"/>
      <c r="EWM1" s="106"/>
      <c r="EWN1" s="106"/>
      <c r="EWO1" s="106"/>
      <c r="EWP1" s="106"/>
      <c r="EWQ1" s="106"/>
      <c r="EWR1" s="106"/>
      <c r="EWS1" s="106"/>
      <c r="EWT1" s="106"/>
      <c r="EWU1" s="106"/>
      <c r="EWV1" s="106"/>
      <c r="EWW1" s="106"/>
      <c r="EWX1" s="106"/>
      <c r="EWY1" s="106"/>
      <c r="EWZ1" s="106"/>
      <c r="EXA1" s="106"/>
      <c r="EXB1" s="106"/>
      <c r="EXC1" s="106"/>
      <c r="EXD1" s="106"/>
      <c r="EXE1" s="106"/>
      <c r="EXF1" s="106"/>
      <c r="EXG1" s="106"/>
      <c r="EXH1" s="106"/>
      <c r="EXI1" s="106"/>
      <c r="EXJ1" s="106"/>
      <c r="EXK1" s="106"/>
      <c r="EXL1" s="106"/>
      <c r="EXM1" s="106"/>
      <c r="EXN1" s="106"/>
      <c r="EXO1" s="106"/>
      <c r="EXP1" s="106"/>
      <c r="EXQ1" s="106"/>
      <c r="EXR1" s="106"/>
      <c r="EXS1" s="106"/>
      <c r="EXT1" s="106"/>
      <c r="EXU1" s="106"/>
      <c r="EXV1" s="106"/>
      <c r="EXW1" s="106"/>
      <c r="EXX1" s="106"/>
      <c r="EXY1" s="106"/>
      <c r="EXZ1" s="106"/>
      <c r="EYA1" s="106"/>
      <c r="EYB1" s="106"/>
      <c r="EYC1" s="106"/>
      <c r="EYD1" s="106"/>
      <c r="EYE1" s="106"/>
      <c r="EYF1" s="106"/>
      <c r="EYG1" s="106"/>
      <c r="EYH1" s="106"/>
      <c r="EYI1" s="106"/>
      <c r="EYJ1" s="106"/>
      <c r="EYK1" s="106"/>
      <c r="EYL1" s="106"/>
      <c r="EYM1" s="106"/>
      <c r="EYN1" s="106"/>
      <c r="EYO1" s="106"/>
      <c r="EYP1" s="106"/>
      <c r="EYQ1" s="106"/>
      <c r="EYR1" s="106"/>
      <c r="EYS1" s="106"/>
      <c r="EYT1" s="106"/>
      <c r="EYU1" s="106"/>
      <c r="EYV1" s="106"/>
      <c r="EYW1" s="106"/>
      <c r="EYX1" s="106"/>
      <c r="EYY1" s="106"/>
      <c r="EYZ1" s="106"/>
      <c r="EZA1" s="106"/>
      <c r="EZB1" s="106"/>
      <c r="EZC1" s="106"/>
      <c r="EZD1" s="106"/>
      <c r="EZE1" s="106"/>
      <c r="EZF1" s="106"/>
      <c r="EZG1" s="106"/>
      <c r="EZH1" s="106"/>
      <c r="EZI1" s="106"/>
      <c r="EZJ1" s="106"/>
      <c r="EZK1" s="106"/>
      <c r="EZL1" s="106"/>
      <c r="EZM1" s="106"/>
      <c r="EZN1" s="106"/>
      <c r="EZO1" s="106"/>
      <c r="EZP1" s="106"/>
      <c r="EZQ1" s="106"/>
      <c r="EZR1" s="106"/>
      <c r="EZS1" s="106"/>
      <c r="EZT1" s="106"/>
      <c r="EZU1" s="106"/>
      <c r="EZV1" s="106"/>
      <c r="EZW1" s="106"/>
      <c r="EZX1" s="106"/>
      <c r="EZY1" s="106"/>
      <c r="EZZ1" s="106"/>
      <c r="FAA1" s="106"/>
      <c r="FAB1" s="106"/>
      <c r="FAC1" s="106"/>
      <c r="FAD1" s="106"/>
      <c r="FAE1" s="106"/>
      <c r="FAF1" s="106"/>
      <c r="FAG1" s="106"/>
      <c r="FAH1" s="106"/>
      <c r="FAI1" s="106"/>
      <c r="FAJ1" s="106"/>
      <c r="FAK1" s="106"/>
      <c r="FAL1" s="106"/>
      <c r="FAM1" s="106"/>
      <c r="FAN1" s="106"/>
      <c r="FAO1" s="106"/>
      <c r="FAP1" s="106"/>
      <c r="FAQ1" s="106"/>
      <c r="FAR1" s="106"/>
      <c r="FAS1" s="106"/>
      <c r="FAT1" s="106"/>
      <c r="FAU1" s="106"/>
      <c r="FAV1" s="106"/>
      <c r="FAW1" s="106"/>
      <c r="FAX1" s="106"/>
      <c r="FAY1" s="106"/>
      <c r="FAZ1" s="106"/>
      <c r="FBA1" s="106"/>
      <c r="FBB1" s="106"/>
      <c r="FBC1" s="106"/>
      <c r="FBD1" s="106"/>
      <c r="FBE1" s="106"/>
      <c r="FBF1" s="106"/>
      <c r="FBG1" s="106"/>
      <c r="FBH1" s="106"/>
      <c r="FBI1" s="106"/>
      <c r="FBJ1" s="106"/>
      <c r="FBK1" s="106"/>
      <c r="FBL1" s="106"/>
      <c r="FBM1" s="106"/>
      <c r="FBN1" s="106"/>
      <c r="FBO1" s="106"/>
      <c r="FBP1" s="106"/>
      <c r="FBQ1" s="106"/>
      <c r="FBR1" s="106"/>
      <c r="FBS1" s="106"/>
      <c r="FBT1" s="106"/>
      <c r="FBU1" s="106"/>
      <c r="FBV1" s="106"/>
      <c r="FBW1" s="106"/>
      <c r="FBX1" s="106"/>
      <c r="FBY1" s="106"/>
      <c r="FBZ1" s="106"/>
      <c r="FCA1" s="106"/>
      <c r="FCB1" s="106"/>
      <c r="FCC1" s="106"/>
      <c r="FCD1" s="106"/>
      <c r="FCE1" s="106"/>
      <c r="FCF1" s="106"/>
      <c r="FCG1" s="106"/>
      <c r="FCH1" s="106"/>
      <c r="FCI1" s="106"/>
      <c r="FCJ1" s="106"/>
      <c r="FCK1" s="106"/>
      <c r="FCL1" s="106"/>
      <c r="FCM1" s="106"/>
      <c r="FCN1" s="106"/>
      <c r="FCO1" s="106"/>
      <c r="FCP1" s="106"/>
      <c r="FCQ1" s="106"/>
      <c r="FCR1" s="106"/>
      <c r="FCS1" s="106"/>
      <c r="FCT1" s="106"/>
      <c r="FCU1" s="106"/>
      <c r="FCV1" s="106"/>
      <c r="FCW1" s="106"/>
      <c r="FCX1" s="106"/>
      <c r="FCY1" s="106"/>
      <c r="FCZ1" s="106"/>
      <c r="FDA1" s="106"/>
      <c r="FDB1" s="106"/>
      <c r="FDC1" s="106"/>
      <c r="FDD1" s="106"/>
      <c r="FDE1" s="106"/>
      <c r="FDF1" s="106"/>
      <c r="FDG1" s="106"/>
      <c r="FDH1" s="106"/>
      <c r="FDI1" s="106"/>
      <c r="FDJ1" s="106"/>
      <c r="FDK1" s="106"/>
      <c r="FDL1" s="106"/>
      <c r="FDM1" s="106"/>
      <c r="FDN1" s="106"/>
      <c r="FDO1" s="106"/>
      <c r="FDP1" s="106"/>
      <c r="FDQ1" s="106"/>
      <c r="FDR1" s="106"/>
      <c r="FDS1" s="106"/>
      <c r="FDT1" s="106"/>
      <c r="FDU1" s="106"/>
      <c r="FDV1" s="106"/>
      <c r="FDW1" s="106"/>
      <c r="FDX1" s="106"/>
      <c r="FDY1" s="106"/>
      <c r="FDZ1" s="106"/>
      <c r="FEA1" s="106"/>
      <c r="FEB1" s="106"/>
      <c r="FEC1" s="106"/>
      <c r="FED1" s="106"/>
      <c r="FEE1" s="106"/>
      <c r="FEF1" s="106"/>
      <c r="FEG1" s="106"/>
      <c r="FEH1" s="106"/>
      <c r="FEI1" s="106"/>
      <c r="FEJ1" s="106"/>
      <c r="FEK1" s="106"/>
      <c r="FEL1" s="106"/>
      <c r="FEM1" s="106"/>
      <c r="FEN1" s="106"/>
      <c r="FEO1" s="106"/>
      <c r="FEP1" s="106"/>
      <c r="FEQ1" s="106"/>
      <c r="FER1" s="106"/>
      <c r="FES1" s="106"/>
      <c r="FET1" s="106"/>
      <c r="FEU1" s="106"/>
      <c r="FEV1" s="106"/>
      <c r="FEW1" s="106"/>
      <c r="FEX1" s="106"/>
      <c r="FEY1" s="106"/>
      <c r="FEZ1" s="106"/>
      <c r="FFA1" s="106"/>
      <c r="FFB1" s="106"/>
      <c r="FFC1" s="106"/>
      <c r="FFD1" s="106"/>
      <c r="FFE1" s="106"/>
      <c r="FFF1" s="106"/>
      <c r="FFG1" s="106"/>
      <c r="FFH1" s="106"/>
      <c r="FFI1" s="106"/>
      <c r="FFJ1" s="106"/>
      <c r="FFK1" s="106"/>
      <c r="FFL1" s="106"/>
      <c r="FFM1" s="106"/>
      <c r="FFN1" s="106"/>
      <c r="FFO1" s="106"/>
      <c r="FFP1" s="106"/>
      <c r="FFQ1" s="106"/>
      <c r="FFR1" s="106"/>
      <c r="FFS1" s="106"/>
      <c r="FFT1" s="106"/>
      <c r="FFU1" s="106"/>
      <c r="FFV1" s="106"/>
      <c r="FFW1" s="106"/>
      <c r="FFX1" s="106"/>
      <c r="FFY1" s="106"/>
      <c r="FFZ1" s="106"/>
      <c r="FGA1" s="106"/>
      <c r="FGB1" s="106"/>
      <c r="FGC1" s="106"/>
      <c r="FGD1" s="106"/>
      <c r="FGE1" s="106"/>
      <c r="FGF1" s="106"/>
      <c r="FGG1" s="106"/>
      <c r="FGH1" s="106"/>
      <c r="FGI1" s="106"/>
      <c r="FGJ1" s="106"/>
      <c r="FGK1" s="106"/>
      <c r="FGL1" s="106"/>
      <c r="FGM1" s="106"/>
      <c r="FGN1" s="106"/>
      <c r="FGO1" s="106"/>
      <c r="FGP1" s="106"/>
      <c r="FGQ1" s="106"/>
      <c r="FGR1" s="106"/>
      <c r="FGS1" s="106"/>
      <c r="FGT1" s="106"/>
      <c r="FGU1" s="106"/>
      <c r="FGV1" s="106"/>
      <c r="FGW1" s="106"/>
      <c r="FGX1" s="106"/>
      <c r="FGY1" s="106"/>
      <c r="FGZ1" s="106"/>
      <c r="FHA1" s="106"/>
      <c r="FHB1" s="106"/>
      <c r="FHC1" s="106"/>
      <c r="FHD1" s="106"/>
      <c r="FHE1" s="106"/>
      <c r="FHF1" s="106"/>
      <c r="FHG1" s="106"/>
      <c r="FHH1" s="106"/>
      <c r="FHI1" s="106"/>
      <c r="FHJ1" s="106"/>
      <c r="FHK1" s="106"/>
      <c r="FHL1" s="106"/>
      <c r="FHM1" s="106"/>
      <c r="FHN1" s="106"/>
      <c r="FHO1" s="106"/>
      <c r="FHP1" s="106"/>
      <c r="FHQ1" s="106"/>
      <c r="FHR1" s="106"/>
      <c r="FHS1" s="106"/>
      <c r="FHT1" s="106"/>
      <c r="FHU1" s="106"/>
      <c r="FHV1" s="106"/>
      <c r="FHW1" s="106"/>
      <c r="FHX1" s="106"/>
      <c r="FHY1" s="106"/>
      <c r="FHZ1" s="106"/>
      <c r="FIA1" s="106"/>
      <c r="FIB1" s="106"/>
      <c r="FIC1" s="106"/>
      <c r="FID1" s="106"/>
      <c r="FIE1" s="106"/>
      <c r="FIF1" s="106"/>
      <c r="FIG1" s="106"/>
      <c r="FIH1" s="106"/>
      <c r="FII1" s="106"/>
      <c r="FIJ1" s="106"/>
      <c r="FIK1" s="106"/>
      <c r="FIL1" s="106"/>
      <c r="FIM1" s="106"/>
      <c r="FIN1" s="106"/>
      <c r="FIO1" s="106"/>
      <c r="FIP1" s="106"/>
      <c r="FIQ1" s="106"/>
      <c r="FIR1" s="106"/>
      <c r="FIS1" s="106"/>
      <c r="FIT1" s="106"/>
      <c r="FIU1" s="106"/>
      <c r="FIV1" s="106"/>
      <c r="FIW1" s="106"/>
      <c r="FIX1" s="106"/>
      <c r="FIY1" s="106"/>
      <c r="FIZ1" s="106"/>
      <c r="FJA1" s="106"/>
      <c r="FJB1" s="106"/>
      <c r="FJC1" s="106"/>
      <c r="FJD1" s="106"/>
      <c r="FJE1" s="106"/>
      <c r="FJF1" s="106"/>
      <c r="FJG1" s="106"/>
      <c r="FJH1" s="106"/>
      <c r="FJI1" s="106"/>
      <c r="FJJ1" s="106"/>
      <c r="FJK1" s="106"/>
      <c r="FJL1" s="106"/>
      <c r="FJM1" s="106"/>
      <c r="FJN1" s="106"/>
      <c r="FJO1" s="106"/>
      <c r="FJP1" s="106"/>
      <c r="FJQ1" s="106"/>
      <c r="FJR1" s="106"/>
      <c r="FJS1" s="106"/>
      <c r="FJT1" s="106"/>
      <c r="FJU1" s="106"/>
      <c r="FJV1" s="106"/>
      <c r="FJW1" s="106"/>
      <c r="FJX1" s="106"/>
      <c r="FJY1" s="106"/>
      <c r="FJZ1" s="106"/>
      <c r="FKA1" s="106"/>
      <c r="FKB1" s="106"/>
      <c r="FKC1" s="106"/>
      <c r="FKD1" s="106"/>
      <c r="FKE1" s="106"/>
      <c r="FKF1" s="106"/>
      <c r="FKG1" s="106"/>
      <c r="FKH1" s="106"/>
      <c r="FKI1" s="106"/>
      <c r="FKJ1" s="106"/>
      <c r="FKK1" s="106"/>
      <c r="FKL1" s="106"/>
      <c r="FKM1" s="106"/>
      <c r="FKN1" s="106"/>
      <c r="FKO1" s="106"/>
      <c r="FKP1" s="106"/>
      <c r="FKQ1" s="106"/>
      <c r="FKR1" s="106"/>
      <c r="FKS1" s="106"/>
      <c r="FKT1" s="106"/>
      <c r="FKU1" s="106"/>
      <c r="FKV1" s="106"/>
      <c r="FKW1" s="106"/>
      <c r="FKX1" s="106"/>
      <c r="FKY1" s="106"/>
      <c r="FKZ1" s="106"/>
      <c r="FLA1" s="106"/>
      <c r="FLB1" s="106"/>
      <c r="FLC1" s="106"/>
      <c r="FLD1" s="106"/>
      <c r="FLE1" s="106"/>
      <c r="FLF1" s="106"/>
      <c r="FLG1" s="106"/>
      <c r="FLH1" s="106"/>
      <c r="FLI1" s="106"/>
      <c r="FLJ1" s="106"/>
      <c r="FLK1" s="106"/>
      <c r="FLL1" s="106"/>
      <c r="FLM1" s="106"/>
      <c r="FLN1" s="106"/>
      <c r="FLO1" s="106"/>
      <c r="FLP1" s="106"/>
      <c r="FLQ1" s="106"/>
      <c r="FLR1" s="106"/>
      <c r="FLS1" s="106"/>
      <c r="FLT1" s="106"/>
      <c r="FLU1" s="106"/>
      <c r="FLV1" s="106"/>
      <c r="FLW1" s="106"/>
      <c r="FLX1" s="106"/>
      <c r="FLY1" s="106"/>
      <c r="FLZ1" s="106"/>
      <c r="FMA1" s="106"/>
      <c r="FMB1" s="106"/>
      <c r="FMC1" s="106"/>
      <c r="FMD1" s="106"/>
      <c r="FME1" s="106"/>
      <c r="FMF1" s="106"/>
      <c r="FMG1" s="106"/>
      <c r="FMH1" s="106"/>
      <c r="FMI1" s="106"/>
      <c r="FMJ1" s="106"/>
      <c r="FMK1" s="106"/>
      <c r="FML1" s="106"/>
      <c r="FMM1" s="106"/>
      <c r="FMN1" s="106"/>
      <c r="FMO1" s="106"/>
      <c r="FMP1" s="106"/>
      <c r="FMQ1" s="106"/>
      <c r="FMR1" s="106"/>
      <c r="FMS1" s="106"/>
      <c r="FMT1" s="106"/>
      <c r="FMU1" s="106"/>
      <c r="FMV1" s="106"/>
      <c r="FMW1" s="106"/>
      <c r="FMX1" s="106"/>
      <c r="FMY1" s="106"/>
      <c r="FMZ1" s="106"/>
      <c r="FNA1" s="106"/>
      <c r="FNB1" s="106"/>
      <c r="FNC1" s="106"/>
      <c r="FND1" s="106"/>
      <c r="FNE1" s="106"/>
      <c r="FNF1" s="106"/>
      <c r="FNG1" s="106"/>
      <c r="FNH1" s="106"/>
      <c r="FNI1" s="106"/>
      <c r="FNJ1" s="106"/>
      <c r="FNK1" s="106"/>
      <c r="FNL1" s="106"/>
      <c r="FNM1" s="106"/>
      <c r="FNN1" s="106"/>
      <c r="FNO1" s="106"/>
      <c r="FNP1" s="106"/>
      <c r="FNQ1" s="106"/>
      <c r="FNR1" s="106"/>
      <c r="FNS1" s="106"/>
      <c r="FNT1" s="106"/>
      <c r="FNU1" s="106"/>
      <c r="FNV1" s="106"/>
      <c r="FNW1" s="106"/>
      <c r="FNX1" s="106"/>
      <c r="FNY1" s="106"/>
      <c r="FNZ1" s="106"/>
      <c r="FOA1" s="106"/>
      <c r="FOB1" s="106"/>
      <c r="FOC1" s="106"/>
      <c r="FOD1" s="106"/>
      <c r="FOE1" s="106"/>
      <c r="FOF1" s="106"/>
      <c r="FOG1" s="106"/>
      <c r="FOH1" s="106"/>
      <c r="FOI1" s="106"/>
      <c r="FOJ1" s="106"/>
      <c r="FOK1" s="106"/>
      <c r="FOL1" s="106"/>
      <c r="FOM1" s="106"/>
      <c r="FON1" s="106"/>
      <c r="FOO1" s="106"/>
      <c r="FOP1" s="106"/>
      <c r="FOQ1" s="106"/>
      <c r="FOR1" s="106"/>
      <c r="FOS1" s="106"/>
      <c r="FOT1" s="106"/>
      <c r="FOU1" s="106"/>
      <c r="FOV1" s="106"/>
      <c r="FOW1" s="106"/>
      <c r="FOX1" s="106"/>
      <c r="FOY1" s="106"/>
      <c r="FOZ1" s="106"/>
      <c r="FPA1" s="106"/>
      <c r="FPB1" s="106"/>
      <c r="FPC1" s="106"/>
      <c r="FPD1" s="106"/>
      <c r="FPE1" s="106"/>
      <c r="FPF1" s="106"/>
      <c r="FPG1" s="106"/>
      <c r="FPH1" s="106"/>
      <c r="FPI1" s="106"/>
      <c r="FPJ1" s="106"/>
      <c r="FPK1" s="106"/>
      <c r="FPL1" s="106"/>
      <c r="FPM1" s="106"/>
      <c r="FPN1" s="106"/>
      <c r="FPO1" s="106"/>
      <c r="FPP1" s="106"/>
      <c r="FPQ1" s="106"/>
      <c r="FPR1" s="106"/>
      <c r="FPS1" s="106"/>
      <c r="FPT1" s="106"/>
      <c r="FPU1" s="106"/>
      <c r="FPV1" s="106"/>
      <c r="FPW1" s="106"/>
      <c r="FPX1" s="106"/>
      <c r="FPY1" s="106"/>
      <c r="FPZ1" s="106"/>
      <c r="FQA1" s="106"/>
      <c r="FQB1" s="106"/>
      <c r="FQC1" s="106"/>
      <c r="FQD1" s="106"/>
      <c r="FQE1" s="106"/>
      <c r="FQF1" s="106"/>
      <c r="FQG1" s="106"/>
      <c r="FQH1" s="106"/>
      <c r="FQI1" s="106"/>
      <c r="FQJ1" s="106"/>
      <c r="FQK1" s="106"/>
      <c r="FQL1" s="106"/>
      <c r="FQM1" s="106"/>
      <c r="FQN1" s="106"/>
      <c r="FQO1" s="106"/>
      <c r="FQP1" s="106"/>
      <c r="FQQ1" s="106"/>
      <c r="FQR1" s="106"/>
      <c r="FQS1" s="106"/>
      <c r="FQT1" s="106"/>
      <c r="FQU1" s="106"/>
      <c r="FQV1" s="106"/>
      <c r="FQW1" s="106"/>
      <c r="FQX1" s="106"/>
      <c r="FQY1" s="106"/>
      <c r="FQZ1" s="106"/>
      <c r="FRA1" s="106"/>
      <c r="FRB1" s="106"/>
      <c r="FRC1" s="106"/>
      <c r="FRD1" s="106"/>
      <c r="FRE1" s="106"/>
      <c r="FRF1" s="106"/>
      <c r="FRG1" s="106"/>
      <c r="FRH1" s="106"/>
      <c r="FRI1" s="106"/>
      <c r="FRJ1" s="106"/>
      <c r="FRK1" s="106"/>
      <c r="FRL1" s="106"/>
      <c r="FRM1" s="106"/>
      <c r="FRN1" s="106"/>
      <c r="FRO1" s="106"/>
      <c r="FRP1" s="106"/>
      <c r="FRQ1" s="106"/>
      <c r="FRR1" s="106"/>
      <c r="FRS1" s="106"/>
      <c r="FRT1" s="106"/>
      <c r="FRU1" s="106"/>
      <c r="FRV1" s="106"/>
      <c r="FRW1" s="106"/>
      <c r="FRX1" s="106"/>
      <c r="FRY1" s="106"/>
      <c r="FRZ1" s="106"/>
      <c r="FSA1" s="106"/>
      <c r="FSB1" s="106"/>
      <c r="FSC1" s="106"/>
      <c r="FSD1" s="106"/>
      <c r="FSE1" s="106"/>
      <c r="FSF1" s="106"/>
      <c r="FSG1" s="106"/>
      <c r="FSH1" s="106"/>
      <c r="FSI1" s="106"/>
      <c r="FSJ1" s="106"/>
      <c r="FSK1" s="106"/>
      <c r="FSL1" s="106"/>
      <c r="FSM1" s="106"/>
      <c r="FSN1" s="106"/>
      <c r="FSO1" s="106"/>
      <c r="FSP1" s="106"/>
      <c r="FSQ1" s="106"/>
      <c r="FSR1" s="106"/>
      <c r="FSS1" s="106"/>
      <c r="FST1" s="106"/>
      <c r="FSU1" s="106"/>
      <c r="FSV1" s="106"/>
      <c r="FSW1" s="106"/>
      <c r="FSX1" s="106"/>
      <c r="FSY1" s="106"/>
      <c r="FSZ1" s="106"/>
      <c r="FTA1" s="106"/>
      <c r="FTB1" s="106"/>
      <c r="FTC1" s="106"/>
      <c r="FTD1" s="106"/>
      <c r="FTE1" s="106"/>
      <c r="FTF1" s="106"/>
      <c r="FTG1" s="106"/>
      <c r="FTH1" s="106"/>
      <c r="FTI1" s="106"/>
      <c r="FTJ1" s="106"/>
      <c r="FTK1" s="106"/>
      <c r="FTL1" s="106"/>
      <c r="FTM1" s="106"/>
      <c r="FTN1" s="106"/>
      <c r="FTO1" s="106"/>
      <c r="FTP1" s="106"/>
      <c r="FTQ1" s="106"/>
      <c r="FTR1" s="106"/>
      <c r="FTS1" s="106"/>
      <c r="FTT1" s="106"/>
      <c r="FTU1" s="106"/>
      <c r="FTV1" s="106"/>
      <c r="FTW1" s="106"/>
      <c r="FTX1" s="106"/>
      <c r="FTY1" s="106"/>
      <c r="FTZ1" s="106"/>
      <c r="FUA1" s="106"/>
      <c r="FUB1" s="106"/>
      <c r="FUC1" s="106"/>
      <c r="FUD1" s="106"/>
      <c r="FUE1" s="106"/>
      <c r="FUF1" s="106"/>
      <c r="FUG1" s="106"/>
      <c r="FUH1" s="106"/>
      <c r="FUI1" s="106"/>
      <c r="FUJ1" s="106"/>
      <c r="FUK1" s="106"/>
      <c r="FUL1" s="106"/>
      <c r="FUM1" s="106"/>
      <c r="FUN1" s="106"/>
      <c r="FUO1" s="106"/>
      <c r="FUP1" s="106"/>
      <c r="FUQ1" s="106"/>
      <c r="FUR1" s="106"/>
      <c r="FUS1" s="106"/>
      <c r="FUT1" s="106"/>
      <c r="FUU1" s="106"/>
      <c r="FUV1" s="106"/>
      <c r="FUW1" s="106"/>
      <c r="FUX1" s="106"/>
      <c r="FUY1" s="106"/>
      <c r="FUZ1" s="106"/>
      <c r="FVA1" s="106"/>
      <c r="FVB1" s="106"/>
      <c r="FVC1" s="106"/>
      <c r="FVD1" s="106"/>
      <c r="FVE1" s="106"/>
      <c r="FVF1" s="106"/>
      <c r="FVG1" s="106"/>
      <c r="FVH1" s="106"/>
      <c r="FVI1" s="106"/>
      <c r="FVJ1" s="106"/>
      <c r="FVK1" s="106"/>
      <c r="FVL1" s="106"/>
      <c r="FVM1" s="106"/>
      <c r="FVN1" s="106"/>
      <c r="FVO1" s="106"/>
      <c r="FVP1" s="106"/>
      <c r="FVQ1" s="106"/>
      <c r="FVR1" s="106"/>
      <c r="FVS1" s="106"/>
      <c r="FVT1" s="106"/>
      <c r="FVU1" s="106"/>
      <c r="FVV1" s="106"/>
      <c r="FVW1" s="106"/>
      <c r="FVX1" s="106"/>
      <c r="FVY1" s="106"/>
      <c r="FVZ1" s="106"/>
      <c r="FWA1" s="106"/>
      <c r="FWB1" s="106"/>
      <c r="FWC1" s="106"/>
      <c r="FWD1" s="106"/>
      <c r="FWE1" s="106"/>
      <c r="FWF1" s="106"/>
      <c r="FWG1" s="106"/>
      <c r="FWH1" s="106"/>
      <c r="FWI1" s="106"/>
      <c r="FWJ1" s="106"/>
      <c r="FWK1" s="106"/>
      <c r="FWL1" s="106"/>
      <c r="FWM1" s="106"/>
      <c r="FWN1" s="106"/>
      <c r="FWO1" s="106"/>
      <c r="FWP1" s="106"/>
      <c r="FWQ1" s="106"/>
      <c r="FWR1" s="106"/>
      <c r="FWS1" s="106"/>
      <c r="FWT1" s="106"/>
      <c r="FWU1" s="106"/>
      <c r="FWV1" s="106"/>
      <c r="FWW1" s="106"/>
      <c r="FWX1" s="106"/>
      <c r="FWY1" s="106"/>
      <c r="FWZ1" s="106"/>
      <c r="FXA1" s="106"/>
      <c r="FXB1" s="106"/>
      <c r="FXC1" s="106"/>
      <c r="FXD1" s="106"/>
      <c r="FXE1" s="106"/>
      <c r="FXF1" s="106"/>
      <c r="FXG1" s="106"/>
      <c r="FXH1" s="106"/>
      <c r="FXI1" s="106"/>
      <c r="FXJ1" s="106"/>
      <c r="FXK1" s="106"/>
      <c r="FXL1" s="106"/>
      <c r="FXM1" s="106"/>
      <c r="FXN1" s="106"/>
      <c r="FXO1" s="106"/>
      <c r="FXP1" s="106"/>
      <c r="FXQ1" s="106"/>
      <c r="FXR1" s="106"/>
      <c r="FXS1" s="106"/>
      <c r="FXT1" s="106"/>
      <c r="FXU1" s="106"/>
      <c r="FXV1" s="106"/>
      <c r="FXW1" s="106"/>
      <c r="FXX1" s="106"/>
      <c r="FXY1" s="106"/>
      <c r="FXZ1" s="106"/>
      <c r="FYA1" s="106"/>
      <c r="FYB1" s="106"/>
      <c r="FYC1" s="106"/>
      <c r="FYD1" s="106"/>
      <c r="FYE1" s="106"/>
      <c r="FYF1" s="106"/>
      <c r="FYG1" s="106"/>
      <c r="FYH1" s="106"/>
      <c r="FYI1" s="106"/>
      <c r="FYJ1" s="106"/>
      <c r="FYK1" s="106"/>
      <c r="FYL1" s="106"/>
      <c r="FYM1" s="106"/>
      <c r="FYN1" s="106"/>
      <c r="FYO1" s="106"/>
      <c r="FYP1" s="106"/>
      <c r="FYQ1" s="106"/>
      <c r="FYR1" s="106"/>
      <c r="FYS1" s="106"/>
      <c r="FYT1" s="106"/>
      <c r="FYU1" s="106"/>
      <c r="FYV1" s="106"/>
      <c r="FYW1" s="106"/>
      <c r="FYX1" s="106"/>
      <c r="FYY1" s="106"/>
      <c r="FYZ1" s="106"/>
      <c r="FZA1" s="106"/>
      <c r="FZB1" s="106"/>
      <c r="FZC1" s="106"/>
      <c r="FZD1" s="106"/>
      <c r="FZE1" s="106"/>
      <c r="FZF1" s="106"/>
      <c r="FZG1" s="106"/>
      <c r="FZH1" s="106"/>
      <c r="FZI1" s="106"/>
      <c r="FZJ1" s="106"/>
      <c r="FZK1" s="106"/>
      <c r="FZL1" s="106"/>
      <c r="FZM1" s="106"/>
      <c r="FZN1" s="106"/>
      <c r="FZO1" s="106"/>
      <c r="FZP1" s="106"/>
      <c r="FZQ1" s="106"/>
      <c r="FZR1" s="106"/>
      <c r="FZS1" s="106"/>
      <c r="FZT1" s="106"/>
      <c r="FZU1" s="106"/>
      <c r="FZV1" s="106"/>
      <c r="FZW1" s="106"/>
      <c r="FZX1" s="106"/>
      <c r="FZY1" s="106"/>
      <c r="FZZ1" s="106"/>
      <c r="GAA1" s="106"/>
      <c r="GAB1" s="106"/>
      <c r="GAC1" s="106"/>
      <c r="GAD1" s="106"/>
      <c r="GAE1" s="106"/>
      <c r="GAF1" s="106"/>
      <c r="GAG1" s="106"/>
      <c r="GAH1" s="106"/>
      <c r="GAI1" s="106"/>
      <c r="GAJ1" s="106"/>
      <c r="GAK1" s="106"/>
      <c r="GAL1" s="106"/>
      <c r="GAM1" s="106"/>
      <c r="GAN1" s="106"/>
      <c r="GAO1" s="106"/>
      <c r="GAP1" s="106"/>
      <c r="GAQ1" s="106"/>
      <c r="GAR1" s="106"/>
      <c r="GAS1" s="106"/>
      <c r="GAT1" s="106"/>
      <c r="GAU1" s="106"/>
      <c r="GAV1" s="106"/>
      <c r="GAW1" s="106"/>
      <c r="GAX1" s="106"/>
      <c r="GAY1" s="106"/>
      <c r="GAZ1" s="106"/>
      <c r="GBA1" s="106"/>
      <c r="GBB1" s="106"/>
      <c r="GBC1" s="106"/>
      <c r="GBD1" s="106"/>
      <c r="GBE1" s="106"/>
      <c r="GBF1" s="106"/>
      <c r="GBG1" s="106"/>
      <c r="GBH1" s="106"/>
      <c r="GBI1" s="106"/>
      <c r="GBJ1" s="106"/>
      <c r="GBK1" s="106"/>
      <c r="GBL1" s="106"/>
      <c r="GBM1" s="106"/>
      <c r="GBN1" s="106"/>
      <c r="GBO1" s="106"/>
      <c r="GBP1" s="106"/>
      <c r="GBQ1" s="106"/>
      <c r="GBR1" s="106"/>
      <c r="GBS1" s="106"/>
      <c r="GBT1" s="106"/>
      <c r="GBU1" s="106"/>
      <c r="GBV1" s="106"/>
      <c r="GBW1" s="106"/>
      <c r="GBX1" s="106"/>
      <c r="GBY1" s="106"/>
      <c r="GBZ1" s="106"/>
      <c r="GCA1" s="106"/>
      <c r="GCB1" s="106"/>
      <c r="GCC1" s="106"/>
      <c r="GCD1" s="106"/>
      <c r="GCE1" s="106"/>
      <c r="GCF1" s="106"/>
      <c r="GCG1" s="106"/>
      <c r="GCH1" s="106"/>
      <c r="GCI1" s="106"/>
      <c r="GCJ1" s="106"/>
      <c r="GCK1" s="106"/>
      <c r="GCL1" s="106"/>
      <c r="GCM1" s="106"/>
      <c r="GCN1" s="106"/>
      <c r="GCO1" s="106"/>
      <c r="GCP1" s="106"/>
      <c r="GCQ1" s="106"/>
      <c r="GCR1" s="106"/>
      <c r="GCS1" s="106"/>
      <c r="GCT1" s="106"/>
      <c r="GCU1" s="106"/>
      <c r="GCV1" s="106"/>
      <c r="GCW1" s="106"/>
      <c r="GCX1" s="106"/>
      <c r="GCY1" s="106"/>
      <c r="GCZ1" s="106"/>
      <c r="GDA1" s="106"/>
      <c r="GDB1" s="106"/>
      <c r="GDC1" s="106"/>
      <c r="GDD1" s="106"/>
      <c r="GDE1" s="106"/>
      <c r="GDF1" s="106"/>
      <c r="GDG1" s="106"/>
      <c r="GDH1" s="106"/>
      <c r="GDI1" s="106"/>
      <c r="GDJ1" s="106"/>
      <c r="GDK1" s="106"/>
      <c r="GDL1" s="106"/>
      <c r="GDM1" s="106"/>
      <c r="GDN1" s="106"/>
      <c r="GDO1" s="106"/>
      <c r="GDP1" s="106"/>
      <c r="GDQ1" s="106"/>
      <c r="GDR1" s="106"/>
      <c r="GDS1" s="106"/>
      <c r="GDT1" s="106"/>
      <c r="GDU1" s="106"/>
      <c r="GDV1" s="106"/>
      <c r="GDW1" s="106"/>
      <c r="GDX1" s="106"/>
      <c r="GDY1" s="106"/>
      <c r="GDZ1" s="106"/>
      <c r="GEA1" s="106"/>
      <c r="GEB1" s="106"/>
      <c r="GEC1" s="106"/>
      <c r="GED1" s="106"/>
      <c r="GEE1" s="106"/>
      <c r="GEF1" s="106"/>
      <c r="GEG1" s="106"/>
      <c r="GEH1" s="106"/>
      <c r="GEI1" s="106"/>
      <c r="GEJ1" s="106"/>
      <c r="GEK1" s="106"/>
      <c r="GEL1" s="106"/>
      <c r="GEM1" s="106"/>
      <c r="GEN1" s="106"/>
      <c r="GEO1" s="106"/>
      <c r="GEP1" s="106"/>
      <c r="GEQ1" s="106"/>
      <c r="GER1" s="106"/>
      <c r="GES1" s="106"/>
      <c r="GET1" s="106"/>
      <c r="GEU1" s="106"/>
      <c r="GEV1" s="106"/>
      <c r="GEW1" s="106"/>
      <c r="GEX1" s="106"/>
      <c r="GEY1" s="106"/>
      <c r="GEZ1" s="106"/>
      <c r="GFA1" s="106"/>
      <c r="GFB1" s="106"/>
      <c r="GFC1" s="106"/>
      <c r="GFD1" s="106"/>
      <c r="GFE1" s="106"/>
      <c r="GFF1" s="106"/>
      <c r="GFG1" s="106"/>
      <c r="GFH1" s="106"/>
      <c r="GFI1" s="106"/>
      <c r="GFJ1" s="106"/>
      <c r="GFK1" s="106"/>
      <c r="GFL1" s="106"/>
      <c r="GFM1" s="106"/>
      <c r="GFN1" s="106"/>
      <c r="GFO1" s="106"/>
      <c r="GFP1" s="106"/>
      <c r="GFQ1" s="106"/>
      <c r="GFR1" s="106"/>
      <c r="GFS1" s="106"/>
      <c r="GFT1" s="106"/>
      <c r="GFU1" s="106"/>
      <c r="GFV1" s="106"/>
      <c r="GFW1" s="106"/>
      <c r="GFX1" s="106"/>
      <c r="GFY1" s="106"/>
      <c r="GFZ1" s="106"/>
      <c r="GGA1" s="106"/>
      <c r="GGB1" s="106"/>
      <c r="GGC1" s="106"/>
      <c r="GGD1" s="106"/>
      <c r="GGE1" s="106"/>
      <c r="GGF1" s="106"/>
      <c r="GGG1" s="106"/>
      <c r="GGH1" s="106"/>
      <c r="GGI1" s="106"/>
      <c r="GGJ1" s="106"/>
      <c r="GGK1" s="106"/>
      <c r="GGL1" s="106"/>
      <c r="GGM1" s="106"/>
      <c r="GGN1" s="106"/>
      <c r="GGO1" s="106"/>
      <c r="GGP1" s="106"/>
      <c r="GGQ1" s="106"/>
      <c r="GGR1" s="106"/>
      <c r="GGS1" s="106"/>
      <c r="GGT1" s="106"/>
      <c r="GGU1" s="106"/>
      <c r="GGV1" s="106"/>
      <c r="GGW1" s="106"/>
      <c r="GGX1" s="106"/>
      <c r="GGY1" s="106"/>
      <c r="GGZ1" s="106"/>
      <c r="GHA1" s="106"/>
      <c r="GHB1" s="106"/>
      <c r="GHC1" s="106"/>
      <c r="GHD1" s="106"/>
      <c r="GHE1" s="106"/>
      <c r="GHF1" s="106"/>
      <c r="GHG1" s="106"/>
      <c r="GHH1" s="106"/>
      <c r="GHI1" s="106"/>
      <c r="GHJ1" s="106"/>
      <c r="GHK1" s="106"/>
      <c r="GHL1" s="106"/>
      <c r="GHM1" s="106"/>
      <c r="GHN1" s="106"/>
      <c r="GHO1" s="106"/>
      <c r="GHP1" s="106"/>
      <c r="GHQ1" s="106"/>
      <c r="GHR1" s="106"/>
      <c r="GHS1" s="106"/>
      <c r="GHT1" s="106"/>
      <c r="GHU1" s="106"/>
      <c r="GHV1" s="106"/>
      <c r="GHW1" s="106"/>
      <c r="GHX1" s="106"/>
      <c r="GHY1" s="106"/>
      <c r="GHZ1" s="106"/>
      <c r="GIA1" s="106"/>
      <c r="GIB1" s="106"/>
      <c r="GIC1" s="106"/>
      <c r="GID1" s="106"/>
      <c r="GIE1" s="106"/>
      <c r="GIF1" s="106"/>
      <c r="GIG1" s="106"/>
      <c r="GIH1" s="106"/>
      <c r="GII1" s="106"/>
      <c r="GIJ1" s="106"/>
      <c r="GIK1" s="106"/>
      <c r="GIL1" s="106"/>
      <c r="GIM1" s="106"/>
      <c r="GIN1" s="106"/>
      <c r="GIO1" s="106"/>
      <c r="GIP1" s="106"/>
      <c r="GIQ1" s="106"/>
      <c r="GIR1" s="106"/>
      <c r="GIS1" s="106"/>
      <c r="GIT1" s="106"/>
      <c r="GIU1" s="106"/>
      <c r="GIV1" s="106"/>
      <c r="GIW1" s="106"/>
      <c r="GIX1" s="106"/>
      <c r="GIY1" s="106"/>
      <c r="GIZ1" s="106"/>
      <c r="GJA1" s="106"/>
      <c r="GJB1" s="106"/>
      <c r="GJC1" s="106"/>
      <c r="GJD1" s="106"/>
      <c r="GJE1" s="106"/>
      <c r="GJF1" s="106"/>
      <c r="GJG1" s="106"/>
      <c r="GJH1" s="106"/>
      <c r="GJI1" s="106"/>
      <c r="GJJ1" s="106"/>
      <c r="GJK1" s="106"/>
      <c r="GJL1" s="106"/>
      <c r="GJM1" s="106"/>
      <c r="GJN1" s="106"/>
      <c r="GJO1" s="106"/>
      <c r="GJP1" s="106"/>
      <c r="GJQ1" s="106"/>
      <c r="GJR1" s="106"/>
      <c r="GJS1" s="106"/>
      <c r="GJT1" s="106"/>
      <c r="GJU1" s="106"/>
      <c r="GJV1" s="106"/>
      <c r="GJW1" s="106"/>
      <c r="GJX1" s="106"/>
      <c r="GJY1" s="106"/>
      <c r="GJZ1" s="106"/>
      <c r="GKA1" s="106"/>
      <c r="GKB1" s="106"/>
      <c r="GKC1" s="106"/>
      <c r="GKD1" s="106"/>
      <c r="GKE1" s="106"/>
      <c r="GKF1" s="106"/>
      <c r="GKG1" s="106"/>
      <c r="GKH1" s="106"/>
      <c r="GKI1" s="106"/>
      <c r="GKJ1" s="106"/>
      <c r="GKK1" s="106"/>
      <c r="GKL1" s="106"/>
      <c r="GKM1" s="106"/>
      <c r="GKN1" s="106"/>
      <c r="GKO1" s="106"/>
      <c r="GKP1" s="106"/>
      <c r="GKQ1" s="106"/>
      <c r="GKR1" s="106"/>
      <c r="GKS1" s="106"/>
      <c r="GKT1" s="106"/>
      <c r="GKU1" s="106"/>
      <c r="GKV1" s="106"/>
      <c r="GKW1" s="106"/>
      <c r="GKX1" s="106"/>
      <c r="GKY1" s="106"/>
      <c r="GKZ1" s="106"/>
      <c r="GLA1" s="106"/>
      <c r="GLB1" s="106"/>
      <c r="GLC1" s="106"/>
      <c r="GLD1" s="106"/>
      <c r="GLE1" s="106"/>
      <c r="GLF1" s="106"/>
      <c r="GLG1" s="106"/>
      <c r="GLH1" s="106"/>
      <c r="GLI1" s="106"/>
      <c r="GLJ1" s="106"/>
      <c r="GLK1" s="106"/>
      <c r="GLL1" s="106"/>
      <c r="GLM1" s="106"/>
      <c r="GLN1" s="106"/>
      <c r="GLO1" s="106"/>
      <c r="GLP1" s="106"/>
      <c r="GLQ1" s="106"/>
      <c r="GLR1" s="106"/>
      <c r="GLS1" s="106"/>
      <c r="GLT1" s="106"/>
      <c r="GLU1" s="106"/>
      <c r="GLV1" s="106"/>
      <c r="GLW1" s="106"/>
      <c r="GLX1" s="106"/>
      <c r="GLY1" s="106"/>
      <c r="GLZ1" s="106"/>
      <c r="GMA1" s="106"/>
      <c r="GMB1" s="106"/>
      <c r="GMC1" s="106"/>
      <c r="GMD1" s="106"/>
      <c r="GME1" s="106"/>
      <c r="GMF1" s="106"/>
      <c r="GMG1" s="106"/>
      <c r="GMH1" s="106"/>
      <c r="GMI1" s="106"/>
      <c r="GMJ1" s="106"/>
      <c r="GMK1" s="106"/>
      <c r="GML1" s="106"/>
      <c r="GMM1" s="106"/>
      <c r="GMN1" s="106"/>
      <c r="GMO1" s="106"/>
      <c r="GMP1" s="106"/>
      <c r="GMQ1" s="106"/>
      <c r="GMR1" s="106"/>
      <c r="GMS1" s="106"/>
      <c r="GMT1" s="106"/>
      <c r="GMU1" s="106"/>
      <c r="GMV1" s="106"/>
      <c r="GMW1" s="106"/>
      <c r="GMX1" s="106"/>
      <c r="GMY1" s="106"/>
      <c r="GMZ1" s="106"/>
      <c r="GNA1" s="106"/>
      <c r="GNB1" s="106"/>
      <c r="GNC1" s="106"/>
      <c r="GND1" s="106"/>
      <c r="GNE1" s="106"/>
      <c r="GNF1" s="106"/>
      <c r="GNG1" s="106"/>
      <c r="GNH1" s="106"/>
      <c r="GNI1" s="106"/>
      <c r="GNJ1" s="106"/>
      <c r="GNK1" s="106"/>
      <c r="GNL1" s="106"/>
      <c r="GNM1" s="106"/>
      <c r="GNN1" s="106"/>
      <c r="GNO1" s="106"/>
      <c r="GNP1" s="106"/>
      <c r="GNQ1" s="106"/>
      <c r="GNR1" s="106"/>
      <c r="GNS1" s="106"/>
      <c r="GNT1" s="106"/>
      <c r="GNU1" s="106"/>
      <c r="GNV1" s="106"/>
      <c r="GNW1" s="106"/>
      <c r="GNX1" s="106"/>
      <c r="GNY1" s="106"/>
      <c r="GNZ1" s="106"/>
      <c r="GOA1" s="106"/>
      <c r="GOB1" s="106"/>
      <c r="GOC1" s="106"/>
      <c r="GOD1" s="106"/>
      <c r="GOE1" s="106"/>
      <c r="GOF1" s="106"/>
      <c r="GOG1" s="106"/>
      <c r="GOH1" s="106"/>
      <c r="GOI1" s="106"/>
      <c r="GOJ1" s="106"/>
      <c r="GOK1" s="106"/>
      <c r="GOL1" s="106"/>
      <c r="GOM1" s="106"/>
      <c r="GON1" s="106"/>
      <c r="GOO1" s="106"/>
      <c r="GOP1" s="106"/>
      <c r="GOQ1" s="106"/>
      <c r="GOR1" s="106"/>
      <c r="GOS1" s="106"/>
      <c r="GOT1" s="106"/>
      <c r="GOU1" s="106"/>
      <c r="GOV1" s="106"/>
      <c r="GOW1" s="106"/>
      <c r="GOX1" s="106"/>
      <c r="GOY1" s="106"/>
      <c r="GOZ1" s="106"/>
      <c r="GPA1" s="106"/>
      <c r="GPB1" s="106"/>
      <c r="GPC1" s="106"/>
      <c r="GPD1" s="106"/>
      <c r="GPE1" s="106"/>
      <c r="GPF1" s="106"/>
      <c r="GPG1" s="106"/>
      <c r="GPH1" s="106"/>
      <c r="GPI1" s="106"/>
      <c r="GPJ1" s="106"/>
      <c r="GPK1" s="106"/>
      <c r="GPL1" s="106"/>
      <c r="GPM1" s="106"/>
      <c r="GPN1" s="106"/>
      <c r="GPO1" s="106"/>
      <c r="GPP1" s="106"/>
      <c r="GPQ1" s="106"/>
      <c r="GPR1" s="106"/>
      <c r="GPS1" s="106"/>
      <c r="GPT1" s="106"/>
      <c r="GPU1" s="106"/>
      <c r="GPV1" s="106"/>
      <c r="GPW1" s="106"/>
      <c r="GPX1" s="106"/>
      <c r="GPY1" s="106"/>
      <c r="GPZ1" s="106"/>
      <c r="GQA1" s="106"/>
      <c r="GQB1" s="106"/>
      <c r="GQC1" s="106"/>
      <c r="GQD1" s="106"/>
      <c r="GQE1" s="106"/>
      <c r="GQF1" s="106"/>
      <c r="GQG1" s="106"/>
      <c r="GQH1" s="106"/>
      <c r="GQI1" s="106"/>
      <c r="GQJ1" s="106"/>
      <c r="GQK1" s="106"/>
      <c r="GQL1" s="106"/>
      <c r="GQM1" s="106"/>
      <c r="GQN1" s="106"/>
      <c r="GQO1" s="106"/>
      <c r="GQP1" s="106"/>
      <c r="GQQ1" s="106"/>
      <c r="GQR1" s="106"/>
      <c r="GQS1" s="106"/>
      <c r="GQT1" s="106"/>
      <c r="GQU1" s="106"/>
      <c r="GQV1" s="106"/>
      <c r="GQW1" s="106"/>
      <c r="GQX1" s="106"/>
      <c r="GQY1" s="106"/>
      <c r="GQZ1" s="106"/>
      <c r="GRA1" s="106"/>
      <c r="GRB1" s="106"/>
      <c r="GRC1" s="106"/>
      <c r="GRD1" s="106"/>
      <c r="GRE1" s="106"/>
      <c r="GRF1" s="106"/>
      <c r="GRG1" s="106"/>
      <c r="GRH1" s="106"/>
      <c r="GRI1" s="106"/>
      <c r="GRJ1" s="106"/>
      <c r="GRK1" s="106"/>
      <c r="GRL1" s="106"/>
      <c r="GRM1" s="106"/>
      <c r="GRN1" s="106"/>
      <c r="GRO1" s="106"/>
      <c r="GRP1" s="106"/>
      <c r="GRQ1" s="106"/>
      <c r="GRR1" s="106"/>
      <c r="GRS1" s="106"/>
      <c r="GRT1" s="106"/>
      <c r="GRU1" s="106"/>
      <c r="GRV1" s="106"/>
      <c r="GRW1" s="106"/>
      <c r="GRX1" s="106"/>
      <c r="GRY1" s="106"/>
      <c r="GRZ1" s="106"/>
      <c r="GSA1" s="106"/>
      <c r="GSB1" s="106"/>
      <c r="GSC1" s="106"/>
      <c r="GSD1" s="106"/>
      <c r="GSE1" s="106"/>
      <c r="GSF1" s="106"/>
      <c r="GSG1" s="106"/>
      <c r="GSH1" s="106"/>
      <c r="GSI1" s="106"/>
      <c r="GSJ1" s="106"/>
      <c r="GSK1" s="106"/>
      <c r="GSL1" s="106"/>
      <c r="GSM1" s="106"/>
      <c r="GSN1" s="106"/>
      <c r="GSO1" s="106"/>
      <c r="GSP1" s="106"/>
      <c r="GSQ1" s="106"/>
      <c r="GSR1" s="106"/>
      <c r="GSS1" s="106"/>
      <c r="GST1" s="106"/>
      <c r="GSU1" s="106"/>
      <c r="GSV1" s="106"/>
      <c r="GSW1" s="106"/>
      <c r="GSX1" s="106"/>
      <c r="GSY1" s="106"/>
      <c r="GSZ1" s="106"/>
      <c r="GTA1" s="106"/>
      <c r="GTB1" s="106"/>
      <c r="GTC1" s="106"/>
      <c r="GTD1" s="106"/>
      <c r="GTE1" s="106"/>
      <c r="GTF1" s="106"/>
      <c r="GTG1" s="106"/>
      <c r="GTH1" s="106"/>
      <c r="GTI1" s="106"/>
      <c r="GTJ1" s="106"/>
      <c r="GTK1" s="106"/>
      <c r="GTL1" s="106"/>
      <c r="GTM1" s="106"/>
      <c r="GTN1" s="106"/>
      <c r="GTO1" s="106"/>
      <c r="GTP1" s="106"/>
      <c r="GTQ1" s="106"/>
      <c r="GTR1" s="106"/>
      <c r="GTS1" s="106"/>
      <c r="GTT1" s="106"/>
      <c r="GTU1" s="106"/>
      <c r="GTV1" s="106"/>
      <c r="GTW1" s="106"/>
      <c r="GTX1" s="106"/>
      <c r="GTY1" s="106"/>
      <c r="GTZ1" s="106"/>
      <c r="GUA1" s="106"/>
      <c r="GUB1" s="106"/>
      <c r="GUC1" s="106"/>
      <c r="GUD1" s="106"/>
      <c r="GUE1" s="106"/>
      <c r="GUF1" s="106"/>
      <c r="GUG1" s="106"/>
      <c r="GUH1" s="106"/>
      <c r="GUI1" s="106"/>
      <c r="GUJ1" s="106"/>
      <c r="GUK1" s="106"/>
      <c r="GUL1" s="106"/>
      <c r="GUM1" s="106"/>
      <c r="GUN1" s="106"/>
      <c r="GUO1" s="106"/>
      <c r="GUP1" s="106"/>
      <c r="GUQ1" s="106"/>
      <c r="GUR1" s="106"/>
      <c r="GUS1" s="106"/>
      <c r="GUT1" s="106"/>
      <c r="GUU1" s="106"/>
      <c r="GUV1" s="106"/>
      <c r="GUW1" s="106"/>
      <c r="GUX1" s="106"/>
      <c r="GUY1" s="106"/>
      <c r="GUZ1" s="106"/>
      <c r="GVA1" s="106"/>
      <c r="GVB1" s="106"/>
      <c r="GVC1" s="106"/>
      <c r="GVD1" s="106"/>
      <c r="GVE1" s="106"/>
      <c r="GVF1" s="106"/>
      <c r="GVG1" s="106"/>
      <c r="GVH1" s="106"/>
      <c r="GVI1" s="106"/>
      <c r="GVJ1" s="106"/>
      <c r="GVK1" s="106"/>
      <c r="GVL1" s="106"/>
      <c r="GVM1" s="106"/>
      <c r="GVN1" s="106"/>
      <c r="GVO1" s="106"/>
      <c r="GVP1" s="106"/>
      <c r="GVQ1" s="106"/>
      <c r="GVR1" s="106"/>
      <c r="GVS1" s="106"/>
      <c r="GVT1" s="106"/>
      <c r="GVU1" s="106"/>
      <c r="GVV1" s="106"/>
      <c r="GVW1" s="106"/>
      <c r="GVX1" s="106"/>
      <c r="GVY1" s="106"/>
      <c r="GVZ1" s="106"/>
      <c r="GWA1" s="106"/>
      <c r="GWB1" s="106"/>
      <c r="GWC1" s="106"/>
      <c r="GWD1" s="106"/>
      <c r="GWE1" s="106"/>
      <c r="GWF1" s="106"/>
      <c r="GWG1" s="106"/>
      <c r="GWH1" s="106"/>
      <c r="GWI1" s="106"/>
      <c r="GWJ1" s="106"/>
      <c r="GWK1" s="106"/>
      <c r="GWL1" s="106"/>
      <c r="GWM1" s="106"/>
      <c r="GWN1" s="106"/>
      <c r="GWO1" s="106"/>
      <c r="GWP1" s="106"/>
      <c r="GWQ1" s="106"/>
      <c r="GWR1" s="106"/>
      <c r="GWS1" s="106"/>
      <c r="GWT1" s="106"/>
      <c r="GWU1" s="106"/>
      <c r="GWV1" s="106"/>
      <c r="GWW1" s="106"/>
      <c r="GWX1" s="106"/>
      <c r="GWY1" s="106"/>
      <c r="GWZ1" s="106"/>
      <c r="GXA1" s="106"/>
      <c r="GXB1" s="106"/>
      <c r="GXC1" s="106"/>
      <c r="GXD1" s="106"/>
      <c r="GXE1" s="106"/>
      <c r="GXF1" s="106"/>
      <c r="GXG1" s="106"/>
      <c r="GXH1" s="106"/>
      <c r="GXI1" s="106"/>
      <c r="GXJ1" s="106"/>
      <c r="GXK1" s="106"/>
      <c r="GXL1" s="106"/>
      <c r="GXM1" s="106"/>
      <c r="GXN1" s="106"/>
      <c r="GXO1" s="106"/>
      <c r="GXP1" s="106"/>
      <c r="GXQ1" s="106"/>
      <c r="GXR1" s="106"/>
      <c r="GXS1" s="106"/>
      <c r="GXT1" s="106"/>
      <c r="GXU1" s="106"/>
      <c r="GXV1" s="106"/>
      <c r="GXW1" s="106"/>
      <c r="GXX1" s="106"/>
      <c r="GXY1" s="106"/>
      <c r="GXZ1" s="106"/>
      <c r="GYA1" s="106"/>
      <c r="GYB1" s="106"/>
      <c r="GYC1" s="106"/>
      <c r="GYD1" s="106"/>
      <c r="GYE1" s="106"/>
      <c r="GYF1" s="106"/>
      <c r="GYG1" s="106"/>
      <c r="GYH1" s="106"/>
      <c r="GYI1" s="106"/>
      <c r="GYJ1" s="106"/>
      <c r="GYK1" s="106"/>
      <c r="GYL1" s="106"/>
      <c r="GYM1" s="106"/>
      <c r="GYN1" s="106"/>
      <c r="GYO1" s="106"/>
      <c r="GYP1" s="106"/>
      <c r="GYQ1" s="106"/>
      <c r="GYR1" s="106"/>
      <c r="GYS1" s="106"/>
      <c r="GYT1" s="106"/>
      <c r="GYU1" s="106"/>
      <c r="GYV1" s="106"/>
      <c r="GYW1" s="106"/>
      <c r="GYX1" s="106"/>
      <c r="GYY1" s="106"/>
      <c r="GYZ1" s="106"/>
      <c r="GZA1" s="106"/>
      <c r="GZB1" s="106"/>
      <c r="GZC1" s="106"/>
      <c r="GZD1" s="106"/>
      <c r="GZE1" s="106"/>
      <c r="GZF1" s="106"/>
      <c r="GZG1" s="106"/>
      <c r="GZH1" s="106"/>
      <c r="GZI1" s="106"/>
      <c r="GZJ1" s="106"/>
      <c r="GZK1" s="106"/>
      <c r="GZL1" s="106"/>
      <c r="GZM1" s="106"/>
      <c r="GZN1" s="106"/>
      <c r="GZO1" s="106"/>
      <c r="GZP1" s="106"/>
      <c r="GZQ1" s="106"/>
      <c r="GZR1" s="106"/>
      <c r="GZS1" s="106"/>
      <c r="GZT1" s="106"/>
      <c r="GZU1" s="106"/>
      <c r="GZV1" s="106"/>
      <c r="GZW1" s="106"/>
      <c r="GZX1" s="106"/>
      <c r="GZY1" s="106"/>
      <c r="GZZ1" s="106"/>
      <c r="HAA1" s="106"/>
      <c r="HAB1" s="106"/>
      <c r="HAC1" s="106"/>
      <c r="HAD1" s="106"/>
      <c r="HAE1" s="106"/>
      <c r="HAF1" s="106"/>
      <c r="HAG1" s="106"/>
      <c r="HAH1" s="106"/>
      <c r="HAI1" s="106"/>
      <c r="HAJ1" s="106"/>
      <c r="HAK1" s="106"/>
      <c r="HAL1" s="106"/>
      <c r="HAM1" s="106"/>
      <c r="HAN1" s="106"/>
      <c r="HAO1" s="106"/>
      <c r="HAP1" s="106"/>
      <c r="HAQ1" s="106"/>
      <c r="HAR1" s="106"/>
      <c r="HAS1" s="106"/>
      <c r="HAT1" s="106"/>
      <c r="HAU1" s="106"/>
      <c r="HAV1" s="106"/>
      <c r="HAW1" s="106"/>
      <c r="HAX1" s="106"/>
      <c r="HAY1" s="106"/>
      <c r="HAZ1" s="106"/>
      <c r="HBA1" s="106"/>
      <c r="HBB1" s="106"/>
      <c r="HBC1" s="106"/>
      <c r="HBD1" s="106"/>
      <c r="HBE1" s="106"/>
      <c r="HBF1" s="106"/>
      <c r="HBG1" s="106"/>
      <c r="HBH1" s="106"/>
      <c r="HBI1" s="106"/>
      <c r="HBJ1" s="106"/>
      <c r="HBK1" s="106"/>
      <c r="HBL1" s="106"/>
      <c r="HBM1" s="106"/>
      <c r="HBN1" s="106"/>
      <c r="HBO1" s="106"/>
      <c r="HBP1" s="106"/>
      <c r="HBQ1" s="106"/>
      <c r="HBR1" s="106"/>
      <c r="HBS1" s="106"/>
      <c r="HBT1" s="106"/>
      <c r="HBU1" s="106"/>
      <c r="HBV1" s="106"/>
      <c r="HBW1" s="106"/>
      <c r="HBX1" s="106"/>
      <c r="HBY1" s="106"/>
      <c r="HBZ1" s="106"/>
      <c r="HCA1" s="106"/>
      <c r="HCB1" s="106"/>
      <c r="HCC1" s="106"/>
      <c r="HCD1" s="106"/>
      <c r="HCE1" s="106"/>
      <c r="HCF1" s="106"/>
      <c r="HCG1" s="106"/>
      <c r="HCH1" s="106"/>
      <c r="HCI1" s="106"/>
      <c r="HCJ1" s="106"/>
      <c r="HCK1" s="106"/>
      <c r="HCL1" s="106"/>
      <c r="HCM1" s="106"/>
      <c r="HCN1" s="106"/>
      <c r="HCO1" s="106"/>
      <c r="HCP1" s="106"/>
      <c r="HCQ1" s="106"/>
      <c r="HCR1" s="106"/>
      <c r="HCS1" s="106"/>
      <c r="HCT1" s="106"/>
      <c r="HCU1" s="106"/>
      <c r="HCV1" s="106"/>
      <c r="HCW1" s="106"/>
      <c r="HCX1" s="106"/>
      <c r="HCY1" s="106"/>
      <c r="HCZ1" s="106"/>
      <c r="HDA1" s="106"/>
      <c r="HDB1" s="106"/>
      <c r="HDC1" s="106"/>
      <c r="HDD1" s="106"/>
      <c r="HDE1" s="106"/>
      <c r="HDF1" s="106"/>
      <c r="HDG1" s="106"/>
      <c r="HDH1" s="106"/>
      <c r="HDI1" s="106"/>
      <c r="HDJ1" s="106"/>
      <c r="HDK1" s="106"/>
      <c r="HDL1" s="106"/>
      <c r="HDM1" s="106"/>
      <c r="HDN1" s="106"/>
      <c r="HDO1" s="106"/>
      <c r="HDP1" s="106"/>
      <c r="HDQ1" s="106"/>
      <c r="HDR1" s="106"/>
      <c r="HDS1" s="106"/>
      <c r="HDT1" s="106"/>
      <c r="HDU1" s="106"/>
      <c r="HDV1" s="106"/>
      <c r="HDW1" s="106"/>
      <c r="HDX1" s="106"/>
      <c r="HDY1" s="106"/>
      <c r="HDZ1" s="106"/>
      <c r="HEA1" s="106"/>
      <c r="HEB1" s="106"/>
      <c r="HEC1" s="106"/>
      <c r="HED1" s="106"/>
      <c r="HEE1" s="106"/>
      <c r="HEF1" s="106"/>
      <c r="HEG1" s="106"/>
      <c r="HEH1" s="106"/>
      <c r="HEI1" s="106"/>
      <c r="HEJ1" s="106"/>
      <c r="HEK1" s="106"/>
      <c r="HEL1" s="106"/>
      <c r="HEM1" s="106"/>
      <c r="HEN1" s="106"/>
      <c r="HEO1" s="106"/>
      <c r="HEP1" s="106"/>
      <c r="HEQ1" s="106"/>
      <c r="HER1" s="106"/>
      <c r="HES1" s="106"/>
      <c r="HET1" s="106"/>
      <c r="HEU1" s="106"/>
      <c r="HEV1" s="106"/>
      <c r="HEW1" s="106"/>
      <c r="HEX1" s="106"/>
      <c r="HEY1" s="106"/>
      <c r="HEZ1" s="106"/>
      <c r="HFA1" s="106"/>
      <c r="HFB1" s="106"/>
      <c r="HFC1" s="106"/>
      <c r="HFD1" s="106"/>
      <c r="HFE1" s="106"/>
      <c r="HFF1" s="106"/>
      <c r="HFG1" s="106"/>
      <c r="HFH1" s="106"/>
      <c r="HFI1" s="106"/>
      <c r="HFJ1" s="106"/>
      <c r="HFK1" s="106"/>
      <c r="HFL1" s="106"/>
      <c r="HFM1" s="106"/>
      <c r="HFN1" s="106"/>
      <c r="HFO1" s="106"/>
      <c r="HFP1" s="106"/>
      <c r="HFQ1" s="106"/>
      <c r="HFR1" s="106"/>
      <c r="HFS1" s="106"/>
      <c r="HFT1" s="106"/>
      <c r="HFU1" s="106"/>
      <c r="HFV1" s="106"/>
      <c r="HFW1" s="106"/>
      <c r="HFX1" s="106"/>
      <c r="HFY1" s="106"/>
      <c r="HFZ1" s="106"/>
      <c r="HGA1" s="106"/>
      <c r="HGB1" s="106"/>
      <c r="HGC1" s="106"/>
      <c r="HGD1" s="106"/>
      <c r="HGE1" s="106"/>
      <c r="HGF1" s="106"/>
      <c r="HGG1" s="106"/>
      <c r="HGH1" s="106"/>
      <c r="HGI1" s="106"/>
      <c r="HGJ1" s="106"/>
      <c r="HGK1" s="106"/>
      <c r="HGL1" s="106"/>
      <c r="HGM1" s="106"/>
      <c r="HGN1" s="106"/>
      <c r="HGO1" s="106"/>
      <c r="HGP1" s="106"/>
      <c r="HGQ1" s="106"/>
      <c r="HGR1" s="106"/>
      <c r="HGS1" s="106"/>
      <c r="HGT1" s="106"/>
      <c r="HGU1" s="106"/>
      <c r="HGV1" s="106"/>
      <c r="HGW1" s="106"/>
      <c r="HGX1" s="106"/>
      <c r="HGY1" s="106"/>
      <c r="HGZ1" s="106"/>
      <c r="HHA1" s="106"/>
      <c r="HHB1" s="106"/>
      <c r="HHC1" s="106"/>
      <c r="HHD1" s="106"/>
      <c r="HHE1" s="106"/>
      <c r="HHF1" s="106"/>
      <c r="HHG1" s="106"/>
      <c r="HHH1" s="106"/>
      <c r="HHI1" s="106"/>
      <c r="HHJ1" s="106"/>
      <c r="HHK1" s="106"/>
      <c r="HHL1" s="106"/>
      <c r="HHM1" s="106"/>
      <c r="HHN1" s="106"/>
      <c r="HHO1" s="106"/>
      <c r="HHP1" s="106"/>
      <c r="HHQ1" s="106"/>
      <c r="HHR1" s="106"/>
      <c r="HHS1" s="106"/>
      <c r="HHT1" s="106"/>
      <c r="HHU1" s="106"/>
      <c r="HHV1" s="106"/>
      <c r="HHW1" s="106"/>
      <c r="HHX1" s="106"/>
      <c r="HHY1" s="106"/>
      <c r="HHZ1" s="106"/>
      <c r="HIA1" s="106"/>
      <c r="HIB1" s="106"/>
      <c r="HIC1" s="106"/>
      <c r="HID1" s="106"/>
      <c r="HIE1" s="106"/>
      <c r="HIF1" s="106"/>
      <c r="HIG1" s="106"/>
      <c r="HIH1" s="106"/>
      <c r="HII1" s="106"/>
      <c r="HIJ1" s="106"/>
      <c r="HIK1" s="106"/>
      <c r="HIL1" s="106"/>
      <c r="HIM1" s="106"/>
      <c r="HIN1" s="106"/>
      <c r="HIO1" s="106"/>
      <c r="HIP1" s="106"/>
      <c r="HIQ1" s="106"/>
      <c r="HIR1" s="106"/>
      <c r="HIS1" s="106"/>
      <c r="HIT1" s="106"/>
      <c r="HIU1" s="106"/>
      <c r="HIV1" s="106"/>
      <c r="HIW1" s="106"/>
      <c r="HIX1" s="106"/>
      <c r="HIY1" s="106"/>
      <c r="HIZ1" s="106"/>
      <c r="HJA1" s="106"/>
      <c r="HJB1" s="106"/>
      <c r="HJC1" s="106"/>
      <c r="HJD1" s="106"/>
      <c r="HJE1" s="106"/>
      <c r="HJF1" s="106"/>
      <c r="HJG1" s="106"/>
      <c r="HJH1" s="106"/>
      <c r="HJI1" s="106"/>
      <c r="HJJ1" s="106"/>
      <c r="HJK1" s="106"/>
      <c r="HJL1" s="106"/>
      <c r="HJM1" s="106"/>
      <c r="HJN1" s="106"/>
      <c r="HJO1" s="106"/>
      <c r="HJP1" s="106"/>
      <c r="HJQ1" s="106"/>
      <c r="HJR1" s="106"/>
      <c r="HJS1" s="106"/>
      <c r="HJT1" s="106"/>
      <c r="HJU1" s="106"/>
      <c r="HJV1" s="106"/>
      <c r="HJW1" s="106"/>
      <c r="HJX1" s="106"/>
      <c r="HJY1" s="106"/>
      <c r="HJZ1" s="106"/>
      <c r="HKA1" s="106"/>
      <c r="HKB1" s="106"/>
      <c r="HKC1" s="106"/>
      <c r="HKD1" s="106"/>
      <c r="HKE1" s="106"/>
      <c r="HKF1" s="106"/>
      <c r="HKG1" s="106"/>
      <c r="HKH1" s="106"/>
      <c r="HKI1" s="106"/>
      <c r="HKJ1" s="106"/>
      <c r="HKK1" s="106"/>
      <c r="HKL1" s="106"/>
      <c r="HKM1" s="106"/>
      <c r="HKN1" s="106"/>
      <c r="HKO1" s="106"/>
      <c r="HKP1" s="106"/>
      <c r="HKQ1" s="106"/>
      <c r="HKR1" s="106"/>
      <c r="HKS1" s="106"/>
      <c r="HKT1" s="106"/>
      <c r="HKU1" s="106"/>
      <c r="HKV1" s="106"/>
      <c r="HKW1" s="106"/>
      <c r="HKX1" s="106"/>
      <c r="HKY1" s="106"/>
      <c r="HKZ1" s="106"/>
      <c r="HLA1" s="106"/>
      <c r="HLB1" s="106"/>
      <c r="HLC1" s="106"/>
      <c r="HLD1" s="106"/>
      <c r="HLE1" s="106"/>
      <c r="HLF1" s="106"/>
      <c r="HLG1" s="106"/>
      <c r="HLH1" s="106"/>
      <c r="HLI1" s="106"/>
      <c r="HLJ1" s="106"/>
      <c r="HLK1" s="106"/>
      <c r="HLL1" s="106"/>
      <c r="HLM1" s="106"/>
      <c r="HLN1" s="106"/>
      <c r="HLO1" s="106"/>
      <c r="HLP1" s="106"/>
      <c r="HLQ1" s="106"/>
      <c r="HLR1" s="106"/>
      <c r="HLS1" s="106"/>
      <c r="HLT1" s="106"/>
      <c r="HLU1" s="106"/>
      <c r="HLV1" s="106"/>
      <c r="HLW1" s="106"/>
      <c r="HLX1" s="106"/>
      <c r="HLY1" s="106"/>
      <c r="HLZ1" s="106"/>
      <c r="HMA1" s="106"/>
      <c r="HMB1" s="106"/>
      <c r="HMC1" s="106"/>
      <c r="HMD1" s="106"/>
      <c r="HME1" s="106"/>
      <c r="HMF1" s="106"/>
      <c r="HMG1" s="106"/>
      <c r="HMH1" s="106"/>
      <c r="HMI1" s="106"/>
      <c r="HMJ1" s="106"/>
      <c r="HMK1" s="106"/>
      <c r="HML1" s="106"/>
      <c r="HMM1" s="106"/>
      <c r="HMN1" s="106"/>
      <c r="HMO1" s="106"/>
      <c r="HMP1" s="106"/>
      <c r="HMQ1" s="106"/>
      <c r="HMR1" s="106"/>
      <c r="HMS1" s="106"/>
      <c r="HMT1" s="106"/>
      <c r="HMU1" s="106"/>
      <c r="HMV1" s="106"/>
      <c r="HMW1" s="106"/>
      <c r="HMX1" s="106"/>
      <c r="HMY1" s="106"/>
      <c r="HMZ1" s="106"/>
      <c r="HNA1" s="106"/>
      <c r="HNB1" s="106"/>
      <c r="HNC1" s="106"/>
      <c r="HND1" s="106"/>
      <c r="HNE1" s="106"/>
      <c r="HNF1" s="106"/>
      <c r="HNG1" s="106"/>
      <c r="HNH1" s="106"/>
      <c r="HNI1" s="106"/>
      <c r="HNJ1" s="106"/>
      <c r="HNK1" s="106"/>
      <c r="HNL1" s="106"/>
      <c r="HNM1" s="106"/>
      <c r="HNN1" s="106"/>
      <c r="HNO1" s="106"/>
      <c r="HNP1" s="106"/>
      <c r="HNQ1" s="106"/>
      <c r="HNR1" s="106"/>
      <c r="HNS1" s="106"/>
      <c r="HNT1" s="106"/>
      <c r="HNU1" s="106"/>
      <c r="HNV1" s="106"/>
      <c r="HNW1" s="106"/>
      <c r="HNX1" s="106"/>
      <c r="HNY1" s="106"/>
      <c r="HNZ1" s="106"/>
      <c r="HOA1" s="106"/>
      <c r="HOB1" s="106"/>
      <c r="HOC1" s="106"/>
      <c r="HOD1" s="106"/>
      <c r="HOE1" s="106"/>
      <c r="HOF1" s="106"/>
      <c r="HOG1" s="106"/>
      <c r="HOH1" s="106"/>
      <c r="HOI1" s="106"/>
      <c r="HOJ1" s="106"/>
      <c r="HOK1" s="106"/>
      <c r="HOL1" s="106"/>
      <c r="HOM1" s="106"/>
      <c r="HON1" s="106"/>
      <c r="HOO1" s="106"/>
      <c r="HOP1" s="106"/>
      <c r="HOQ1" s="106"/>
      <c r="HOR1" s="106"/>
      <c r="HOS1" s="106"/>
      <c r="HOT1" s="106"/>
      <c r="HOU1" s="106"/>
      <c r="HOV1" s="106"/>
      <c r="HOW1" s="106"/>
      <c r="HOX1" s="106"/>
      <c r="HOY1" s="106"/>
      <c r="HOZ1" s="106"/>
      <c r="HPA1" s="106"/>
      <c r="HPB1" s="106"/>
      <c r="HPC1" s="106"/>
      <c r="HPD1" s="106"/>
      <c r="HPE1" s="106"/>
      <c r="HPF1" s="106"/>
      <c r="HPG1" s="106"/>
      <c r="HPH1" s="106"/>
      <c r="HPI1" s="106"/>
      <c r="HPJ1" s="106"/>
      <c r="HPK1" s="106"/>
      <c r="HPL1" s="106"/>
      <c r="HPM1" s="106"/>
      <c r="HPN1" s="106"/>
      <c r="HPO1" s="106"/>
      <c r="HPP1" s="106"/>
      <c r="HPQ1" s="106"/>
      <c r="HPR1" s="106"/>
      <c r="HPS1" s="106"/>
      <c r="HPT1" s="106"/>
      <c r="HPU1" s="106"/>
      <c r="HPV1" s="106"/>
      <c r="HPW1" s="106"/>
      <c r="HPX1" s="106"/>
      <c r="HPY1" s="106"/>
      <c r="HPZ1" s="106"/>
      <c r="HQA1" s="106"/>
      <c r="HQB1" s="106"/>
      <c r="HQC1" s="106"/>
      <c r="HQD1" s="106"/>
      <c r="HQE1" s="106"/>
      <c r="HQF1" s="106"/>
      <c r="HQG1" s="106"/>
      <c r="HQH1" s="106"/>
      <c r="HQI1" s="106"/>
      <c r="HQJ1" s="106"/>
      <c r="HQK1" s="106"/>
      <c r="HQL1" s="106"/>
      <c r="HQM1" s="106"/>
      <c r="HQN1" s="106"/>
      <c r="HQO1" s="106"/>
      <c r="HQP1" s="106"/>
      <c r="HQQ1" s="106"/>
      <c r="HQR1" s="106"/>
      <c r="HQS1" s="106"/>
      <c r="HQT1" s="106"/>
      <c r="HQU1" s="106"/>
      <c r="HQV1" s="106"/>
      <c r="HQW1" s="106"/>
      <c r="HQX1" s="106"/>
      <c r="HQY1" s="106"/>
      <c r="HQZ1" s="106"/>
      <c r="HRA1" s="106"/>
      <c r="HRB1" s="106"/>
      <c r="HRC1" s="106"/>
      <c r="HRD1" s="106"/>
      <c r="HRE1" s="106"/>
      <c r="HRF1" s="106"/>
      <c r="HRG1" s="106"/>
      <c r="HRH1" s="106"/>
      <c r="HRI1" s="106"/>
      <c r="HRJ1" s="106"/>
      <c r="HRK1" s="106"/>
      <c r="HRL1" s="106"/>
      <c r="HRM1" s="106"/>
      <c r="HRN1" s="106"/>
      <c r="HRO1" s="106"/>
      <c r="HRP1" s="106"/>
      <c r="HRQ1" s="106"/>
      <c r="HRR1" s="106"/>
      <c r="HRS1" s="106"/>
      <c r="HRT1" s="106"/>
      <c r="HRU1" s="106"/>
      <c r="HRV1" s="106"/>
      <c r="HRW1" s="106"/>
      <c r="HRX1" s="106"/>
      <c r="HRY1" s="106"/>
      <c r="HRZ1" s="106"/>
      <c r="HSA1" s="106"/>
      <c r="HSB1" s="106"/>
      <c r="HSC1" s="106"/>
      <c r="HSD1" s="106"/>
      <c r="HSE1" s="106"/>
      <c r="HSF1" s="106"/>
      <c r="HSG1" s="106"/>
      <c r="HSH1" s="106"/>
      <c r="HSI1" s="106"/>
      <c r="HSJ1" s="106"/>
      <c r="HSK1" s="106"/>
      <c r="HSL1" s="106"/>
      <c r="HSM1" s="106"/>
      <c r="HSN1" s="106"/>
      <c r="HSO1" s="106"/>
      <c r="HSP1" s="106"/>
      <c r="HSQ1" s="106"/>
      <c r="HSR1" s="106"/>
      <c r="HSS1" s="106"/>
      <c r="HST1" s="106"/>
      <c r="HSU1" s="106"/>
      <c r="HSV1" s="106"/>
      <c r="HSW1" s="106"/>
      <c r="HSX1" s="106"/>
      <c r="HSY1" s="106"/>
      <c r="HSZ1" s="106"/>
      <c r="HTA1" s="106"/>
      <c r="HTB1" s="106"/>
      <c r="HTC1" s="106"/>
      <c r="HTD1" s="106"/>
      <c r="HTE1" s="106"/>
      <c r="HTF1" s="106"/>
      <c r="HTG1" s="106"/>
      <c r="HTH1" s="106"/>
      <c r="HTI1" s="106"/>
      <c r="HTJ1" s="106"/>
      <c r="HTK1" s="106"/>
      <c r="HTL1" s="106"/>
      <c r="HTM1" s="106"/>
      <c r="HTN1" s="106"/>
      <c r="HTO1" s="106"/>
      <c r="HTP1" s="106"/>
      <c r="HTQ1" s="106"/>
      <c r="HTR1" s="106"/>
      <c r="HTS1" s="106"/>
      <c r="HTT1" s="106"/>
      <c r="HTU1" s="106"/>
      <c r="HTV1" s="106"/>
      <c r="HTW1" s="106"/>
      <c r="HTX1" s="106"/>
      <c r="HTY1" s="106"/>
      <c r="HTZ1" s="106"/>
      <c r="HUA1" s="106"/>
      <c r="HUB1" s="106"/>
      <c r="HUC1" s="106"/>
      <c r="HUD1" s="106"/>
      <c r="HUE1" s="106"/>
      <c r="HUF1" s="106"/>
      <c r="HUG1" s="106"/>
      <c r="HUH1" s="106"/>
      <c r="HUI1" s="106"/>
      <c r="HUJ1" s="106"/>
      <c r="HUK1" s="106"/>
      <c r="HUL1" s="106"/>
      <c r="HUM1" s="106"/>
      <c r="HUN1" s="106"/>
      <c r="HUO1" s="106"/>
      <c r="HUP1" s="106"/>
      <c r="HUQ1" s="106"/>
      <c r="HUR1" s="106"/>
      <c r="HUS1" s="106"/>
      <c r="HUT1" s="106"/>
      <c r="HUU1" s="106"/>
      <c r="HUV1" s="106"/>
      <c r="HUW1" s="106"/>
      <c r="HUX1" s="106"/>
      <c r="HUY1" s="106"/>
      <c r="HUZ1" s="106"/>
      <c r="HVA1" s="106"/>
      <c r="HVB1" s="106"/>
      <c r="HVC1" s="106"/>
      <c r="HVD1" s="106"/>
      <c r="HVE1" s="106"/>
      <c r="HVF1" s="106"/>
      <c r="HVG1" s="106"/>
      <c r="HVH1" s="106"/>
      <c r="HVI1" s="106"/>
      <c r="HVJ1" s="106"/>
      <c r="HVK1" s="106"/>
      <c r="HVL1" s="106"/>
      <c r="HVM1" s="106"/>
      <c r="HVN1" s="106"/>
      <c r="HVO1" s="106"/>
      <c r="HVP1" s="106"/>
      <c r="HVQ1" s="106"/>
      <c r="HVR1" s="106"/>
      <c r="HVS1" s="106"/>
      <c r="HVT1" s="106"/>
      <c r="HVU1" s="106"/>
      <c r="HVV1" s="106"/>
      <c r="HVW1" s="106"/>
      <c r="HVX1" s="106"/>
      <c r="HVY1" s="106"/>
      <c r="HVZ1" s="106"/>
      <c r="HWA1" s="106"/>
      <c r="HWB1" s="106"/>
      <c r="HWC1" s="106"/>
      <c r="HWD1" s="106"/>
      <c r="HWE1" s="106"/>
      <c r="HWF1" s="106"/>
      <c r="HWG1" s="106"/>
      <c r="HWH1" s="106"/>
      <c r="HWI1" s="106"/>
      <c r="HWJ1" s="106"/>
      <c r="HWK1" s="106"/>
      <c r="HWL1" s="106"/>
      <c r="HWM1" s="106"/>
      <c r="HWN1" s="106"/>
      <c r="HWO1" s="106"/>
      <c r="HWP1" s="106"/>
      <c r="HWQ1" s="106"/>
      <c r="HWR1" s="106"/>
      <c r="HWS1" s="106"/>
      <c r="HWT1" s="106"/>
      <c r="HWU1" s="106"/>
      <c r="HWV1" s="106"/>
      <c r="HWW1" s="106"/>
      <c r="HWX1" s="106"/>
      <c r="HWY1" s="106"/>
      <c r="HWZ1" s="106"/>
      <c r="HXA1" s="106"/>
      <c r="HXB1" s="106"/>
      <c r="HXC1" s="106"/>
      <c r="HXD1" s="106"/>
      <c r="HXE1" s="106"/>
      <c r="HXF1" s="106"/>
      <c r="HXG1" s="106"/>
      <c r="HXH1" s="106"/>
      <c r="HXI1" s="106"/>
      <c r="HXJ1" s="106"/>
      <c r="HXK1" s="106"/>
      <c r="HXL1" s="106"/>
      <c r="HXM1" s="106"/>
      <c r="HXN1" s="106"/>
      <c r="HXO1" s="106"/>
      <c r="HXP1" s="106"/>
      <c r="HXQ1" s="106"/>
      <c r="HXR1" s="106"/>
      <c r="HXS1" s="106"/>
      <c r="HXT1" s="106"/>
      <c r="HXU1" s="106"/>
      <c r="HXV1" s="106"/>
      <c r="HXW1" s="106"/>
      <c r="HXX1" s="106"/>
      <c r="HXY1" s="106"/>
      <c r="HXZ1" s="106"/>
      <c r="HYA1" s="106"/>
      <c r="HYB1" s="106"/>
      <c r="HYC1" s="106"/>
      <c r="HYD1" s="106"/>
      <c r="HYE1" s="106"/>
      <c r="HYF1" s="106"/>
      <c r="HYG1" s="106"/>
      <c r="HYH1" s="106"/>
      <c r="HYI1" s="106"/>
      <c r="HYJ1" s="106"/>
      <c r="HYK1" s="106"/>
      <c r="HYL1" s="106"/>
      <c r="HYM1" s="106"/>
      <c r="HYN1" s="106"/>
      <c r="HYO1" s="106"/>
      <c r="HYP1" s="106"/>
      <c r="HYQ1" s="106"/>
      <c r="HYR1" s="106"/>
      <c r="HYS1" s="106"/>
      <c r="HYT1" s="106"/>
      <c r="HYU1" s="106"/>
      <c r="HYV1" s="106"/>
      <c r="HYW1" s="106"/>
      <c r="HYX1" s="106"/>
      <c r="HYY1" s="106"/>
      <c r="HYZ1" s="106"/>
      <c r="HZA1" s="106"/>
      <c r="HZB1" s="106"/>
      <c r="HZC1" s="106"/>
      <c r="HZD1" s="106"/>
      <c r="HZE1" s="106"/>
      <c r="HZF1" s="106"/>
      <c r="HZG1" s="106"/>
      <c r="HZH1" s="106"/>
      <c r="HZI1" s="106"/>
      <c r="HZJ1" s="106"/>
      <c r="HZK1" s="106"/>
      <c r="HZL1" s="106"/>
      <c r="HZM1" s="106"/>
      <c r="HZN1" s="106"/>
      <c r="HZO1" s="106"/>
      <c r="HZP1" s="106"/>
      <c r="HZQ1" s="106"/>
      <c r="HZR1" s="106"/>
      <c r="HZS1" s="106"/>
      <c r="HZT1" s="106"/>
      <c r="HZU1" s="106"/>
      <c r="HZV1" s="106"/>
      <c r="HZW1" s="106"/>
      <c r="HZX1" s="106"/>
      <c r="HZY1" s="106"/>
      <c r="HZZ1" s="106"/>
      <c r="IAA1" s="106"/>
      <c r="IAB1" s="106"/>
      <c r="IAC1" s="106"/>
      <c r="IAD1" s="106"/>
      <c r="IAE1" s="106"/>
      <c r="IAF1" s="106"/>
      <c r="IAG1" s="106"/>
      <c r="IAH1" s="106"/>
      <c r="IAI1" s="106"/>
      <c r="IAJ1" s="106"/>
      <c r="IAK1" s="106"/>
      <c r="IAL1" s="106"/>
      <c r="IAM1" s="106"/>
      <c r="IAN1" s="106"/>
      <c r="IAO1" s="106"/>
      <c r="IAP1" s="106"/>
      <c r="IAQ1" s="106"/>
      <c r="IAR1" s="106"/>
      <c r="IAS1" s="106"/>
      <c r="IAT1" s="106"/>
      <c r="IAU1" s="106"/>
      <c r="IAV1" s="106"/>
      <c r="IAW1" s="106"/>
      <c r="IAX1" s="106"/>
      <c r="IAY1" s="106"/>
      <c r="IAZ1" s="106"/>
      <c r="IBA1" s="106"/>
      <c r="IBB1" s="106"/>
      <c r="IBC1" s="106"/>
      <c r="IBD1" s="106"/>
      <c r="IBE1" s="106"/>
      <c r="IBF1" s="106"/>
      <c r="IBG1" s="106"/>
      <c r="IBH1" s="106"/>
      <c r="IBI1" s="106"/>
      <c r="IBJ1" s="106"/>
      <c r="IBK1" s="106"/>
      <c r="IBL1" s="106"/>
      <c r="IBM1" s="106"/>
      <c r="IBN1" s="106"/>
      <c r="IBO1" s="106"/>
      <c r="IBP1" s="106"/>
      <c r="IBQ1" s="106"/>
      <c r="IBR1" s="106"/>
      <c r="IBS1" s="106"/>
      <c r="IBT1" s="106"/>
      <c r="IBU1" s="106"/>
      <c r="IBV1" s="106"/>
      <c r="IBW1" s="106"/>
      <c r="IBX1" s="106"/>
      <c r="IBY1" s="106"/>
      <c r="IBZ1" s="106"/>
      <c r="ICA1" s="106"/>
      <c r="ICB1" s="106"/>
      <c r="ICC1" s="106"/>
      <c r="ICD1" s="106"/>
      <c r="ICE1" s="106"/>
      <c r="ICF1" s="106"/>
      <c r="ICG1" s="106"/>
      <c r="ICH1" s="106"/>
      <c r="ICI1" s="106"/>
      <c r="ICJ1" s="106"/>
      <c r="ICK1" s="106"/>
      <c r="ICL1" s="106"/>
      <c r="ICM1" s="106"/>
      <c r="ICN1" s="106"/>
      <c r="ICO1" s="106"/>
      <c r="ICP1" s="106"/>
      <c r="ICQ1" s="106"/>
      <c r="ICR1" s="106"/>
      <c r="ICS1" s="106"/>
      <c r="ICT1" s="106"/>
      <c r="ICU1" s="106"/>
      <c r="ICV1" s="106"/>
      <c r="ICW1" s="106"/>
      <c r="ICX1" s="106"/>
      <c r="ICY1" s="106"/>
      <c r="ICZ1" s="106"/>
      <c r="IDA1" s="106"/>
      <c r="IDB1" s="106"/>
      <c r="IDC1" s="106"/>
      <c r="IDD1" s="106"/>
      <c r="IDE1" s="106"/>
      <c r="IDF1" s="106"/>
      <c r="IDG1" s="106"/>
      <c r="IDH1" s="106"/>
      <c r="IDI1" s="106"/>
      <c r="IDJ1" s="106"/>
      <c r="IDK1" s="106"/>
      <c r="IDL1" s="106"/>
      <c r="IDM1" s="106"/>
      <c r="IDN1" s="106"/>
      <c r="IDO1" s="106"/>
      <c r="IDP1" s="106"/>
      <c r="IDQ1" s="106"/>
      <c r="IDR1" s="106"/>
      <c r="IDS1" s="106"/>
      <c r="IDT1" s="106"/>
      <c r="IDU1" s="106"/>
      <c r="IDV1" s="106"/>
      <c r="IDW1" s="106"/>
      <c r="IDX1" s="106"/>
      <c r="IDY1" s="106"/>
      <c r="IDZ1" s="106"/>
      <c r="IEA1" s="106"/>
      <c r="IEB1" s="106"/>
      <c r="IEC1" s="106"/>
      <c r="IED1" s="106"/>
      <c r="IEE1" s="106"/>
      <c r="IEF1" s="106"/>
      <c r="IEG1" s="106"/>
      <c r="IEH1" s="106"/>
      <c r="IEI1" s="106"/>
      <c r="IEJ1" s="106"/>
      <c r="IEK1" s="106"/>
      <c r="IEL1" s="106"/>
      <c r="IEM1" s="106"/>
      <c r="IEN1" s="106"/>
      <c r="IEO1" s="106"/>
      <c r="IEP1" s="106"/>
      <c r="IEQ1" s="106"/>
      <c r="IER1" s="106"/>
      <c r="IES1" s="106"/>
      <c r="IET1" s="106"/>
      <c r="IEU1" s="106"/>
      <c r="IEV1" s="106"/>
      <c r="IEW1" s="106"/>
      <c r="IEX1" s="106"/>
      <c r="IEY1" s="106"/>
      <c r="IEZ1" s="106"/>
      <c r="IFA1" s="106"/>
      <c r="IFB1" s="106"/>
      <c r="IFC1" s="106"/>
      <c r="IFD1" s="106"/>
      <c r="IFE1" s="106"/>
      <c r="IFF1" s="106"/>
      <c r="IFG1" s="106"/>
      <c r="IFH1" s="106"/>
      <c r="IFI1" s="106"/>
      <c r="IFJ1" s="106"/>
      <c r="IFK1" s="106"/>
      <c r="IFL1" s="106"/>
      <c r="IFM1" s="106"/>
      <c r="IFN1" s="106"/>
      <c r="IFO1" s="106"/>
      <c r="IFP1" s="106"/>
      <c r="IFQ1" s="106"/>
      <c r="IFR1" s="106"/>
      <c r="IFS1" s="106"/>
      <c r="IFT1" s="106"/>
      <c r="IFU1" s="106"/>
      <c r="IFV1" s="106"/>
      <c r="IFW1" s="106"/>
      <c r="IFX1" s="106"/>
      <c r="IFY1" s="106"/>
      <c r="IFZ1" s="106"/>
      <c r="IGA1" s="106"/>
      <c r="IGB1" s="106"/>
      <c r="IGC1" s="106"/>
      <c r="IGD1" s="106"/>
      <c r="IGE1" s="106"/>
      <c r="IGF1" s="106"/>
      <c r="IGG1" s="106"/>
      <c r="IGH1" s="106"/>
      <c r="IGI1" s="106"/>
      <c r="IGJ1" s="106"/>
      <c r="IGK1" s="106"/>
      <c r="IGL1" s="106"/>
      <c r="IGM1" s="106"/>
      <c r="IGN1" s="106"/>
      <c r="IGO1" s="106"/>
      <c r="IGP1" s="106"/>
      <c r="IGQ1" s="106"/>
      <c r="IGR1" s="106"/>
      <c r="IGS1" s="106"/>
      <c r="IGT1" s="106"/>
      <c r="IGU1" s="106"/>
      <c r="IGV1" s="106"/>
      <c r="IGW1" s="106"/>
      <c r="IGX1" s="106"/>
      <c r="IGY1" s="106"/>
      <c r="IGZ1" s="106"/>
      <c r="IHA1" s="106"/>
      <c r="IHB1" s="106"/>
      <c r="IHC1" s="106"/>
      <c r="IHD1" s="106"/>
      <c r="IHE1" s="106"/>
      <c r="IHF1" s="106"/>
      <c r="IHG1" s="106"/>
      <c r="IHH1" s="106"/>
      <c r="IHI1" s="106"/>
      <c r="IHJ1" s="106"/>
      <c r="IHK1" s="106"/>
      <c r="IHL1" s="106"/>
      <c r="IHM1" s="106"/>
      <c r="IHN1" s="106"/>
      <c r="IHO1" s="106"/>
      <c r="IHP1" s="106"/>
      <c r="IHQ1" s="106"/>
      <c r="IHR1" s="106"/>
      <c r="IHS1" s="106"/>
      <c r="IHT1" s="106"/>
      <c r="IHU1" s="106"/>
      <c r="IHV1" s="106"/>
      <c r="IHW1" s="106"/>
      <c r="IHX1" s="106"/>
      <c r="IHY1" s="106"/>
      <c r="IHZ1" s="106"/>
      <c r="IIA1" s="106"/>
      <c r="IIB1" s="106"/>
      <c r="IIC1" s="106"/>
      <c r="IID1" s="106"/>
      <c r="IIE1" s="106"/>
      <c r="IIF1" s="106"/>
      <c r="IIG1" s="106"/>
      <c r="IIH1" s="106"/>
      <c r="III1" s="106"/>
      <c r="IIJ1" s="106"/>
      <c r="IIK1" s="106"/>
      <c r="IIL1" s="106"/>
      <c r="IIM1" s="106"/>
      <c r="IIN1" s="106"/>
      <c r="IIO1" s="106"/>
      <c r="IIP1" s="106"/>
      <c r="IIQ1" s="106"/>
      <c r="IIR1" s="106"/>
      <c r="IIS1" s="106"/>
      <c r="IIT1" s="106"/>
      <c r="IIU1" s="106"/>
      <c r="IIV1" s="106"/>
      <c r="IIW1" s="106"/>
      <c r="IIX1" s="106"/>
      <c r="IIY1" s="106"/>
      <c r="IIZ1" s="106"/>
      <c r="IJA1" s="106"/>
      <c r="IJB1" s="106"/>
      <c r="IJC1" s="106"/>
      <c r="IJD1" s="106"/>
      <c r="IJE1" s="106"/>
      <c r="IJF1" s="106"/>
      <c r="IJG1" s="106"/>
      <c r="IJH1" s="106"/>
      <c r="IJI1" s="106"/>
      <c r="IJJ1" s="106"/>
      <c r="IJK1" s="106"/>
      <c r="IJL1" s="106"/>
      <c r="IJM1" s="106"/>
      <c r="IJN1" s="106"/>
      <c r="IJO1" s="106"/>
      <c r="IJP1" s="106"/>
      <c r="IJQ1" s="106"/>
      <c r="IJR1" s="106"/>
      <c r="IJS1" s="106"/>
      <c r="IJT1" s="106"/>
      <c r="IJU1" s="106"/>
      <c r="IJV1" s="106"/>
      <c r="IJW1" s="106"/>
      <c r="IJX1" s="106"/>
      <c r="IJY1" s="106"/>
      <c r="IJZ1" s="106"/>
      <c r="IKA1" s="106"/>
      <c r="IKB1" s="106"/>
      <c r="IKC1" s="106"/>
      <c r="IKD1" s="106"/>
      <c r="IKE1" s="106"/>
      <c r="IKF1" s="106"/>
      <c r="IKG1" s="106"/>
      <c r="IKH1" s="106"/>
      <c r="IKI1" s="106"/>
      <c r="IKJ1" s="106"/>
      <c r="IKK1" s="106"/>
      <c r="IKL1" s="106"/>
      <c r="IKM1" s="106"/>
      <c r="IKN1" s="106"/>
      <c r="IKO1" s="106"/>
      <c r="IKP1" s="106"/>
      <c r="IKQ1" s="106"/>
      <c r="IKR1" s="106"/>
      <c r="IKS1" s="106"/>
      <c r="IKT1" s="106"/>
      <c r="IKU1" s="106"/>
      <c r="IKV1" s="106"/>
      <c r="IKW1" s="106"/>
      <c r="IKX1" s="106"/>
      <c r="IKY1" s="106"/>
      <c r="IKZ1" s="106"/>
      <c r="ILA1" s="106"/>
      <c r="ILB1" s="106"/>
      <c r="ILC1" s="106"/>
      <c r="ILD1" s="106"/>
      <c r="ILE1" s="106"/>
      <c r="ILF1" s="106"/>
      <c r="ILG1" s="106"/>
      <c r="ILH1" s="106"/>
      <c r="ILI1" s="106"/>
      <c r="ILJ1" s="106"/>
      <c r="ILK1" s="106"/>
      <c r="ILL1" s="106"/>
      <c r="ILM1" s="106"/>
      <c r="ILN1" s="106"/>
      <c r="ILO1" s="106"/>
      <c r="ILP1" s="106"/>
      <c r="ILQ1" s="106"/>
      <c r="ILR1" s="106"/>
      <c r="ILS1" s="106"/>
      <c r="ILT1" s="106"/>
      <c r="ILU1" s="106"/>
      <c r="ILV1" s="106"/>
      <c r="ILW1" s="106"/>
      <c r="ILX1" s="106"/>
      <c r="ILY1" s="106"/>
      <c r="ILZ1" s="106"/>
      <c r="IMA1" s="106"/>
      <c r="IMB1" s="106"/>
      <c r="IMC1" s="106"/>
      <c r="IMD1" s="106"/>
      <c r="IME1" s="106"/>
      <c r="IMF1" s="106"/>
      <c r="IMG1" s="106"/>
      <c r="IMH1" s="106"/>
      <c r="IMI1" s="106"/>
      <c r="IMJ1" s="106"/>
      <c r="IMK1" s="106"/>
      <c r="IML1" s="106"/>
      <c r="IMM1" s="106"/>
      <c r="IMN1" s="106"/>
      <c r="IMO1" s="106"/>
      <c r="IMP1" s="106"/>
      <c r="IMQ1" s="106"/>
      <c r="IMR1" s="106"/>
      <c r="IMS1" s="106"/>
      <c r="IMT1" s="106"/>
      <c r="IMU1" s="106"/>
      <c r="IMV1" s="106"/>
      <c r="IMW1" s="106"/>
      <c r="IMX1" s="106"/>
      <c r="IMY1" s="106"/>
      <c r="IMZ1" s="106"/>
      <c r="INA1" s="106"/>
      <c r="INB1" s="106"/>
      <c r="INC1" s="106"/>
      <c r="IND1" s="106"/>
      <c r="INE1" s="106"/>
      <c r="INF1" s="106"/>
      <c r="ING1" s="106"/>
      <c r="INH1" s="106"/>
      <c r="INI1" s="106"/>
      <c r="INJ1" s="106"/>
      <c r="INK1" s="106"/>
      <c r="INL1" s="106"/>
      <c r="INM1" s="106"/>
      <c r="INN1" s="106"/>
      <c r="INO1" s="106"/>
      <c r="INP1" s="106"/>
      <c r="INQ1" s="106"/>
      <c r="INR1" s="106"/>
      <c r="INS1" s="106"/>
      <c r="INT1" s="106"/>
      <c r="INU1" s="106"/>
      <c r="INV1" s="106"/>
      <c r="INW1" s="106"/>
      <c r="INX1" s="106"/>
      <c r="INY1" s="106"/>
      <c r="INZ1" s="106"/>
      <c r="IOA1" s="106"/>
      <c r="IOB1" s="106"/>
      <c r="IOC1" s="106"/>
      <c r="IOD1" s="106"/>
      <c r="IOE1" s="106"/>
      <c r="IOF1" s="106"/>
      <c r="IOG1" s="106"/>
      <c r="IOH1" s="106"/>
      <c r="IOI1" s="106"/>
      <c r="IOJ1" s="106"/>
      <c r="IOK1" s="106"/>
      <c r="IOL1" s="106"/>
      <c r="IOM1" s="106"/>
      <c r="ION1" s="106"/>
      <c r="IOO1" s="106"/>
      <c r="IOP1" s="106"/>
      <c r="IOQ1" s="106"/>
      <c r="IOR1" s="106"/>
      <c r="IOS1" s="106"/>
      <c r="IOT1" s="106"/>
      <c r="IOU1" s="106"/>
      <c r="IOV1" s="106"/>
      <c r="IOW1" s="106"/>
      <c r="IOX1" s="106"/>
      <c r="IOY1" s="106"/>
      <c r="IOZ1" s="106"/>
      <c r="IPA1" s="106"/>
      <c r="IPB1" s="106"/>
      <c r="IPC1" s="106"/>
      <c r="IPD1" s="106"/>
      <c r="IPE1" s="106"/>
      <c r="IPF1" s="106"/>
      <c r="IPG1" s="106"/>
      <c r="IPH1" s="106"/>
      <c r="IPI1" s="106"/>
      <c r="IPJ1" s="106"/>
      <c r="IPK1" s="106"/>
      <c r="IPL1" s="106"/>
      <c r="IPM1" s="106"/>
      <c r="IPN1" s="106"/>
      <c r="IPO1" s="106"/>
      <c r="IPP1" s="106"/>
      <c r="IPQ1" s="106"/>
      <c r="IPR1" s="106"/>
      <c r="IPS1" s="106"/>
      <c r="IPT1" s="106"/>
      <c r="IPU1" s="106"/>
      <c r="IPV1" s="106"/>
      <c r="IPW1" s="106"/>
      <c r="IPX1" s="106"/>
      <c r="IPY1" s="106"/>
      <c r="IPZ1" s="106"/>
      <c r="IQA1" s="106"/>
      <c r="IQB1" s="106"/>
      <c r="IQC1" s="106"/>
      <c r="IQD1" s="106"/>
      <c r="IQE1" s="106"/>
      <c r="IQF1" s="106"/>
      <c r="IQG1" s="106"/>
      <c r="IQH1" s="106"/>
      <c r="IQI1" s="106"/>
      <c r="IQJ1" s="106"/>
      <c r="IQK1" s="106"/>
      <c r="IQL1" s="106"/>
      <c r="IQM1" s="106"/>
      <c r="IQN1" s="106"/>
      <c r="IQO1" s="106"/>
      <c r="IQP1" s="106"/>
      <c r="IQQ1" s="106"/>
      <c r="IQR1" s="106"/>
      <c r="IQS1" s="106"/>
      <c r="IQT1" s="106"/>
      <c r="IQU1" s="106"/>
      <c r="IQV1" s="106"/>
      <c r="IQW1" s="106"/>
      <c r="IQX1" s="106"/>
      <c r="IQY1" s="106"/>
      <c r="IQZ1" s="106"/>
      <c r="IRA1" s="106"/>
      <c r="IRB1" s="106"/>
      <c r="IRC1" s="106"/>
      <c r="IRD1" s="106"/>
      <c r="IRE1" s="106"/>
      <c r="IRF1" s="106"/>
      <c r="IRG1" s="106"/>
      <c r="IRH1" s="106"/>
      <c r="IRI1" s="106"/>
      <c r="IRJ1" s="106"/>
      <c r="IRK1" s="106"/>
      <c r="IRL1" s="106"/>
      <c r="IRM1" s="106"/>
      <c r="IRN1" s="106"/>
      <c r="IRO1" s="106"/>
      <c r="IRP1" s="106"/>
      <c r="IRQ1" s="106"/>
      <c r="IRR1" s="106"/>
      <c r="IRS1" s="106"/>
      <c r="IRT1" s="106"/>
      <c r="IRU1" s="106"/>
      <c r="IRV1" s="106"/>
      <c r="IRW1" s="106"/>
      <c r="IRX1" s="106"/>
      <c r="IRY1" s="106"/>
      <c r="IRZ1" s="106"/>
      <c r="ISA1" s="106"/>
      <c r="ISB1" s="106"/>
      <c r="ISC1" s="106"/>
      <c r="ISD1" s="106"/>
      <c r="ISE1" s="106"/>
      <c r="ISF1" s="106"/>
      <c r="ISG1" s="106"/>
      <c r="ISH1" s="106"/>
      <c r="ISI1" s="106"/>
      <c r="ISJ1" s="106"/>
      <c r="ISK1" s="106"/>
      <c r="ISL1" s="106"/>
      <c r="ISM1" s="106"/>
      <c r="ISN1" s="106"/>
      <c r="ISO1" s="106"/>
      <c r="ISP1" s="106"/>
      <c r="ISQ1" s="106"/>
      <c r="ISR1" s="106"/>
      <c r="ISS1" s="106"/>
      <c r="IST1" s="106"/>
      <c r="ISU1" s="106"/>
      <c r="ISV1" s="106"/>
      <c r="ISW1" s="106"/>
      <c r="ISX1" s="106"/>
      <c r="ISY1" s="106"/>
      <c r="ISZ1" s="106"/>
      <c r="ITA1" s="106"/>
      <c r="ITB1" s="106"/>
      <c r="ITC1" s="106"/>
      <c r="ITD1" s="106"/>
      <c r="ITE1" s="106"/>
      <c r="ITF1" s="106"/>
      <c r="ITG1" s="106"/>
      <c r="ITH1" s="106"/>
      <c r="ITI1" s="106"/>
      <c r="ITJ1" s="106"/>
      <c r="ITK1" s="106"/>
      <c r="ITL1" s="106"/>
      <c r="ITM1" s="106"/>
      <c r="ITN1" s="106"/>
      <c r="ITO1" s="106"/>
      <c r="ITP1" s="106"/>
      <c r="ITQ1" s="106"/>
      <c r="ITR1" s="106"/>
      <c r="ITS1" s="106"/>
      <c r="ITT1" s="106"/>
      <c r="ITU1" s="106"/>
      <c r="ITV1" s="106"/>
      <c r="ITW1" s="106"/>
      <c r="ITX1" s="106"/>
      <c r="ITY1" s="106"/>
      <c r="ITZ1" s="106"/>
      <c r="IUA1" s="106"/>
      <c r="IUB1" s="106"/>
      <c r="IUC1" s="106"/>
      <c r="IUD1" s="106"/>
      <c r="IUE1" s="106"/>
      <c r="IUF1" s="106"/>
      <c r="IUG1" s="106"/>
      <c r="IUH1" s="106"/>
      <c r="IUI1" s="106"/>
      <c r="IUJ1" s="106"/>
      <c r="IUK1" s="106"/>
      <c r="IUL1" s="106"/>
      <c r="IUM1" s="106"/>
      <c r="IUN1" s="106"/>
      <c r="IUO1" s="106"/>
      <c r="IUP1" s="106"/>
      <c r="IUQ1" s="106"/>
      <c r="IUR1" s="106"/>
      <c r="IUS1" s="106"/>
      <c r="IUT1" s="106"/>
      <c r="IUU1" s="106"/>
      <c r="IUV1" s="106"/>
      <c r="IUW1" s="106"/>
      <c r="IUX1" s="106"/>
      <c r="IUY1" s="106"/>
      <c r="IUZ1" s="106"/>
      <c r="IVA1" s="106"/>
      <c r="IVB1" s="106"/>
      <c r="IVC1" s="106"/>
      <c r="IVD1" s="106"/>
      <c r="IVE1" s="106"/>
      <c r="IVF1" s="106"/>
      <c r="IVG1" s="106"/>
      <c r="IVH1" s="106"/>
      <c r="IVI1" s="106"/>
      <c r="IVJ1" s="106"/>
      <c r="IVK1" s="106"/>
      <c r="IVL1" s="106"/>
      <c r="IVM1" s="106"/>
      <c r="IVN1" s="106"/>
      <c r="IVO1" s="106"/>
      <c r="IVP1" s="106"/>
      <c r="IVQ1" s="106"/>
      <c r="IVR1" s="106"/>
      <c r="IVS1" s="106"/>
      <c r="IVT1" s="106"/>
      <c r="IVU1" s="106"/>
      <c r="IVV1" s="106"/>
      <c r="IVW1" s="106"/>
      <c r="IVX1" s="106"/>
      <c r="IVY1" s="106"/>
      <c r="IVZ1" s="106"/>
      <c r="IWA1" s="106"/>
      <c r="IWB1" s="106"/>
      <c r="IWC1" s="106"/>
      <c r="IWD1" s="106"/>
      <c r="IWE1" s="106"/>
      <c r="IWF1" s="106"/>
      <c r="IWG1" s="106"/>
      <c r="IWH1" s="106"/>
      <c r="IWI1" s="106"/>
      <c r="IWJ1" s="106"/>
      <c r="IWK1" s="106"/>
      <c r="IWL1" s="106"/>
      <c r="IWM1" s="106"/>
      <c r="IWN1" s="106"/>
      <c r="IWO1" s="106"/>
      <c r="IWP1" s="106"/>
      <c r="IWQ1" s="106"/>
      <c r="IWR1" s="106"/>
      <c r="IWS1" s="106"/>
      <c r="IWT1" s="106"/>
      <c r="IWU1" s="106"/>
      <c r="IWV1" s="106"/>
      <c r="IWW1" s="106"/>
      <c r="IWX1" s="106"/>
      <c r="IWY1" s="106"/>
      <c r="IWZ1" s="106"/>
      <c r="IXA1" s="106"/>
      <c r="IXB1" s="106"/>
      <c r="IXC1" s="106"/>
      <c r="IXD1" s="106"/>
      <c r="IXE1" s="106"/>
      <c r="IXF1" s="106"/>
      <c r="IXG1" s="106"/>
      <c r="IXH1" s="106"/>
      <c r="IXI1" s="106"/>
      <c r="IXJ1" s="106"/>
      <c r="IXK1" s="106"/>
      <c r="IXL1" s="106"/>
      <c r="IXM1" s="106"/>
      <c r="IXN1" s="106"/>
      <c r="IXO1" s="106"/>
      <c r="IXP1" s="106"/>
      <c r="IXQ1" s="106"/>
      <c r="IXR1" s="106"/>
      <c r="IXS1" s="106"/>
      <c r="IXT1" s="106"/>
      <c r="IXU1" s="106"/>
      <c r="IXV1" s="106"/>
      <c r="IXW1" s="106"/>
      <c r="IXX1" s="106"/>
      <c r="IXY1" s="106"/>
      <c r="IXZ1" s="106"/>
      <c r="IYA1" s="106"/>
      <c r="IYB1" s="106"/>
      <c r="IYC1" s="106"/>
      <c r="IYD1" s="106"/>
      <c r="IYE1" s="106"/>
      <c r="IYF1" s="106"/>
      <c r="IYG1" s="106"/>
      <c r="IYH1" s="106"/>
      <c r="IYI1" s="106"/>
      <c r="IYJ1" s="106"/>
      <c r="IYK1" s="106"/>
      <c r="IYL1" s="106"/>
      <c r="IYM1" s="106"/>
      <c r="IYN1" s="106"/>
      <c r="IYO1" s="106"/>
      <c r="IYP1" s="106"/>
      <c r="IYQ1" s="106"/>
      <c r="IYR1" s="106"/>
      <c r="IYS1" s="106"/>
      <c r="IYT1" s="106"/>
      <c r="IYU1" s="106"/>
      <c r="IYV1" s="106"/>
      <c r="IYW1" s="106"/>
      <c r="IYX1" s="106"/>
      <c r="IYY1" s="106"/>
      <c r="IYZ1" s="106"/>
      <c r="IZA1" s="106"/>
      <c r="IZB1" s="106"/>
      <c r="IZC1" s="106"/>
      <c r="IZD1" s="106"/>
      <c r="IZE1" s="106"/>
      <c r="IZF1" s="106"/>
      <c r="IZG1" s="106"/>
      <c r="IZH1" s="106"/>
      <c r="IZI1" s="106"/>
      <c r="IZJ1" s="106"/>
      <c r="IZK1" s="106"/>
      <c r="IZL1" s="106"/>
      <c r="IZM1" s="106"/>
      <c r="IZN1" s="106"/>
      <c r="IZO1" s="106"/>
      <c r="IZP1" s="106"/>
      <c r="IZQ1" s="106"/>
      <c r="IZR1" s="106"/>
      <c r="IZS1" s="106"/>
      <c r="IZT1" s="106"/>
      <c r="IZU1" s="106"/>
      <c r="IZV1" s="106"/>
      <c r="IZW1" s="106"/>
      <c r="IZX1" s="106"/>
      <c r="IZY1" s="106"/>
      <c r="IZZ1" s="106"/>
      <c r="JAA1" s="106"/>
      <c r="JAB1" s="106"/>
      <c r="JAC1" s="106"/>
      <c r="JAD1" s="106"/>
      <c r="JAE1" s="106"/>
      <c r="JAF1" s="106"/>
      <c r="JAG1" s="106"/>
      <c r="JAH1" s="106"/>
      <c r="JAI1" s="106"/>
      <c r="JAJ1" s="106"/>
      <c r="JAK1" s="106"/>
      <c r="JAL1" s="106"/>
      <c r="JAM1" s="106"/>
      <c r="JAN1" s="106"/>
      <c r="JAO1" s="106"/>
      <c r="JAP1" s="106"/>
      <c r="JAQ1" s="106"/>
      <c r="JAR1" s="106"/>
      <c r="JAS1" s="106"/>
      <c r="JAT1" s="106"/>
      <c r="JAU1" s="106"/>
      <c r="JAV1" s="106"/>
      <c r="JAW1" s="106"/>
      <c r="JAX1" s="106"/>
      <c r="JAY1" s="106"/>
      <c r="JAZ1" s="106"/>
      <c r="JBA1" s="106"/>
      <c r="JBB1" s="106"/>
      <c r="JBC1" s="106"/>
      <c r="JBD1" s="106"/>
      <c r="JBE1" s="106"/>
      <c r="JBF1" s="106"/>
      <c r="JBG1" s="106"/>
      <c r="JBH1" s="106"/>
      <c r="JBI1" s="106"/>
      <c r="JBJ1" s="106"/>
      <c r="JBK1" s="106"/>
      <c r="JBL1" s="106"/>
      <c r="JBM1" s="106"/>
      <c r="JBN1" s="106"/>
      <c r="JBO1" s="106"/>
      <c r="JBP1" s="106"/>
      <c r="JBQ1" s="106"/>
      <c r="JBR1" s="106"/>
      <c r="JBS1" s="106"/>
      <c r="JBT1" s="106"/>
      <c r="JBU1" s="106"/>
      <c r="JBV1" s="106"/>
      <c r="JBW1" s="106"/>
      <c r="JBX1" s="106"/>
      <c r="JBY1" s="106"/>
      <c r="JBZ1" s="106"/>
      <c r="JCA1" s="106"/>
      <c r="JCB1" s="106"/>
      <c r="JCC1" s="106"/>
      <c r="JCD1" s="106"/>
      <c r="JCE1" s="106"/>
      <c r="JCF1" s="106"/>
      <c r="JCG1" s="106"/>
      <c r="JCH1" s="106"/>
      <c r="JCI1" s="106"/>
      <c r="JCJ1" s="106"/>
      <c r="JCK1" s="106"/>
      <c r="JCL1" s="106"/>
      <c r="JCM1" s="106"/>
      <c r="JCN1" s="106"/>
      <c r="JCO1" s="106"/>
      <c r="JCP1" s="106"/>
      <c r="JCQ1" s="106"/>
      <c r="JCR1" s="106"/>
      <c r="JCS1" s="106"/>
      <c r="JCT1" s="106"/>
      <c r="JCU1" s="106"/>
      <c r="JCV1" s="106"/>
      <c r="JCW1" s="106"/>
      <c r="JCX1" s="106"/>
      <c r="JCY1" s="106"/>
      <c r="JCZ1" s="106"/>
      <c r="JDA1" s="106"/>
      <c r="JDB1" s="106"/>
      <c r="JDC1" s="106"/>
      <c r="JDD1" s="106"/>
      <c r="JDE1" s="106"/>
      <c r="JDF1" s="106"/>
      <c r="JDG1" s="106"/>
      <c r="JDH1" s="106"/>
      <c r="JDI1" s="106"/>
      <c r="JDJ1" s="106"/>
      <c r="JDK1" s="106"/>
      <c r="JDL1" s="106"/>
      <c r="JDM1" s="106"/>
      <c r="JDN1" s="106"/>
      <c r="JDO1" s="106"/>
      <c r="JDP1" s="106"/>
      <c r="JDQ1" s="106"/>
      <c r="JDR1" s="106"/>
      <c r="JDS1" s="106"/>
      <c r="JDT1" s="106"/>
      <c r="JDU1" s="106"/>
      <c r="JDV1" s="106"/>
      <c r="JDW1" s="106"/>
      <c r="JDX1" s="106"/>
      <c r="JDY1" s="106"/>
      <c r="JDZ1" s="106"/>
      <c r="JEA1" s="106"/>
      <c r="JEB1" s="106"/>
      <c r="JEC1" s="106"/>
      <c r="JED1" s="106"/>
      <c r="JEE1" s="106"/>
      <c r="JEF1" s="106"/>
      <c r="JEG1" s="106"/>
      <c r="JEH1" s="106"/>
      <c r="JEI1" s="106"/>
      <c r="JEJ1" s="106"/>
      <c r="JEK1" s="106"/>
      <c r="JEL1" s="106"/>
      <c r="JEM1" s="106"/>
      <c r="JEN1" s="106"/>
      <c r="JEO1" s="106"/>
      <c r="JEP1" s="106"/>
      <c r="JEQ1" s="106"/>
      <c r="JER1" s="106"/>
      <c r="JES1" s="106"/>
      <c r="JET1" s="106"/>
      <c r="JEU1" s="106"/>
      <c r="JEV1" s="106"/>
      <c r="JEW1" s="106"/>
      <c r="JEX1" s="106"/>
      <c r="JEY1" s="106"/>
      <c r="JEZ1" s="106"/>
      <c r="JFA1" s="106"/>
      <c r="JFB1" s="106"/>
      <c r="JFC1" s="106"/>
      <c r="JFD1" s="106"/>
      <c r="JFE1" s="106"/>
      <c r="JFF1" s="106"/>
      <c r="JFG1" s="106"/>
      <c r="JFH1" s="106"/>
      <c r="JFI1" s="106"/>
      <c r="JFJ1" s="106"/>
      <c r="JFK1" s="106"/>
      <c r="JFL1" s="106"/>
      <c r="JFM1" s="106"/>
      <c r="JFN1" s="106"/>
      <c r="JFO1" s="106"/>
      <c r="JFP1" s="106"/>
      <c r="JFQ1" s="106"/>
      <c r="JFR1" s="106"/>
      <c r="JFS1" s="106"/>
      <c r="JFT1" s="106"/>
      <c r="JFU1" s="106"/>
      <c r="JFV1" s="106"/>
      <c r="JFW1" s="106"/>
      <c r="JFX1" s="106"/>
      <c r="JFY1" s="106"/>
      <c r="JFZ1" s="106"/>
      <c r="JGA1" s="106"/>
      <c r="JGB1" s="106"/>
      <c r="JGC1" s="106"/>
      <c r="JGD1" s="106"/>
      <c r="JGE1" s="106"/>
      <c r="JGF1" s="106"/>
      <c r="JGG1" s="106"/>
      <c r="JGH1" s="106"/>
      <c r="JGI1" s="106"/>
      <c r="JGJ1" s="106"/>
      <c r="JGK1" s="106"/>
      <c r="JGL1" s="106"/>
      <c r="JGM1" s="106"/>
      <c r="JGN1" s="106"/>
      <c r="JGO1" s="106"/>
      <c r="JGP1" s="106"/>
      <c r="JGQ1" s="106"/>
      <c r="JGR1" s="106"/>
      <c r="JGS1" s="106"/>
      <c r="JGT1" s="106"/>
      <c r="JGU1" s="106"/>
      <c r="JGV1" s="106"/>
      <c r="JGW1" s="106"/>
      <c r="JGX1" s="106"/>
      <c r="JGY1" s="106"/>
      <c r="JGZ1" s="106"/>
      <c r="JHA1" s="106"/>
      <c r="JHB1" s="106"/>
      <c r="JHC1" s="106"/>
      <c r="JHD1" s="106"/>
      <c r="JHE1" s="106"/>
      <c r="JHF1" s="106"/>
      <c r="JHG1" s="106"/>
      <c r="JHH1" s="106"/>
      <c r="JHI1" s="106"/>
      <c r="JHJ1" s="106"/>
      <c r="JHK1" s="106"/>
      <c r="JHL1" s="106"/>
      <c r="JHM1" s="106"/>
      <c r="JHN1" s="106"/>
      <c r="JHO1" s="106"/>
      <c r="JHP1" s="106"/>
      <c r="JHQ1" s="106"/>
      <c r="JHR1" s="106"/>
      <c r="JHS1" s="106"/>
      <c r="JHT1" s="106"/>
      <c r="JHU1" s="106"/>
      <c r="JHV1" s="106"/>
      <c r="JHW1" s="106"/>
      <c r="JHX1" s="106"/>
      <c r="JHY1" s="106"/>
      <c r="JHZ1" s="106"/>
      <c r="JIA1" s="106"/>
      <c r="JIB1" s="106"/>
      <c r="JIC1" s="106"/>
      <c r="JID1" s="106"/>
      <c r="JIE1" s="106"/>
      <c r="JIF1" s="106"/>
      <c r="JIG1" s="106"/>
      <c r="JIH1" s="106"/>
      <c r="JII1" s="106"/>
      <c r="JIJ1" s="106"/>
      <c r="JIK1" s="106"/>
      <c r="JIL1" s="106"/>
      <c r="JIM1" s="106"/>
      <c r="JIN1" s="106"/>
      <c r="JIO1" s="106"/>
      <c r="JIP1" s="106"/>
      <c r="JIQ1" s="106"/>
      <c r="JIR1" s="106"/>
      <c r="JIS1" s="106"/>
      <c r="JIT1" s="106"/>
      <c r="JIU1" s="106"/>
      <c r="JIV1" s="106"/>
      <c r="JIW1" s="106"/>
      <c r="JIX1" s="106"/>
      <c r="JIY1" s="106"/>
      <c r="JIZ1" s="106"/>
      <c r="JJA1" s="106"/>
      <c r="JJB1" s="106"/>
      <c r="JJC1" s="106"/>
      <c r="JJD1" s="106"/>
      <c r="JJE1" s="106"/>
      <c r="JJF1" s="106"/>
      <c r="JJG1" s="106"/>
      <c r="JJH1" s="106"/>
      <c r="JJI1" s="106"/>
      <c r="JJJ1" s="106"/>
      <c r="JJK1" s="106"/>
      <c r="JJL1" s="106"/>
      <c r="JJM1" s="106"/>
      <c r="JJN1" s="106"/>
      <c r="JJO1" s="106"/>
      <c r="JJP1" s="106"/>
      <c r="JJQ1" s="106"/>
      <c r="JJR1" s="106"/>
      <c r="JJS1" s="106"/>
      <c r="JJT1" s="106"/>
      <c r="JJU1" s="106"/>
      <c r="JJV1" s="106"/>
      <c r="JJW1" s="106"/>
      <c r="JJX1" s="106"/>
      <c r="JJY1" s="106"/>
      <c r="JJZ1" s="106"/>
      <c r="JKA1" s="106"/>
      <c r="JKB1" s="106"/>
      <c r="JKC1" s="106"/>
      <c r="JKD1" s="106"/>
      <c r="JKE1" s="106"/>
      <c r="JKF1" s="106"/>
      <c r="JKG1" s="106"/>
      <c r="JKH1" s="106"/>
      <c r="JKI1" s="106"/>
      <c r="JKJ1" s="106"/>
      <c r="JKK1" s="106"/>
      <c r="JKL1" s="106"/>
      <c r="JKM1" s="106"/>
      <c r="JKN1" s="106"/>
      <c r="JKO1" s="106"/>
      <c r="JKP1" s="106"/>
      <c r="JKQ1" s="106"/>
      <c r="JKR1" s="106"/>
      <c r="JKS1" s="106"/>
      <c r="JKT1" s="106"/>
      <c r="JKU1" s="106"/>
      <c r="JKV1" s="106"/>
      <c r="JKW1" s="106"/>
      <c r="JKX1" s="106"/>
      <c r="JKY1" s="106"/>
      <c r="JKZ1" s="106"/>
      <c r="JLA1" s="106"/>
      <c r="JLB1" s="106"/>
      <c r="JLC1" s="106"/>
      <c r="JLD1" s="106"/>
      <c r="JLE1" s="106"/>
      <c r="JLF1" s="106"/>
      <c r="JLG1" s="106"/>
      <c r="JLH1" s="106"/>
      <c r="JLI1" s="106"/>
      <c r="JLJ1" s="106"/>
      <c r="JLK1" s="106"/>
      <c r="JLL1" s="106"/>
      <c r="JLM1" s="106"/>
      <c r="JLN1" s="106"/>
      <c r="JLO1" s="106"/>
      <c r="JLP1" s="106"/>
      <c r="JLQ1" s="106"/>
      <c r="JLR1" s="106"/>
      <c r="JLS1" s="106"/>
      <c r="JLT1" s="106"/>
      <c r="JLU1" s="106"/>
      <c r="JLV1" s="106"/>
      <c r="JLW1" s="106"/>
      <c r="JLX1" s="106"/>
      <c r="JLY1" s="106"/>
      <c r="JLZ1" s="106"/>
      <c r="JMA1" s="106"/>
      <c r="JMB1" s="106"/>
      <c r="JMC1" s="106"/>
      <c r="JMD1" s="106"/>
      <c r="JME1" s="106"/>
      <c r="JMF1" s="106"/>
      <c r="JMG1" s="106"/>
      <c r="JMH1" s="106"/>
      <c r="JMI1" s="106"/>
      <c r="JMJ1" s="106"/>
      <c r="JMK1" s="106"/>
      <c r="JML1" s="106"/>
      <c r="JMM1" s="106"/>
      <c r="JMN1" s="106"/>
      <c r="JMO1" s="106"/>
      <c r="JMP1" s="106"/>
      <c r="JMQ1" s="106"/>
      <c r="JMR1" s="106"/>
      <c r="JMS1" s="106"/>
      <c r="JMT1" s="106"/>
      <c r="JMU1" s="106"/>
      <c r="JMV1" s="106"/>
      <c r="JMW1" s="106"/>
      <c r="JMX1" s="106"/>
      <c r="JMY1" s="106"/>
      <c r="JMZ1" s="106"/>
      <c r="JNA1" s="106"/>
      <c r="JNB1" s="106"/>
      <c r="JNC1" s="106"/>
      <c r="JND1" s="106"/>
      <c r="JNE1" s="106"/>
      <c r="JNF1" s="106"/>
      <c r="JNG1" s="106"/>
      <c r="JNH1" s="106"/>
      <c r="JNI1" s="106"/>
      <c r="JNJ1" s="106"/>
      <c r="JNK1" s="106"/>
      <c r="JNL1" s="106"/>
      <c r="JNM1" s="106"/>
      <c r="JNN1" s="106"/>
      <c r="JNO1" s="106"/>
      <c r="JNP1" s="106"/>
      <c r="JNQ1" s="106"/>
      <c r="JNR1" s="106"/>
      <c r="JNS1" s="106"/>
      <c r="JNT1" s="106"/>
      <c r="JNU1" s="106"/>
      <c r="JNV1" s="106"/>
      <c r="JNW1" s="106"/>
      <c r="JNX1" s="106"/>
      <c r="JNY1" s="106"/>
      <c r="JNZ1" s="106"/>
      <c r="JOA1" s="106"/>
      <c r="JOB1" s="106"/>
      <c r="JOC1" s="106"/>
      <c r="JOD1" s="106"/>
      <c r="JOE1" s="106"/>
      <c r="JOF1" s="106"/>
      <c r="JOG1" s="106"/>
      <c r="JOH1" s="106"/>
      <c r="JOI1" s="106"/>
      <c r="JOJ1" s="106"/>
      <c r="JOK1" s="106"/>
      <c r="JOL1" s="106"/>
      <c r="JOM1" s="106"/>
      <c r="JON1" s="106"/>
      <c r="JOO1" s="106"/>
      <c r="JOP1" s="106"/>
      <c r="JOQ1" s="106"/>
      <c r="JOR1" s="106"/>
      <c r="JOS1" s="106"/>
      <c r="JOT1" s="106"/>
      <c r="JOU1" s="106"/>
      <c r="JOV1" s="106"/>
      <c r="JOW1" s="106"/>
      <c r="JOX1" s="106"/>
      <c r="JOY1" s="106"/>
      <c r="JOZ1" s="106"/>
      <c r="JPA1" s="106"/>
      <c r="JPB1" s="106"/>
      <c r="JPC1" s="106"/>
      <c r="JPD1" s="106"/>
      <c r="JPE1" s="106"/>
      <c r="JPF1" s="106"/>
      <c r="JPG1" s="106"/>
      <c r="JPH1" s="106"/>
      <c r="JPI1" s="106"/>
      <c r="JPJ1" s="106"/>
      <c r="JPK1" s="106"/>
      <c r="JPL1" s="106"/>
      <c r="JPM1" s="106"/>
      <c r="JPN1" s="106"/>
      <c r="JPO1" s="106"/>
      <c r="JPP1" s="106"/>
      <c r="JPQ1" s="106"/>
      <c r="JPR1" s="106"/>
      <c r="JPS1" s="106"/>
      <c r="JPT1" s="106"/>
      <c r="JPU1" s="106"/>
      <c r="JPV1" s="106"/>
      <c r="JPW1" s="106"/>
      <c r="JPX1" s="106"/>
      <c r="JPY1" s="106"/>
      <c r="JPZ1" s="106"/>
      <c r="JQA1" s="106"/>
      <c r="JQB1" s="106"/>
      <c r="JQC1" s="106"/>
      <c r="JQD1" s="106"/>
      <c r="JQE1" s="106"/>
      <c r="JQF1" s="106"/>
      <c r="JQG1" s="106"/>
      <c r="JQH1" s="106"/>
      <c r="JQI1" s="106"/>
      <c r="JQJ1" s="106"/>
      <c r="JQK1" s="106"/>
      <c r="JQL1" s="106"/>
      <c r="JQM1" s="106"/>
      <c r="JQN1" s="106"/>
      <c r="JQO1" s="106"/>
      <c r="JQP1" s="106"/>
      <c r="JQQ1" s="106"/>
      <c r="JQR1" s="106"/>
      <c r="JQS1" s="106"/>
      <c r="JQT1" s="106"/>
      <c r="JQU1" s="106"/>
      <c r="JQV1" s="106"/>
      <c r="JQW1" s="106"/>
      <c r="JQX1" s="106"/>
      <c r="JQY1" s="106"/>
      <c r="JQZ1" s="106"/>
      <c r="JRA1" s="106"/>
      <c r="JRB1" s="106"/>
      <c r="JRC1" s="106"/>
      <c r="JRD1" s="106"/>
      <c r="JRE1" s="106"/>
      <c r="JRF1" s="106"/>
      <c r="JRG1" s="106"/>
      <c r="JRH1" s="106"/>
      <c r="JRI1" s="106"/>
      <c r="JRJ1" s="106"/>
      <c r="JRK1" s="106"/>
      <c r="JRL1" s="106"/>
      <c r="JRM1" s="106"/>
      <c r="JRN1" s="106"/>
      <c r="JRO1" s="106"/>
      <c r="JRP1" s="106"/>
      <c r="JRQ1" s="106"/>
      <c r="JRR1" s="106"/>
      <c r="JRS1" s="106"/>
      <c r="JRT1" s="106"/>
      <c r="JRU1" s="106"/>
      <c r="JRV1" s="106"/>
      <c r="JRW1" s="106"/>
      <c r="JRX1" s="106"/>
      <c r="JRY1" s="106"/>
      <c r="JRZ1" s="106"/>
      <c r="JSA1" s="106"/>
      <c r="JSB1" s="106"/>
      <c r="JSC1" s="106"/>
      <c r="JSD1" s="106"/>
      <c r="JSE1" s="106"/>
      <c r="JSF1" s="106"/>
      <c r="JSG1" s="106"/>
      <c r="JSH1" s="106"/>
      <c r="JSI1" s="106"/>
      <c r="JSJ1" s="106"/>
      <c r="JSK1" s="106"/>
      <c r="JSL1" s="106"/>
      <c r="JSM1" s="106"/>
      <c r="JSN1" s="106"/>
      <c r="JSO1" s="106"/>
      <c r="JSP1" s="106"/>
      <c r="JSQ1" s="106"/>
      <c r="JSR1" s="106"/>
      <c r="JSS1" s="106"/>
      <c r="JST1" s="106"/>
      <c r="JSU1" s="106"/>
      <c r="JSV1" s="106"/>
      <c r="JSW1" s="106"/>
      <c r="JSX1" s="106"/>
      <c r="JSY1" s="106"/>
      <c r="JSZ1" s="106"/>
      <c r="JTA1" s="106"/>
      <c r="JTB1" s="106"/>
      <c r="JTC1" s="106"/>
      <c r="JTD1" s="106"/>
      <c r="JTE1" s="106"/>
      <c r="JTF1" s="106"/>
      <c r="JTG1" s="106"/>
      <c r="JTH1" s="106"/>
      <c r="JTI1" s="106"/>
      <c r="JTJ1" s="106"/>
      <c r="JTK1" s="106"/>
      <c r="JTL1" s="106"/>
      <c r="JTM1" s="106"/>
      <c r="JTN1" s="106"/>
      <c r="JTO1" s="106"/>
      <c r="JTP1" s="106"/>
      <c r="JTQ1" s="106"/>
      <c r="JTR1" s="106"/>
      <c r="JTS1" s="106"/>
      <c r="JTT1" s="106"/>
      <c r="JTU1" s="106"/>
      <c r="JTV1" s="106"/>
      <c r="JTW1" s="106"/>
      <c r="JTX1" s="106"/>
      <c r="JTY1" s="106"/>
      <c r="JTZ1" s="106"/>
      <c r="JUA1" s="106"/>
      <c r="JUB1" s="106"/>
      <c r="JUC1" s="106"/>
      <c r="JUD1" s="106"/>
      <c r="JUE1" s="106"/>
      <c r="JUF1" s="106"/>
      <c r="JUG1" s="106"/>
      <c r="JUH1" s="106"/>
      <c r="JUI1" s="106"/>
      <c r="JUJ1" s="106"/>
      <c r="JUK1" s="106"/>
      <c r="JUL1" s="106"/>
      <c r="JUM1" s="106"/>
      <c r="JUN1" s="106"/>
      <c r="JUO1" s="106"/>
      <c r="JUP1" s="106"/>
      <c r="JUQ1" s="106"/>
      <c r="JUR1" s="106"/>
      <c r="JUS1" s="106"/>
      <c r="JUT1" s="106"/>
      <c r="JUU1" s="106"/>
      <c r="JUV1" s="106"/>
      <c r="JUW1" s="106"/>
      <c r="JUX1" s="106"/>
      <c r="JUY1" s="106"/>
      <c r="JUZ1" s="106"/>
      <c r="JVA1" s="106"/>
      <c r="JVB1" s="106"/>
      <c r="JVC1" s="106"/>
      <c r="JVD1" s="106"/>
      <c r="JVE1" s="106"/>
      <c r="JVF1" s="106"/>
      <c r="JVG1" s="106"/>
      <c r="JVH1" s="106"/>
      <c r="JVI1" s="106"/>
      <c r="JVJ1" s="106"/>
      <c r="JVK1" s="106"/>
      <c r="JVL1" s="106"/>
      <c r="JVM1" s="106"/>
      <c r="JVN1" s="106"/>
      <c r="JVO1" s="106"/>
      <c r="JVP1" s="106"/>
      <c r="JVQ1" s="106"/>
      <c r="JVR1" s="106"/>
      <c r="JVS1" s="106"/>
      <c r="JVT1" s="106"/>
      <c r="JVU1" s="106"/>
      <c r="JVV1" s="106"/>
      <c r="JVW1" s="106"/>
      <c r="JVX1" s="106"/>
      <c r="JVY1" s="106"/>
      <c r="JVZ1" s="106"/>
      <c r="JWA1" s="106"/>
      <c r="JWB1" s="106"/>
      <c r="JWC1" s="106"/>
      <c r="JWD1" s="106"/>
      <c r="JWE1" s="106"/>
      <c r="JWF1" s="106"/>
      <c r="JWG1" s="106"/>
      <c r="JWH1" s="106"/>
      <c r="JWI1" s="106"/>
      <c r="JWJ1" s="106"/>
      <c r="JWK1" s="106"/>
      <c r="JWL1" s="106"/>
      <c r="JWM1" s="106"/>
      <c r="JWN1" s="106"/>
      <c r="JWO1" s="106"/>
      <c r="JWP1" s="106"/>
      <c r="JWQ1" s="106"/>
      <c r="JWR1" s="106"/>
      <c r="JWS1" s="106"/>
      <c r="JWT1" s="106"/>
      <c r="JWU1" s="106"/>
      <c r="JWV1" s="106"/>
      <c r="JWW1" s="106"/>
      <c r="JWX1" s="106"/>
      <c r="JWY1" s="106"/>
      <c r="JWZ1" s="106"/>
      <c r="JXA1" s="106"/>
      <c r="JXB1" s="106"/>
      <c r="JXC1" s="106"/>
      <c r="JXD1" s="106"/>
      <c r="JXE1" s="106"/>
      <c r="JXF1" s="106"/>
      <c r="JXG1" s="106"/>
      <c r="JXH1" s="106"/>
      <c r="JXI1" s="106"/>
      <c r="JXJ1" s="106"/>
      <c r="JXK1" s="106"/>
      <c r="JXL1" s="106"/>
      <c r="JXM1" s="106"/>
      <c r="JXN1" s="106"/>
      <c r="JXO1" s="106"/>
      <c r="JXP1" s="106"/>
      <c r="JXQ1" s="106"/>
      <c r="JXR1" s="106"/>
      <c r="JXS1" s="106"/>
      <c r="JXT1" s="106"/>
      <c r="JXU1" s="106"/>
      <c r="JXV1" s="106"/>
      <c r="JXW1" s="106"/>
      <c r="JXX1" s="106"/>
      <c r="JXY1" s="106"/>
      <c r="JXZ1" s="106"/>
      <c r="JYA1" s="106"/>
      <c r="JYB1" s="106"/>
      <c r="JYC1" s="106"/>
      <c r="JYD1" s="106"/>
      <c r="JYE1" s="106"/>
      <c r="JYF1" s="106"/>
      <c r="JYG1" s="106"/>
      <c r="JYH1" s="106"/>
      <c r="JYI1" s="106"/>
      <c r="JYJ1" s="106"/>
      <c r="JYK1" s="106"/>
      <c r="JYL1" s="106"/>
      <c r="JYM1" s="106"/>
      <c r="JYN1" s="106"/>
      <c r="JYO1" s="106"/>
      <c r="JYP1" s="106"/>
      <c r="JYQ1" s="106"/>
      <c r="JYR1" s="106"/>
      <c r="JYS1" s="106"/>
      <c r="JYT1" s="106"/>
      <c r="JYU1" s="106"/>
      <c r="JYV1" s="106"/>
      <c r="JYW1" s="106"/>
      <c r="JYX1" s="106"/>
      <c r="JYY1" s="106"/>
      <c r="JYZ1" s="106"/>
      <c r="JZA1" s="106"/>
      <c r="JZB1" s="106"/>
      <c r="JZC1" s="106"/>
      <c r="JZD1" s="106"/>
      <c r="JZE1" s="106"/>
      <c r="JZF1" s="106"/>
      <c r="JZG1" s="106"/>
      <c r="JZH1" s="106"/>
      <c r="JZI1" s="106"/>
      <c r="JZJ1" s="106"/>
      <c r="JZK1" s="106"/>
      <c r="JZL1" s="106"/>
      <c r="JZM1" s="106"/>
      <c r="JZN1" s="106"/>
      <c r="JZO1" s="106"/>
      <c r="JZP1" s="106"/>
      <c r="JZQ1" s="106"/>
      <c r="JZR1" s="106"/>
      <c r="JZS1" s="106"/>
      <c r="JZT1" s="106"/>
      <c r="JZU1" s="106"/>
      <c r="JZV1" s="106"/>
      <c r="JZW1" s="106"/>
      <c r="JZX1" s="106"/>
      <c r="JZY1" s="106"/>
      <c r="JZZ1" s="106"/>
      <c r="KAA1" s="106"/>
      <c r="KAB1" s="106"/>
      <c r="KAC1" s="106"/>
      <c r="KAD1" s="106"/>
      <c r="KAE1" s="106"/>
      <c r="KAF1" s="106"/>
      <c r="KAG1" s="106"/>
      <c r="KAH1" s="106"/>
      <c r="KAI1" s="106"/>
      <c r="KAJ1" s="106"/>
      <c r="KAK1" s="106"/>
      <c r="KAL1" s="106"/>
      <c r="KAM1" s="106"/>
      <c r="KAN1" s="106"/>
      <c r="KAO1" s="106"/>
      <c r="KAP1" s="106"/>
      <c r="KAQ1" s="106"/>
      <c r="KAR1" s="106"/>
      <c r="KAS1" s="106"/>
      <c r="KAT1" s="106"/>
      <c r="KAU1" s="106"/>
      <c r="KAV1" s="106"/>
      <c r="KAW1" s="106"/>
      <c r="KAX1" s="106"/>
      <c r="KAY1" s="106"/>
      <c r="KAZ1" s="106"/>
      <c r="KBA1" s="106"/>
      <c r="KBB1" s="106"/>
      <c r="KBC1" s="106"/>
      <c r="KBD1" s="106"/>
      <c r="KBE1" s="106"/>
      <c r="KBF1" s="106"/>
      <c r="KBG1" s="106"/>
      <c r="KBH1" s="106"/>
      <c r="KBI1" s="106"/>
      <c r="KBJ1" s="106"/>
      <c r="KBK1" s="106"/>
      <c r="KBL1" s="106"/>
      <c r="KBM1" s="106"/>
      <c r="KBN1" s="106"/>
      <c r="KBO1" s="106"/>
      <c r="KBP1" s="106"/>
      <c r="KBQ1" s="106"/>
      <c r="KBR1" s="106"/>
      <c r="KBS1" s="106"/>
      <c r="KBT1" s="106"/>
      <c r="KBU1" s="106"/>
      <c r="KBV1" s="106"/>
      <c r="KBW1" s="106"/>
      <c r="KBX1" s="106"/>
      <c r="KBY1" s="106"/>
      <c r="KBZ1" s="106"/>
      <c r="KCA1" s="106"/>
      <c r="KCB1" s="106"/>
      <c r="KCC1" s="106"/>
      <c r="KCD1" s="106"/>
      <c r="KCE1" s="106"/>
      <c r="KCF1" s="106"/>
      <c r="KCG1" s="106"/>
      <c r="KCH1" s="106"/>
      <c r="KCI1" s="106"/>
      <c r="KCJ1" s="106"/>
      <c r="KCK1" s="106"/>
      <c r="KCL1" s="106"/>
      <c r="KCM1" s="106"/>
      <c r="KCN1" s="106"/>
      <c r="KCO1" s="106"/>
      <c r="KCP1" s="106"/>
      <c r="KCQ1" s="106"/>
      <c r="KCR1" s="106"/>
      <c r="KCS1" s="106"/>
      <c r="KCT1" s="106"/>
      <c r="KCU1" s="106"/>
      <c r="KCV1" s="106"/>
      <c r="KCW1" s="106"/>
      <c r="KCX1" s="106"/>
      <c r="KCY1" s="106"/>
      <c r="KCZ1" s="106"/>
      <c r="KDA1" s="106"/>
      <c r="KDB1" s="106"/>
      <c r="KDC1" s="106"/>
      <c r="KDD1" s="106"/>
      <c r="KDE1" s="106"/>
      <c r="KDF1" s="106"/>
      <c r="KDG1" s="106"/>
      <c r="KDH1" s="106"/>
      <c r="KDI1" s="106"/>
      <c r="KDJ1" s="106"/>
      <c r="KDK1" s="106"/>
      <c r="KDL1" s="106"/>
      <c r="KDM1" s="106"/>
      <c r="KDN1" s="106"/>
      <c r="KDO1" s="106"/>
      <c r="KDP1" s="106"/>
      <c r="KDQ1" s="106"/>
      <c r="KDR1" s="106"/>
      <c r="KDS1" s="106"/>
      <c r="KDT1" s="106"/>
      <c r="KDU1" s="106"/>
      <c r="KDV1" s="106"/>
      <c r="KDW1" s="106"/>
      <c r="KDX1" s="106"/>
      <c r="KDY1" s="106"/>
      <c r="KDZ1" s="106"/>
      <c r="KEA1" s="106"/>
      <c r="KEB1" s="106"/>
      <c r="KEC1" s="106"/>
      <c r="KED1" s="106"/>
      <c r="KEE1" s="106"/>
      <c r="KEF1" s="106"/>
      <c r="KEG1" s="106"/>
      <c r="KEH1" s="106"/>
      <c r="KEI1" s="106"/>
      <c r="KEJ1" s="106"/>
      <c r="KEK1" s="106"/>
      <c r="KEL1" s="106"/>
      <c r="KEM1" s="106"/>
      <c r="KEN1" s="106"/>
      <c r="KEO1" s="106"/>
      <c r="KEP1" s="106"/>
      <c r="KEQ1" s="106"/>
      <c r="KER1" s="106"/>
      <c r="KES1" s="106"/>
      <c r="KET1" s="106"/>
      <c r="KEU1" s="106"/>
      <c r="KEV1" s="106"/>
      <c r="KEW1" s="106"/>
      <c r="KEX1" s="106"/>
      <c r="KEY1" s="106"/>
      <c r="KEZ1" s="106"/>
      <c r="KFA1" s="106"/>
      <c r="KFB1" s="106"/>
      <c r="KFC1" s="106"/>
      <c r="KFD1" s="106"/>
      <c r="KFE1" s="106"/>
      <c r="KFF1" s="106"/>
      <c r="KFG1" s="106"/>
      <c r="KFH1" s="106"/>
      <c r="KFI1" s="106"/>
      <c r="KFJ1" s="106"/>
      <c r="KFK1" s="106"/>
      <c r="KFL1" s="106"/>
      <c r="KFM1" s="106"/>
      <c r="KFN1" s="106"/>
      <c r="KFO1" s="106"/>
      <c r="KFP1" s="106"/>
      <c r="KFQ1" s="106"/>
      <c r="KFR1" s="106"/>
      <c r="KFS1" s="106"/>
      <c r="KFT1" s="106"/>
      <c r="KFU1" s="106"/>
      <c r="KFV1" s="106"/>
      <c r="KFW1" s="106"/>
      <c r="KFX1" s="106"/>
      <c r="KFY1" s="106"/>
      <c r="KFZ1" s="106"/>
      <c r="KGA1" s="106"/>
      <c r="KGB1" s="106"/>
      <c r="KGC1" s="106"/>
      <c r="KGD1" s="106"/>
      <c r="KGE1" s="106"/>
      <c r="KGF1" s="106"/>
      <c r="KGG1" s="106"/>
      <c r="KGH1" s="106"/>
      <c r="KGI1" s="106"/>
      <c r="KGJ1" s="106"/>
      <c r="KGK1" s="106"/>
      <c r="KGL1" s="106"/>
      <c r="KGM1" s="106"/>
      <c r="KGN1" s="106"/>
      <c r="KGO1" s="106"/>
      <c r="KGP1" s="106"/>
      <c r="KGQ1" s="106"/>
      <c r="KGR1" s="106"/>
      <c r="KGS1" s="106"/>
      <c r="KGT1" s="106"/>
      <c r="KGU1" s="106"/>
      <c r="KGV1" s="106"/>
      <c r="KGW1" s="106"/>
      <c r="KGX1" s="106"/>
      <c r="KGY1" s="106"/>
      <c r="KGZ1" s="106"/>
      <c r="KHA1" s="106"/>
      <c r="KHB1" s="106"/>
      <c r="KHC1" s="106"/>
      <c r="KHD1" s="106"/>
      <c r="KHE1" s="106"/>
      <c r="KHF1" s="106"/>
      <c r="KHG1" s="106"/>
      <c r="KHH1" s="106"/>
      <c r="KHI1" s="106"/>
      <c r="KHJ1" s="106"/>
      <c r="KHK1" s="106"/>
      <c r="KHL1" s="106"/>
      <c r="KHM1" s="106"/>
      <c r="KHN1" s="106"/>
      <c r="KHO1" s="106"/>
      <c r="KHP1" s="106"/>
      <c r="KHQ1" s="106"/>
      <c r="KHR1" s="106"/>
      <c r="KHS1" s="106"/>
      <c r="KHT1" s="106"/>
      <c r="KHU1" s="106"/>
      <c r="KHV1" s="106"/>
      <c r="KHW1" s="106"/>
      <c r="KHX1" s="106"/>
      <c r="KHY1" s="106"/>
      <c r="KHZ1" s="106"/>
      <c r="KIA1" s="106"/>
      <c r="KIB1" s="106"/>
      <c r="KIC1" s="106"/>
      <c r="KID1" s="106"/>
      <c r="KIE1" s="106"/>
      <c r="KIF1" s="106"/>
      <c r="KIG1" s="106"/>
      <c r="KIH1" s="106"/>
      <c r="KII1" s="106"/>
      <c r="KIJ1" s="106"/>
      <c r="KIK1" s="106"/>
      <c r="KIL1" s="106"/>
      <c r="KIM1" s="106"/>
      <c r="KIN1" s="106"/>
      <c r="KIO1" s="106"/>
      <c r="KIP1" s="106"/>
      <c r="KIQ1" s="106"/>
      <c r="KIR1" s="106"/>
      <c r="KIS1" s="106"/>
      <c r="KIT1" s="106"/>
      <c r="KIU1" s="106"/>
      <c r="KIV1" s="106"/>
      <c r="KIW1" s="106"/>
      <c r="KIX1" s="106"/>
      <c r="KIY1" s="106"/>
      <c r="KIZ1" s="106"/>
      <c r="KJA1" s="106"/>
      <c r="KJB1" s="106"/>
      <c r="KJC1" s="106"/>
      <c r="KJD1" s="106"/>
      <c r="KJE1" s="106"/>
      <c r="KJF1" s="106"/>
      <c r="KJG1" s="106"/>
      <c r="KJH1" s="106"/>
      <c r="KJI1" s="106"/>
      <c r="KJJ1" s="106"/>
      <c r="KJK1" s="106"/>
      <c r="KJL1" s="106"/>
      <c r="KJM1" s="106"/>
      <c r="KJN1" s="106"/>
      <c r="KJO1" s="106"/>
      <c r="KJP1" s="106"/>
      <c r="KJQ1" s="106"/>
      <c r="KJR1" s="106"/>
      <c r="KJS1" s="106"/>
      <c r="KJT1" s="106"/>
      <c r="KJU1" s="106"/>
      <c r="KJV1" s="106"/>
      <c r="KJW1" s="106"/>
      <c r="KJX1" s="106"/>
      <c r="KJY1" s="106"/>
      <c r="KJZ1" s="106"/>
      <c r="KKA1" s="106"/>
      <c r="KKB1" s="106"/>
      <c r="KKC1" s="106"/>
      <c r="KKD1" s="106"/>
      <c r="KKE1" s="106"/>
      <c r="KKF1" s="106"/>
      <c r="KKG1" s="106"/>
      <c r="KKH1" s="106"/>
      <c r="KKI1" s="106"/>
      <c r="KKJ1" s="106"/>
      <c r="KKK1" s="106"/>
      <c r="KKL1" s="106"/>
      <c r="KKM1" s="106"/>
      <c r="KKN1" s="106"/>
      <c r="KKO1" s="106"/>
      <c r="KKP1" s="106"/>
      <c r="KKQ1" s="106"/>
      <c r="KKR1" s="106"/>
      <c r="KKS1" s="106"/>
      <c r="KKT1" s="106"/>
      <c r="KKU1" s="106"/>
      <c r="KKV1" s="106"/>
      <c r="KKW1" s="106"/>
      <c r="KKX1" s="106"/>
      <c r="KKY1" s="106"/>
      <c r="KKZ1" s="106"/>
      <c r="KLA1" s="106"/>
      <c r="KLB1" s="106"/>
      <c r="KLC1" s="106"/>
      <c r="KLD1" s="106"/>
      <c r="KLE1" s="106"/>
      <c r="KLF1" s="106"/>
      <c r="KLG1" s="106"/>
      <c r="KLH1" s="106"/>
      <c r="KLI1" s="106"/>
      <c r="KLJ1" s="106"/>
      <c r="KLK1" s="106"/>
      <c r="KLL1" s="106"/>
      <c r="KLM1" s="106"/>
      <c r="KLN1" s="106"/>
      <c r="KLO1" s="106"/>
      <c r="KLP1" s="106"/>
      <c r="KLQ1" s="106"/>
      <c r="KLR1" s="106"/>
      <c r="KLS1" s="106"/>
      <c r="KLT1" s="106"/>
      <c r="KLU1" s="106"/>
      <c r="KLV1" s="106"/>
      <c r="KLW1" s="106"/>
      <c r="KLX1" s="106"/>
      <c r="KLY1" s="106"/>
      <c r="KLZ1" s="106"/>
      <c r="KMA1" s="106"/>
      <c r="KMB1" s="106"/>
      <c r="KMC1" s="106"/>
      <c r="KMD1" s="106"/>
      <c r="KME1" s="106"/>
      <c r="KMF1" s="106"/>
      <c r="KMG1" s="106"/>
      <c r="KMH1" s="106"/>
      <c r="KMI1" s="106"/>
      <c r="KMJ1" s="106"/>
      <c r="KMK1" s="106"/>
      <c r="KML1" s="106"/>
      <c r="KMM1" s="106"/>
      <c r="KMN1" s="106"/>
      <c r="KMO1" s="106"/>
      <c r="KMP1" s="106"/>
      <c r="KMQ1" s="106"/>
      <c r="KMR1" s="106"/>
      <c r="KMS1" s="106"/>
      <c r="KMT1" s="106"/>
      <c r="KMU1" s="106"/>
      <c r="KMV1" s="106"/>
      <c r="KMW1" s="106"/>
      <c r="KMX1" s="106"/>
      <c r="KMY1" s="106"/>
      <c r="KMZ1" s="106"/>
      <c r="KNA1" s="106"/>
      <c r="KNB1" s="106"/>
      <c r="KNC1" s="106"/>
      <c r="KND1" s="106"/>
      <c r="KNE1" s="106"/>
      <c r="KNF1" s="106"/>
      <c r="KNG1" s="106"/>
      <c r="KNH1" s="106"/>
      <c r="KNI1" s="106"/>
      <c r="KNJ1" s="106"/>
      <c r="KNK1" s="106"/>
      <c r="KNL1" s="106"/>
      <c r="KNM1" s="106"/>
      <c r="KNN1" s="106"/>
      <c r="KNO1" s="106"/>
      <c r="KNP1" s="106"/>
      <c r="KNQ1" s="106"/>
      <c r="KNR1" s="106"/>
      <c r="KNS1" s="106"/>
      <c r="KNT1" s="106"/>
      <c r="KNU1" s="106"/>
      <c r="KNV1" s="106"/>
      <c r="KNW1" s="106"/>
      <c r="KNX1" s="106"/>
      <c r="KNY1" s="106"/>
      <c r="KNZ1" s="106"/>
      <c r="KOA1" s="106"/>
      <c r="KOB1" s="106"/>
      <c r="KOC1" s="106"/>
      <c r="KOD1" s="106"/>
      <c r="KOE1" s="106"/>
      <c r="KOF1" s="106"/>
      <c r="KOG1" s="106"/>
      <c r="KOH1" s="106"/>
      <c r="KOI1" s="106"/>
      <c r="KOJ1" s="106"/>
      <c r="KOK1" s="106"/>
      <c r="KOL1" s="106"/>
      <c r="KOM1" s="106"/>
      <c r="KON1" s="106"/>
      <c r="KOO1" s="106"/>
      <c r="KOP1" s="106"/>
      <c r="KOQ1" s="106"/>
      <c r="KOR1" s="106"/>
      <c r="KOS1" s="106"/>
      <c r="KOT1" s="106"/>
      <c r="KOU1" s="106"/>
      <c r="KOV1" s="106"/>
      <c r="KOW1" s="106"/>
      <c r="KOX1" s="106"/>
      <c r="KOY1" s="106"/>
      <c r="KOZ1" s="106"/>
      <c r="KPA1" s="106"/>
      <c r="KPB1" s="106"/>
      <c r="KPC1" s="106"/>
      <c r="KPD1" s="106"/>
      <c r="KPE1" s="106"/>
      <c r="KPF1" s="106"/>
      <c r="KPG1" s="106"/>
      <c r="KPH1" s="106"/>
      <c r="KPI1" s="106"/>
      <c r="KPJ1" s="106"/>
      <c r="KPK1" s="106"/>
      <c r="KPL1" s="106"/>
      <c r="KPM1" s="106"/>
      <c r="KPN1" s="106"/>
      <c r="KPO1" s="106"/>
      <c r="KPP1" s="106"/>
      <c r="KPQ1" s="106"/>
      <c r="KPR1" s="106"/>
      <c r="KPS1" s="106"/>
      <c r="KPT1" s="106"/>
      <c r="KPU1" s="106"/>
      <c r="KPV1" s="106"/>
      <c r="KPW1" s="106"/>
      <c r="KPX1" s="106"/>
      <c r="KPY1" s="106"/>
      <c r="KPZ1" s="106"/>
      <c r="KQA1" s="106"/>
      <c r="KQB1" s="106"/>
      <c r="KQC1" s="106"/>
      <c r="KQD1" s="106"/>
      <c r="KQE1" s="106"/>
      <c r="KQF1" s="106"/>
      <c r="KQG1" s="106"/>
      <c r="KQH1" s="106"/>
      <c r="KQI1" s="106"/>
      <c r="KQJ1" s="106"/>
      <c r="KQK1" s="106"/>
      <c r="KQL1" s="106"/>
      <c r="KQM1" s="106"/>
      <c r="KQN1" s="106"/>
      <c r="KQO1" s="106"/>
      <c r="KQP1" s="106"/>
      <c r="KQQ1" s="106"/>
      <c r="KQR1" s="106"/>
      <c r="KQS1" s="106"/>
      <c r="KQT1" s="106"/>
      <c r="KQU1" s="106"/>
      <c r="KQV1" s="106"/>
      <c r="KQW1" s="106"/>
      <c r="KQX1" s="106"/>
      <c r="KQY1" s="106"/>
      <c r="KQZ1" s="106"/>
      <c r="KRA1" s="106"/>
      <c r="KRB1" s="106"/>
      <c r="KRC1" s="106"/>
      <c r="KRD1" s="106"/>
      <c r="KRE1" s="106"/>
      <c r="KRF1" s="106"/>
      <c r="KRG1" s="106"/>
      <c r="KRH1" s="106"/>
      <c r="KRI1" s="106"/>
      <c r="KRJ1" s="106"/>
      <c r="KRK1" s="106"/>
      <c r="KRL1" s="106"/>
      <c r="KRM1" s="106"/>
      <c r="KRN1" s="106"/>
      <c r="KRO1" s="106"/>
      <c r="KRP1" s="106"/>
      <c r="KRQ1" s="106"/>
      <c r="KRR1" s="106"/>
      <c r="KRS1" s="106"/>
      <c r="KRT1" s="106"/>
      <c r="KRU1" s="106"/>
      <c r="KRV1" s="106"/>
      <c r="KRW1" s="106"/>
      <c r="KRX1" s="106"/>
      <c r="KRY1" s="106"/>
      <c r="KRZ1" s="106"/>
      <c r="KSA1" s="106"/>
      <c r="KSB1" s="106"/>
      <c r="KSC1" s="106"/>
      <c r="KSD1" s="106"/>
      <c r="KSE1" s="106"/>
      <c r="KSF1" s="106"/>
      <c r="KSG1" s="106"/>
      <c r="KSH1" s="106"/>
      <c r="KSI1" s="106"/>
      <c r="KSJ1" s="106"/>
      <c r="KSK1" s="106"/>
      <c r="KSL1" s="106"/>
      <c r="KSM1" s="106"/>
      <c r="KSN1" s="106"/>
      <c r="KSO1" s="106"/>
      <c r="KSP1" s="106"/>
      <c r="KSQ1" s="106"/>
      <c r="KSR1" s="106"/>
      <c r="KSS1" s="106"/>
      <c r="KST1" s="106"/>
      <c r="KSU1" s="106"/>
      <c r="KSV1" s="106"/>
      <c r="KSW1" s="106"/>
      <c r="KSX1" s="106"/>
      <c r="KSY1" s="106"/>
      <c r="KSZ1" s="106"/>
      <c r="KTA1" s="106"/>
      <c r="KTB1" s="106"/>
      <c r="KTC1" s="106"/>
      <c r="KTD1" s="106"/>
      <c r="KTE1" s="106"/>
      <c r="KTF1" s="106"/>
      <c r="KTG1" s="106"/>
      <c r="KTH1" s="106"/>
      <c r="KTI1" s="106"/>
      <c r="KTJ1" s="106"/>
      <c r="KTK1" s="106"/>
      <c r="KTL1" s="106"/>
      <c r="KTM1" s="106"/>
      <c r="KTN1" s="106"/>
      <c r="KTO1" s="106"/>
      <c r="KTP1" s="106"/>
      <c r="KTQ1" s="106"/>
      <c r="KTR1" s="106"/>
      <c r="KTS1" s="106"/>
      <c r="KTT1" s="106"/>
      <c r="KTU1" s="106"/>
      <c r="KTV1" s="106"/>
      <c r="KTW1" s="106"/>
      <c r="KTX1" s="106"/>
      <c r="KTY1" s="106"/>
      <c r="KTZ1" s="106"/>
      <c r="KUA1" s="106"/>
      <c r="KUB1" s="106"/>
      <c r="KUC1" s="106"/>
      <c r="KUD1" s="106"/>
      <c r="KUE1" s="106"/>
      <c r="KUF1" s="106"/>
      <c r="KUG1" s="106"/>
      <c r="KUH1" s="106"/>
      <c r="KUI1" s="106"/>
      <c r="KUJ1" s="106"/>
      <c r="KUK1" s="106"/>
      <c r="KUL1" s="106"/>
      <c r="KUM1" s="106"/>
      <c r="KUN1" s="106"/>
      <c r="KUO1" s="106"/>
      <c r="KUP1" s="106"/>
      <c r="KUQ1" s="106"/>
      <c r="KUR1" s="106"/>
      <c r="KUS1" s="106"/>
      <c r="KUT1" s="106"/>
      <c r="KUU1" s="106"/>
      <c r="KUV1" s="106"/>
      <c r="KUW1" s="106"/>
      <c r="KUX1" s="106"/>
      <c r="KUY1" s="106"/>
      <c r="KUZ1" s="106"/>
      <c r="KVA1" s="106"/>
      <c r="KVB1" s="106"/>
      <c r="KVC1" s="106"/>
      <c r="KVD1" s="106"/>
      <c r="KVE1" s="106"/>
      <c r="KVF1" s="106"/>
      <c r="KVG1" s="106"/>
      <c r="KVH1" s="106"/>
      <c r="KVI1" s="106"/>
      <c r="KVJ1" s="106"/>
      <c r="KVK1" s="106"/>
      <c r="KVL1" s="106"/>
      <c r="KVM1" s="106"/>
      <c r="KVN1" s="106"/>
      <c r="KVO1" s="106"/>
      <c r="KVP1" s="106"/>
      <c r="KVQ1" s="106"/>
      <c r="KVR1" s="106"/>
      <c r="KVS1" s="106"/>
      <c r="KVT1" s="106"/>
      <c r="KVU1" s="106"/>
      <c r="KVV1" s="106"/>
      <c r="KVW1" s="106"/>
      <c r="KVX1" s="106"/>
      <c r="KVY1" s="106"/>
      <c r="KVZ1" s="106"/>
      <c r="KWA1" s="106"/>
      <c r="KWB1" s="106"/>
      <c r="KWC1" s="106"/>
      <c r="KWD1" s="106"/>
      <c r="KWE1" s="106"/>
      <c r="KWF1" s="106"/>
      <c r="KWG1" s="106"/>
      <c r="KWH1" s="106"/>
      <c r="KWI1" s="106"/>
      <c r="KWJ1" s="106"/>
      <c r="KWK1" s="106"/>
      <c r="KWL1" s="106"/>
      <c r="KWM1" s="106"/>
      <c r="KWN1" s="106"/>
      <c r="KWO1" s="106"/>
      <c r="KWP1" s="106"/>
      <c r="KWQ1" s="106"/>
      <c r="KWR1" s="106"/>
      <c r="KWS1" s="106"/>
      <c r="KWT1" s="106"/>
      <c r="KWU1" s="106"/>
      <c r="KWV1" s="106"/>
      <c r="KWW1" s="106"/>
      <c r="KWX1" s="106"/>
      <c r="KWY1" s="106"/>
      <c r="KWZ1" s="106"/>
      <c r="KXA1" s="106"/>
      <c r="KXB1" s="106"/>
      <c r="KXC1" s="106"/>
      <c r="KXD1" s="106"/>
      <c r="KXE1" s="106"/>
      <c r="KXF1" s="106"/>
      <c r="KXG1" s="106"/>
      <c r="KXH1" s="106"/>
      <c r="KXI1" s="106"/>
      <c r="KXJ1" s="106"/>
      <c r="KXK1" s="106"/>
      <c r="KXL1" s="106"/>
      <c r="KXM1" s="106"/>
      <c r="KXN1" s="106"/>
      <c r="KXO1" s="106"/>
      <c r="KXP1" s="106"/>
      <c r="KXQ1" s="106"/>
      <c r="KXR1" s="106"/>
      <c r="KXS1" s="106"/>
      <c r="KXT1" s="106"/>
      <c r="KXU1" s="106"/>
      <c r="KXV1" s="106"/>
      <c r="KXW1" s="106"/>
      <c r="KXX1" s="106"/>
      <c r="KXY1" s="106"/>
      <c r="KXZ1" s="106"/>
      <c r="KYA1" s="106"/>
      <c r="KYB1" s="106"/>
      <c r="KYC1" s="106"/>
      <c r="KYD1" s="106"/>
      <c r="KYE1" s="106"/>
      <c r="KYF1" s="106"/>
      <c r="KYG1" s="106"/>
      <c r="KYH1" s="106"/>
      <c r="KYI1" s="106"/>
      <c r="KYJ1" s="106"/>
      <c r="KYK1" s="106"/>
      <c r="KYL1" s="106"/>
      <c r="KYM1" s="106"/>
      <c r="KYN1" s="106"/>
      <c r="KYO1" s="106"/>
      <c r="KYP1" s="106"/>
      <c r="KYQ1" s="106"/>
      <c r="KYR1" s="106"/>
      <c r="KYS1" s="106"/>
      <c r="KYT1" s="106"/>
      <c r="KYU1" s="106"/>
      <c r="KYV1" s="106"/>
      <c r="KYW1" s="106"/>
      <c r="KYX1" s="106"/>
      <c r="KYY1" s="106"/>
      <c r="KYZ1" s="106"/>
      <c r="KZA1" s="106"/>
      <c r="KZB1" s="106"/>
      <c r="KZC1" s="106"/>
      <c r="KZD1" s="106"/>
      <c r="KZE1" s="106"/>
      <c r="KZF1" s="106"/>
      <c r="KZG1" s="106"/>
      <c r="KZH1" s="106"/>
      <c r="KZI1" s="106"/>
      <c r="KZJ1" s="106"/>
      <c r="KZK1" s="106"/>
      <c r="KZL1" s="106"/>
      <c r="KZM1" s="106"/>
      <c r="KZN1" s="106"/>
      <c r="KZO1" s="106"/>
      <c r="KZP1" s="106"/>
      <c r="KZQ1" s="106"/>
      <c r="KZR1" s="106"/>
      <c r="KZS1" s="106"/>
      <c r="KZT1" s="106"/>
      <c r="KZU1" s="106"/>
      <c r="KZV1" s="106"/>
      <c r="KZW1" s="106"/>
      <c r="KZX1" s="106"/>
      <c r="KZY1" s="106"/>
      <c r="KZZ1" s="106"/>
      <c r="LAA1" s="106"/>
      <c r="LAB1" s="106"/>
      <c r="LAC1" s="106"/>
      <c r="LAD1" s="106"/>
      <c r="LAE1" s="106"/>
      <c r="LAF1" s="106"/>
      <c r="LAG1" s="106"/>
      <c r="LAH1" s="106"/>
      <c r="LAI1" s="106"/>
      <c r="LAJ1" s="106"/>
      <c r="LAK1" s="106"/>
      <c r="LAL1" s="106"/>
      <c r="LAM1" s="106"/>
      <c r="LAN1" s="106"/>
      <c r="LAO1" s="106"/>
      <c r="LAP1" s="106"/>
      <c r="LAQ1" s="106"/>
      <c r="LAR1" s="106"/>
      <c r="LAS1" s="106"/>
      <c r="LAT1" s="106"/>
      <c r="LAU1" s="106"/>
      <c r="LAV1" s="106"/>
      <c r="LAW1" s="106"/>
      <c r="LAX1" s="106"/>
      <c r="LAY1" s="106"/>
      <c r="LAZ1" s="106"/>
      <c r="LBA1" s="106"/>
      <c r="LBB1" s="106"/>
      <c r="LBC1" s="106"/>
      <c r="LBD1" s="106"/>
      <c r="LBE1" s="106"/>
      <c r="LBF1" s="106"/>
      <c r="LBG1" s="106"/>
      <c r="LBH1" s="106"/>
      <c r="LBI1" s="106"/>
      <c r="LBJ1" s="106"/>
      <c r="LBK1" s="106"/>
      <c r="LBL1" s="106"/>
      <c r="LBM1" s="106"/>
      <c r="LBN1" s="106"/>
      <c r="LBO1" s="106"/>
      <c r="LBP1" s="106"/>
      <c r="LBQ1" s="106"/>
      <c r="LBR1" s="106"/>
      <c r="LBS1" s="106"/>
      <c r="LBT1" s="106"/>
      <c r="LBU1" s="106"/>
      <c r="LBV1" s="106"/>
      <c r="LBW1" s="106"/>
      <c r="LBX1" s="106"/>
      <c r="LBY1" s="106"/>
      <c r="LBZ1" s="106"/>
      <c r="LCA1" s="106"/>
      <c r="LCB1" s="106"/>
      <c r="LCC1" s="106"/>
      <c r="LCD1" s="106"/>
      <c r="LCE1" s="106"/>
      <c r="LCF1" s="106"/>
      <c r="LCG1" s="106"/>
      <c r="LCH1" s="106"/>
      <c r="LCI1" s="106"/>
      <c r="LCJ1" s="106"/>
      <c r="LCK1" s="106"/>
      <c r="LCL1" s="106"/>
      <c r="LCM1" s="106"/>
      <c r="LCN1" s="106"/>
      <c r="LCO1" s="106"/>
      <c r="LCP1" s="106"/>
      <c r="LCQ1" s="106"/>
      <c r="LCR1" s="106"/>
      <c r="LCS1" s="106"/>
      <c r="LCT1" s="106"/>
      <c r="LCU1" s="106"/>
      <c r="LCV1" s="106"/>
      <c r="LCW1" s="106"/>
      <c r="LCX1" s="106"/>
      <c r="LCY1" s="106"/>
      <c r="LCZ1" s="106"/>
      <c r="LDA1" s="106"/>
      <c r="LDB1" s="106"/>
      <c r="LDC1" s="106"/>
      <c r="LDD1" s="106"/>
      <c r="LDE1" s="106"/>
      <c r="LDF1" s="106"/>
      <c r="LDG1" s="106"/>
      <c r="LDH1" s="106"/>
      <c r="LDI1" s="106"/>
      <c r="LDJ1" s="106"/>
      <c r="LDK1" s="106"/>
      <c r="LDL1" s="106"/>
      <c r="LDM1" s="106"/>
      <c r="LDN1" s="106"/>
      <c r="LDO1" s="106"/>
      <c r="LDP1" s="106"/>
      <c r="LDQ1" s="106"/>
      <c r="LDR1" s="106"/>
      <c r="LDS1" s="106"/>
      <c r="LDT1" s="106"/>
      <c r="LDU1" s="106"/>
      <c r="LDV1" s="106"/>
      <c r="LDW1" s="106"/>
      <c r="LDX1" s="106"/>
      <c r="LDY1" s="106"/>
      <c r="LDZ1" s="106"/>
      <c r="LEA1" s="106"/>
      <c r="LEB1" s="106"/>
      <c r="LEC1" s="106"/>
      <c r="LED1" s="106"/>
      <c r="LEE1" s="106"/>
      <c r="LEF1" s="106"/>
      <c r="LEG1" s="106"/>
      <c r="LEH1" s="106"/>
      <c r="LEI1" s="106"/>
      <c r="LEJ1" s="106"/>
      <c r="LEK1" s="106"/>
      <c r="LEL1" s="106"/>
      <c r="LEM1" s="106"/>
      <c r="LEN1" s="106"/>
      <c r="LEO1" s="106"/>
      <c r="LEP1" s="106"/>
      <c r="LEQ1" s="106"/>
      <c r="LER1" s="106"/>
      <c r="LES1" s="106"/>
      <c r="LET1" s="106"/>
      <c r="LEU1" s="106"/>
      <c r="LEV1" s="106"/>
      <c r="LEW1" s="106"/>
      <c r="LEX1" s="106"/>
      <c r="LEY1" s="106"/>
      <c r="LEZ1" s="106"/>
      <c r="LFA1" s="106"/>
      <c r="LFB1" s="106"/>
      <c r="LFC1" s="106"/>
      <c r="LFD1" s="106"/>
      <c r="LFE1" s="106"/>
      <c r="LFF1" s="106"/>
      <c r="LFG1" s="106"/>
      <c r="LFH1" s="106"/>
      <c r="LFI1" s="106"/>
      <c r="LFJ1" s="106"/>
      <c r="LFK1" s="106"/>
      <c r="LFL1" s="106"/>
      <c r="LFM1" s="106"/>
      <c r="LFN1" s="106"/>
      <c r="LFO1" s="106"/>
      <c r="LFP1" s="106"/>
      <c r="LFQ1" s="106"/>
      <c r="LFR1" s="106"/>
      <c r="LFS1" s="106"/>
      <c r="LFT1" s="106"/>
      <c r="LFU1" s="106"/>
      <c r="LFV1" s="106"/>
      <c r="LFW1" s="106"/>
      <c r="LFX1" s="106"/>
      <c r="LFY1" s="106"/>
      <c r="LFZ1" s="106"/>
      <c r="LGA1" s="106"/>
      <c r="LGB1" s="106"/>
      <c r="LGC1" s="106"/>
      <c r="LGD1" s="106"/>
      <c r="LGE1" s="106"/>
      <c r="LGF1" s="106"/>
      <c r="LGG1" s="106"/>
      <c r="LGH1" s="106"/>
      <c r="LGI1" s="106"/>
      <c r="LGJ1" s="106"/>
      <c r="LGK1" s="106"/>
      <c r="LGL1" s="106"/>
      <c r="LGM1" s="106"/>
      <c r="LGN1" s="106"/>
      <c r="LGO1" s="106"/>
      <c r="LGP1" s="106"/>
      <c r="LGQ1" s="106"/>
      <c r="LGR1" s="106"/>
      <c r="LGS1" s="106"/>
      <c r="LGT1" s="106"/>
      <c r="LGU1" s="106"/>
      <c r="LGV1" s="106"/>
      <c r="LGW1" s="106"/>
      <c r="LGX1" s="106"/>
      <c r="LGY1" s="106"/>
      <c r="LGZ1" s="106"/>
      <c r="LHA1" s="106"/>
      <c r="LHB1" s="106"/>
      <c r="LHC1" s="106"/>
      <c r="LHD1" s="106"/>
      <c r="LHE1" s="106"/>
      <c r="LHF1" s="106"/>
      <c r="LHG1" s="106"/>
      <c r="LHH1" s="106"/>
      <c r="LHI1" s="106"/>
      <c r="LHJ1" s="106"/>
      <c r="LHK1" s="106"/>
      <c r="LHL1" s="106"/>
      <c r="LHM1" s="106"/>
      <c r="LHN1" s="106"/>
      <c r="LHO1" s="106"/>
      <c r="LHP1" s="106"/>
      <c r="LHQ1" s="106"/>
      <c r="LHR1" s="106"/>
      <c r="LHS1" s="106"/>
      <c r="LHT1" s="106"/>
      <c r="LHU1" s="106"/>
      <c r="LHV1" s="106"/>
      <c r="LHW1" s="106"/>
      <c r="LHX1" s="106"/>
      <c r="LHY1" s="106"/>
      <c r="LHZ1" s="106"/>
      <c r="LIA1" s="106"/>
      <c r="LIB1" s="106"/>
      <c r="LIC1" s="106"/>
      <c r="LID1" s="106"/>
      <c r="LIE1" s="106"/>
      <c r="LIF1" s="106"/>
      <c r="LIG1" s="106"/>
      <c r="LIH1" s="106"/>
      <c r="LII1" s="106"/>
      <c r="LIJ1" s="106"/>
      <c r="LIK1" s="106"/>
      <c r="LIL1" s="106"/>
      <c r="LIM1" s="106"/>
      <c r="LIN1" s="106"/>
      <c r="LIO1" s="106"/>
      <c r="LIP1" s="106"/>
      <c r="LIQ1" s="106"/>
      <c r="LIR1" s="106"/>
      <c r="LIS1" s="106"/>
      <c r="LIT1" s="106"/>
      <c r="LIU1" s="106"/>
      <c r="LIV1" s="106"/>
      <c r="LIW1" s="106"/>
      <c r="LIX1" s="106"/>
      <c r="LIY1" s="106"/>
      <c r="LIZ1" s="106"/>
      <c r="LJA1" s="106"/>
      <c r="LJB1" s="106"/>
      <c r="LJC1" s="106"/>
      <c r="LJD1" s="106"/>
      <c r="LJE1" s="106"/>
      <c r="LJF1" s="106"/>
      <c r="LJG1" s="106"/>
      <c r="LJH1" s="106"/>
      <c r="LJI1" s="106"/>
      <c r="LJJ1" s="106"/>
      <c r="LJK1" s="106"/>
      <c r="LJL1" s="106"/>
      <c r="LJM1" s="106"/>
      <c r="LJN1" s="106"/>
      <c r="LJO1" s="106"/>
      <c r="LJP1" s="106"/>
      <c r="LJQ1" s="106"/>
      <c r="LJR1" s="106"/>
      <c r="LJS1" s="106"/>
      <c r="LJT1" s="106"/>
      <c r="LJU1" s="106"/>
      <c r="LJV1" s="106"/>
      <c r="LJW1" s="106"/>
      <c r="LJX1" s="106"/>
      <c r="LJY1" s="106"/>
      <c r="LJZ1" s="106"/>
      <c r="LKA1" s="106"/>
      <c r="LKB1" s="106"/>
      <c r="LKC1" s="106"/>
      <c r="LKD1" s="106"/>
      <c r="LKE1" s="106"/>
      <c r="LKF1" s="106"/>
      <c r="LKG1" s="106"/>
      <c r="LKH1" s="106"/>
      <c r="LKI1" s="106"/>
      <c r="LKJ1" s="106"/>
      <c r="LKK1" s="106"/>
      <c r="LKL1" s="106"/>
      <c r="LKM1" s="106"/>
      <c r="LKN1" s="106"/>
      <c r="LKO1" s="106"/>
      <c r="LKP1" s="106"/>
      <c r="LKQ1" s="106"/>
      <c r="LKR1" s="106"/>
      <c r="LKS1" s="106"/>
      <c r="LKT1" s="106"/>
      <c r="LKU1" s="106"/>
      <c r="LKV1" s="106"/>
      <c r="LKW1" s="106"/>
      <c r="LKX1" s="106"/>
      <c r="LKY1" s="106"/>
      <c r="LKZ1" s="106"/>
      <c r="LLA1" s="106"/>
      <c r="LLB1" s="106"/>
      <c r="LLC1" s="106"/>
      <c r="LLD1" s="106"/>
      <c r="LLE1" s="106"/>
      <c r="LLF1" s="106"/>
      <c r="LLG1" s="106"/>
      <c r="LLH1" s="106"/>
      <c r="LLI1" s="106"/>
      <c r="LLJ1" s="106"/>
      <c r="LLK1" s="106"/>
      <c r="LLL1" s="106"/>
      <c r="LLM1" s="106"/>
      <c r="LLN1" s="106"/>
      <c r="LLO1" s="106"/>
      <c r="LLP1" s="106"/>
      <c r="LLQ1" s="106"/>
      <c r="LLR1" s="106"/>
      <c r="LLS1" s="106"/>
      <c r="LLT1" s="106"/>
      <c r="LLU1" s="106"/>
      <c r="LLV1" s="106"/>
      <c r="LLW1" s="106"/>
      <c r="LLX1" s="106"/>
      <c r="LLY1" s="106"/>
      <c r="LLZ1" s="106"/>
      <c r="LMA1" s="106"/>
      <c r="LMB1" s="106"/>
      <c r="LMC1" s="106"/>
      <c r="LMD1" s="106"/>
      <c r="LME1" s="106"/>
      <c r="LMF1" s="106"/>
      <c r="LMG1" s="106"/>
      <c r="LMH1" s="106"/>
      <c r="LMI1" s="106"/>
      <c r="LMJ1" s="106"/>
      <c r="LMK1" s="106"/>
      <c r="LML1" s="106"/>
      <c r="LMM1" s="106"/>
      <c r="LMN1" s="106"/>
      <c r="LMO1" s="106"/>
      <c r="LMP1" s="106"/>
      <c r="LMQ1" s="106"/>
      <c r="LMR1" s="106"/>
      <c r="LMS1" s="106"/>
      <c r="LMT1" s="106"/>
      <c r="LMU1" s="106"/>
      <c r="LMV1" s="106"/>
      <c r="LMW1" s="106"/>
      <c r="LMX1" s="106"/>
      <c r="LMY1" s="106"/>
      <c r="LMZ1" s="106"/>
      <c r="LNA1" s="106"/>
      <c r="LNB1" s="106"/>
      <c r="LNC1" s="106"/>
      <c r="LND1" s="106"/>
      <c r="LNE1" s="106"/>
      <c r="LNF1" s="106"/>
      <c r="LNG1" s="106"/>
      <c r="LNH1" s="106"/>
      <c r="LNI1" s="106"/>
      <c r="LNJ1" s="106"/>
      <c r="LNK1" s="106"/>
      <c r="LNL1" s="106"/>
      <c r="LNM1" s="106"/>
      <c r="LNN1" s="106"/>
      <c r="LNO1" s="106"/>
      <c r="LNP1" s="106"/>
      <c r="LNQ1" s="106"/>
      <c r="LNR1" s="106"/>
      <c r="LNS1" s="106"/>
      <c r="LNT1" s="106"/>
      <c r="LNU1" s="106"/>
      <c r="LNV1" s="106"/>
      <c r="LNW1" s="106"/>
      <c r="LNX1" s="106"/>
      <c r="LNY1" s="106"/>
      <c r="LNZ1" s="106"/>
      <c r="LOA1" s="106"/>
      <c r="LOB1" s="106"/>
      <c r="LOC1" s="106"/>
      <c r="LOD1" s="106"/>
      <c r="LOE1" s="106"/>
      <c r="LOF1" s="106"/>
      <c r="LOG1" s="106"/>
      <c r="LOH1" s="106"/>
      <c r="LOI1" s="106"/>
      <c r="LOJ1" s="106"/>
      <c r="LOK1" s="106"/>
      <c r="LOL1" s="106"/>
      <c r="LOM1" s="106"/>
      <c r="LON1" s="106"/>
      <c r="LOO1" s="106"/>
      <c r="LOP1" s="106"/>
      <c r="LOQ1" s="106"/>
      <c r="LOR1" s="106"/>
      <c r="LOS1" s="106"/>
      <c r="LOT1" s="106"/>
      <c r="LOU1" s="106"/>
      <c r="LOV1" s="106"/>
      <c r="LOW1" s="106"/>
      <c r="LOX1" s="106"/>
      <c r="LOY1" s="106"/>
      <c r="LOZ1" s="106"/>
      <c r="LPA1" s="106"/>
      <c r="LPB1" s="106"/>
      <c r="LPC1" s="106"/>
      <c r="LPD1" s="106"/>
      <c r="LPE1" s="106"/>
      <c r="LPF1" s="106"/>
      <c r="LPG1" s="106"/>
      <c r="LPH1" s="106"/>
      <c r="LPI1" s="106"/>
      <c r="LPJ1" s="106"/>
      <c r="LPK1" s="106"/>
      <c r="LPL1" s="106"/>
      <c r="LPM1" s="106"/>
      <c r="LPN1" s="106"/>
      <c r="LPO1" s="106"/>
      <c r="LPP1" s="106"/>
      <c r="LPQ1" s="106"/>
      <c r="LPR1" s="106"/>
      <c r="LPS1" s="106"/>
      <c r="LPT1" s="106"/>
      <c r="LPU1" s="106"/>
      <c r="LPV1" s="106"/>
      <c r="LPW1" s="106"/>
      <c r="LPX1" s="106"/>
      <c r="LPY1" s="106"/>
      <c r="LPZ1" s="106"/>
      <c r="LQA1" s="106"/>
      <c r="LQB1" s="106"/>
      <c r="LQC1" s="106"/>
      <c r="LQD1" s="106"/>
      <c r="LQE1" s="106"/>
      <c r="LQF1" s="106"/>
      <c r="LQG1" s="106"/>
      <c r="LQH1" s="106"/>
      <c r="LQI1" s="106"/>
      <c r="LQJ1" s="106"/>
      <c r="LQK1" s="106"/>
      <c r="LQL1" s="106"/>
      <c r="LQM1" s="106"/>
      <c r="LQN1" s="106"/>
      <c r="LQO1" s="106"/>
      <c r="LQP1" s="106"/>
      <c r="LQQ1" s="106"/>
      <c r="LQR1" s="106"/>
      <c r="LQS1" s="106"/>
      <c r="LQT1" s="106"/>
      <c r="LQU1" s="106"/>
      <c r="LQV1" s="106"/>
      <c r="LQW1" s="106"/>
      <c r="LQX1" s="106"/>
      <c r="LQY1" s="106"/>
      <c r="LQZ1" s="106"/>
      <c r="LRA1" s="106"/>
      <c r="LRB1" s="106"/>
      <c r="LRC1" s="106"/>
      <c r="LRD1" s="106"/>
      <c r="LRE1" s="106"/>
      <c r="LRF1" s="106"/>
      <c r="LRG1" s="106"/>
      <c r="LRH1" s="106"/>
      <c r="LRI1" s="106"/>
      <c r="LRJ1" s="106"/>
      <c r="LRK1" s="106"/>
      <c r="LRL1" s="106"/>
      <c r="LRM1" s="106"/>
      <c r="LRN1" s="106"/>
      <c r="LRO1" s="106"/>
      <c r="LRP1" s="106"/>
      <c r="LRQ1" s="106"/>
      <c r="LRR1" s="106"/>
      <c r="LRS1" s="106"/>
      <c r="LRT1" s="106"/>
      <c r="LRU1" s="106"/>
      <c r="LRV1" s="106"/>
      <c r="LRW1" s="106"/>
      <c r="LRX1" s="106"/>
      <c r="LRY1" s="106"/>
      <c r="LRZ1" s="106"/>
      <c r="LSA1" s="106"/>
      <c r="LSB1" s="106"/>
      <c r="LSC1" s="106"/>
      <c r="LSD1" s="106"/>
      <c r="LSE1" s="106"/>
      <c r="LSF1" s="106"/>
      <c r="LSG1" s="106"/>
      <c r="LSH1" s="106"/>
      <c r="LSI1" s="106"/>
      <c r="LSJ1" s="106"/>
      <c r="LSK1" s="106"/>
      <c r="LSL1" s="106"/>
      <c r="LSM1" s="106"/>
      <c r="LSN1" s="106"/>
      <c r="LSO1" s="106"/>
      <c r="LSP1" s="106"/>
      <c r="LSQ1" s="106"/>
      <c r="LSR1" s="106"/>
      <c r="LSS1" s="106"/>
      <c r="LST1" s="106"/>
      <c r="LSU1" s="106"/>
      <c r="LSV1" s="106"/>
      <c r="LSW1" s="106"/>
      <c r="LSX1" s="106"/>
      <c r="LSY1" s="106"/>
      <c r="LSZ1" s="106"/>
      <c r="LTA1" s="106"/>
      <c r="LTB1" s="106"/>
      <c r="LTC1" s="106"/>
      <c r="LTD1" s="106"/>
      <c r="LTE1" s="106"/>
      <c r="LTF1" s="106"/>
      <c r="LTG1" s="106"/>
      <c r="LTH1" s="106"/>
      <c r="LTI1" s="106"/>
      <c r="LTJ1" s="106"/>
      <c r="LTK1" s="106"/>
      <c r="LTL1" s="106"/>
      <c r="LTM1" s="106"/>
      <c r="LTN1" s="106"/>
      <c r="LTO1" s="106"/>
      <c r="LTP1" s="106"/>
      <c r="LTQ1" s="106"/>
      <c r="LTR1" s="106"/>
      <c r="LTS1" s="106"/>
      <c r="LTT1" s="106"/>
      <c r="LTU1" s="106"/>
      <c r="LTV1" s="106"/>
      <c r="LTW1" s="106"/>
      <c r="LTX1" s="106"/>
      <c r="LTY1" s="106"/>
      <c r="LTZ1" s="106"/>
      <c r="LUA1" s="106"/>
      <c r="LUB1" s="106"/>
      <c r="LUC1" s="106"/>
      <c r="LUD1" s="106"/>
      <c r="LUE1" s="106"/>
      <c r="LUF1" s="106"/>
      <c r="LUG1" s="106"/>
      <c r="LUH1" s="106"/>
      <c r="LUI1" s="106"/>
      <c r="LUJ1" s="106"/>
      <c r="LUK1" s="106"/>
      <c r="LUL1" s="106"/>
      <c r="LUM1" s="106"/>
      <c r="LUN1" s="106"/>
      <c r="LUO1" s="106"/>
      <c r="LUP1" s="106"/>
      <c r="LUQ1" s="106"/>
      <c r="LUR1" s="106"/>
      <c r="LUS1" s="106"/>
      <c r="LUT1" s="106"/>
      <c r="LUU1" s="106"/>
      <c r="LUV1" s="106"/>
      <c r="LUW1" s="106"/>
      <c r="LUX1" s="106"/>
      <c r="LUY1" s="106"/>
      <c r="LUZ1" s="106"/>
      <c r="LVA1" s="106"/>
      <c r="LVB1" s="106"/>
      <c r="LVC1" s="106"/>
      <c r="LVD1" s="106"/>
      <c r="LVE1" s="106"/>
      <c r="LVF1" s="106"/>
      <c r="LVG1" s="106"/>
      <c r="LVH1" s="106"/>
      <c r="LVI1" s="106"/>
      <c r="LVJ1" s="106"/>
      <c r="LVK1" s="106"/>
      <c r="LVL1" s="106"/>
      <c r="LVM1" s="106"/>
      <c r="LVN1" s="106"/>
      <c r="LVO1" s="106"/>
      <c r="LVP1" s="106"/>
      <c r="LVQ1" s="106"/>
      <c r="LVR1" s="106"/>
      <c r="LVS1" s="106"/>
      <c r="LVT1" s="106"/>
      <c r="LVU1" s="106"/>
      <c r="LVV1" s="106"/>
      <c r="LVW1" s="106"/>
      <c r="LVX1" s="106"/>
      <c r="LVY1" s="106"/>
      <c r="LVZ1" s="106"/>
      <c r="LWA1" s="106"/>
      <c r="LWB1" s="106"/>
      <c r="LWC1" s="106"/>
      <c r="LWD1" s="106"/>
      <c r="LWE1" s="106"/>
      <c r="LWF1" s="106"/>
      <c r="LWG1" s="106"/>
      <c r="LWH1" s="106"/>
      <c r="LWI1" s="106"/>
      <c r="LWJ1" s="106"/>
      <c r="LWK1" s="106"/>
      <c r="LWL1" s="106"/>
      <c r="LWM1" s="106"/>
      <c r="LWN1" s="106"/>
      <c r="LWO1" s="106"/>
      <c r="LWP1" s="106"/>
      <c r="LWQ1" s="106"/>
      <c r="LWR1" s="106"/>
      <c r="LWS1" s="106"/>
      <c r="LWT1" s="106"/>
      <c r="LWU1" s="106"/>
      <c r="LWV1" s="106"/>
      <c r="LWW1" s="106"/>
      <c r="LWX1" s="106"/>
      <c r="LWY1" s="106"/>
      <c r="LWZ1" s="106"/>
      <c r="LXA1" s="106"/>
      <c r="LXB1" s="106"/>
      <c r="LXC1" s="106"/>
      <c r="LXD1" s="106"/>
      <c r="LXE1" s="106"/>
      <c r="LXF1" s="106"/>
      <c r="LXG1" s="106"/>
      <c r="LXH1" s="106"/>
      <c r="LXI1" s="106"/>
      <c r="LXJ1" s="106"/>
      <c r="LXK1" s="106"/>
      <c r="LXL1" s="106"/>
      <c r="LXM1" s="106"/>
      <c r="LXN1" s="106"/>
      <c r="LXO1" s="106"/>
      <c r="LXP1" s="106"/>
      <c r="LXQ1" s="106"/>
      <c r="LXR1" s="106"/>
      <c r="LXS1" s="106"/>
      <c r="LXT1" s="106"/>
      <c r="LXU1" s="106"/>
      <c r="LXV1" s="106"/>
      <c r="LXW1" s="106"/>
      <c r="LXX1" s="106"/>
      <c r="LXY1" s="106"/>
      <c r="LXZ1" s="106"/>
      <c r="LYA1" s="106"/>
      <c r="LYB1" s="106"/>
      <c r="LYC1" s="106"/>
      <c r="LYD1" s="106"/>
      <c r="LYE1" s="106"/>
      <c r="LYF1" s="106"/>
      <c r="LYG1" s="106"/>
      <c r="LYH1" s="106"/>
      <c r="LYI1" s="106"/>
      <c r="LYJ1" s="106"/>
      <c r="LYK1" s="106"/>
      <c r="LYL1" s="106"/>
      <c r="LYM1" s="106"/>
      <c r="LYN1" s="106"/>
      <c r="LYO1" s="106"/>
      <c r="LYP1" s="106"/>
      <c r="LYQ1" s="106"/>
      <c r="LYR1" s="106"/>
      <c r="LYS1" s="106"/>
      <c r="LYT1" s="106"/>
      <c r="LYU1" s="106"/>
      <c r="LYV1" s="106"/>
      <c r="LYW1" s="106"/>
      <c r="LYX1" s="106"/>
      <c r="LYY1" s="106"/>
      <c r="LYZ1" s="106"/>
      <c r="LZA1" s="106"/>
      <c r="LZB1" s="106"/>
      <c r="LZC1" s="106"/>
      <c r="LZD1" s="106"/>
      <c r="LZE1" s="106"/>
      <c r="LZF1" s="106"/>
      <c r="LZG1" s="106"/>
      <c r="LZH1" s="106"/>
      <c r="LZI1" s="106"/>
      <c r="LZJ1" s="106"/>
      <c r="LZK1" s="106"/>
      <c r="LZL1" s="106"/>
      <c r="LZM1" s="106"/>
      <c r="LZN1" s="106"/>
      <c r="LZO1" s="106"/>
      <c r="LZP1" s="106"/>
      <c r="LZQ1" s="106"/>
      <c r="LZR1" s="106"/>
      <c r="LZS1" s="106"/>
      <c r="LZT1" s="106"/>
      <c r="LZU1" s="106"/>
      <c r="LZV1" s="106"/>
      <c r="LZW1" s="106"/>
      <c r="LZX1" s="106"/>
      <c r="LZY1" s="106"/>
      <c r="LZZ1" s="106"/>
      <c r="MAA1" s="106"/>
      <c r="MAB1" s="106"/>
      <c r="MAC1" s="106"/>
      <c r="MAD1" s="106"/>
      <c r="MAE1" s="106"/>
      <c r="MAF1" s="106"/>
      <c r="MAG1" s="106"/>
      <c r="MAH1" s="106"/>
      <c r="MAI1" s="106"/>
      <c r="MAJ1" s="106"/>
      <c r="MAK1" s="106"/>
      <c r="MAL1" s="106"/>
      <c r="MAM1" s="106"/>
      <c r="MAN1" s="106"/>
      <c r="MAO1" s="106"/>
      <c r="MAP1" s="106"/>
      <c r="MAQ1" s="106"/>
      <c r="MAR1" s="106"/>
      <c r="MAS1" s="106"/>
      <c r="MAT1" s="106"/>
      <c r="MAU1" s="106"/>
      <c r="MAV1" s="106"/>
      <c r="MAW1" s="106"/>
      <c r="MAX1" s="106"/>
      <c r="MAY1" s="106"/>
      <c r="MAZ1" s="106"/>
      <c r="MBA1" s="106"/>
      <c r="MBB1" s="106"/>
      <c r="MBC1" s="106"/>
      <c r="MBD1" s="106"/>
      <c r="MBE1" s="106"/>
      <c r="MBF1" s="106"/>
      <c r="MBG1" s="106"/>
      <c r="MBH1" s="106"/>
      <c r="MBI1" s="106"/>
      <c r="MBJ1" s="106"/>
      <c r="MBK1" s="106"/>
      <c r="MBL1" s="106"/>
      <c r="MBM1" s="106"/>
      <c r="MBN1" s="106"/>
      <c r="MBO1" s="106"/>
      <c r="MBP1" s="106"/>
      <c r="MBQ1" s="106"/>
      <c r="MBR1" s="106"/>
      <c r="MBS1" s="106"/>
      <c r="MBT1" s="106"/>
      <c r="MBU1" s="106"/>
      <c r="MBV1" s="106"/>
      <c r="MBW1" s="106"/>
      <c r="MBX1" s="106"/>
      <c r="MBY1" s="106"/>
      <c r="MBZ1" s="106"/>
      <c r="MCA1" s="106"/>
      <c r="MCB1" s="106"/>
      <c r="MCC1" s="106"/>
      <c r="MCD1" s="106"/>
      <c r="MCE1" s="106"/>
      <c r="MCF1" s="106"/>
      <c r="MCG1" s="106"/>
      <c r="MCH1" s="106"/>
      <c r="MCI1" s="106"/>
      <c r="MCJ1" s="106"/>
      <c r="MCK1" s="106"/>
      <c r="MCL1" s="106"/>
      <c r="MCM1" s="106"/>
      <c r="MCN1" s="106"/>
      <c r="MCO1" s="106"/>
      <c r="MCP1" s="106"/>
      <c r="MCQ1" s="106"/>
      <c r="MCR1" s="106"/>
      <c r="MCS1" s="106"/>
      <c r="MCT1" s="106"/>
      <c r="MCU1" s="106"/>
      <c r="MCV1" s="106"/>
      <c r="MCW1" s="106"/>
      <c r="MCX1" s="106"/>
      <c r="MCY1" s="106"/>
      <c r="MCZ1" s="106"/>
      <c r="MDA1" s="106"/>
      <c r="MDB1" s="106"/>
      <c r="MDC1" s="106"/>
      <c r="MDD1" s="106"/>
      <c r="MDE1" s="106"/>
      <c r="MDF1" s="106"/>
      <c r="MDG1" s="106"/>
      <c r="MDH1" s="106"/>
      <c r="MDI1" s="106"/>
      <c r="MDJ1" s="106"/>
      <c r="MDK1" s="106"/>
      <c r="MDL1" s="106"/>
      <c r="MDM1" s="106"/>
      <c r="MDN1" s="106"/>
      <c r="MDO1" s="106"/>
      <c r="MDP1" s="106"/>
      <c r="MDQ1" s="106"/>
      <c r="MDR1" s="106"/>
      <c r="MDS1" s="106"/>
      <c r="MDT1" s="106"/>
      <c r="MDU1" s="106"/>
      <c r="MDV1" s="106"/>
      <c r="MDW1" s="106"/>
      <c r="MDX1" s="106"/>
      <c r="MDY1" s="106"/>
      <c r="MDZ1" s="106"/>
      <c r="MEA1" s="106"/>
      <c r="MEB1" s="106"/>
      <c r="MEC1" s="106"/>
      <c r="MED1" s="106"/>
      <c r="MEE1" s="106"/>
      <c r="MEF1" s="106"/>
      <c r="MEG1" s="106"/>
      <c r="MEH1" s="106"/>
      <c r="MEI1" s="106"/>
      <c r="MEJ1" s="106"/>
      <c r="MEK1" s="106"/>
      <c r="MEL1" s="106"/>
      <c r="MEM1" s="106"/>
      <c r="MEN1" s="106"/>
      <c r="MEO1" s="106"/>
      <c r="MEP1" s="106"/>
      <c r="MEQ1" s="106"/>
      <c r="MER1" s="106"/>
      <c r="MES1" s="106"/>
      <c r="MET1" s="106"/>
      <c r="MEU1" s="106"/>
      <c r="MEV1" s="106"/>
      <c r="MEW1" s="106"/>
      <c r="MEX1" s="106"/>
      <c r="MEY1" s="106"/>
      <c r="MEZ1" s="106"/>
      <c r="MFA1" s="106"/>
      <c r="MFB1" s="106"/>
      <c r="MFC1" s="106"/>
      <c r="MFD1" s="106"/>
      <c r="MFE1" s="106"/>
      <c r="MFF1" s="106"/>
      <c r="MFG1" s="106"/>
      <c r="MFH1" s="106"/>
      <c r="MFI1" s="106"/>
      <c r="MFJ1" s="106"/>
      <c r="MFK1" s="106"/>
      <c r="MFL1" s="106"/>
      <c r="MFM1" s="106"/>
      <c r="MFN1" s="106"/>
      <c r="MFO1" s="106"/>
      <c r="MFP1" s="106"/>
      <c r="MFQ1" s="106"/>
      <c r="MFR1" s="106"/>
      <c r="MFS1" s="106"/>
      <c r="MFT1" s="106"/>
      <c r="MFU1" s="106"/>
      <c r="MFV1" s="106"/>
      <c r="MFW1" s="106"/>
      <c r="MFX1" s="106"/>
      <c r="MFY1" s="106"/>
      <c r="MFZ1" s="106"/>
      <c r="MGA1" s="106"/>
      <c r="MGB1" s="106"/>
      <c r="MGC1" s="106"/>
      <c r="MGD1" s="106"/>
      <c r="MGE1" s="106"/>
      <c r="MGF1" s="106"/>
      <c r="MGG1" s="106"/>
      <c r="MGH1" s="106"/>
      <c r="MGI1" s="106"/>
      <c r="MGJ1" s="106"/>
      <c r="MGK1" s="106"/>
      <c r="MGL1" s="106"/>
      <c r="MGM1" s="106"/>
      <c r="MGN1" s="106"/>
      <c r="MGO1" s="106"/>
      <c r="MGP1" s="106"/>
      <c r="MGQ1" s="106"/>
      <c r="MGR1" s="106"/>
      <c r="MGS1" s="106"/>
      <c r="MGT1" s="106"/>
      <c r="MGU1" s="106"/>
      <c r="MGV1" s="106"/>
      <c r="MGW1" s="106"/>
      <c r="MGX1" s="106"/>
      <c r="MGY1" s="106"/>
      <c r="MGZ1" s="106"/>
      <c r="MHA1" s="106"/>
      <c r="MHB1" s="106"/>
      <c r="MHC1" s="106"/>
      <c r="MHD1" s="106"/>
      <c r="MHE1" s="106"/>
      <c r="MHF1" s="106"/>
      <c r="MHG1" s="106"/>
      <c r="MHH1" s="106"/>
      <c r="MHI1" s="106"/>
      <c r="MHJ1" s="106"/>
      <c r="MHK1" s="106"/>
      <c r="MHL1" s="106"/>
      <c r="MHM1" s="106"/>
      <c r="MHN1" s="106"/>
      <c r="MHO1" s="106"/>
      <c r="MHP1" s="106"/>
      <c r="MHQ1" s="106"/>
      <c r="MHR1" s="106"/>
      <c r="MHS1" s="106"/>
      <c r="MHT1" s="106"/>
      <c r="MHU1" s="106"/>
      <c r="MHV1" s="106"/>
      <c r="MHW1" s="106"/>
      <c r="MHX1" s="106"/>
      <c r="MHY1" s="106"/>
      <c r="MHZ1" s="106"/>
      <c r="MIA1" s="106"/>
      <c r="MIB1" s="106"/>
      <c r="MIC1" s="106"/>
      <c r="MID1" s="106"/>
      <c r="MIE1" s="106"/>
      <c r="MIF1" s="106"/>
      <c r="MIG1" s="106"/>
      <c r="MIH1" s="106"/>
      <c r="MII1" s="106"/>
      <c r="MIJ1" s="106"/>
      <c r="MIK1" s="106"/>
      <c r="MIL1" s="106"/>
      <c r="MIM1" s="106"/>
      <c r="MIN1" s="106"/>
      <c r="MIO1" s="106"/>
      <c r="MIP1" s="106"/>
      <c r="MIQ1" s="106"/>
      <c r="MIR1" s="106"/>
      <c r="MIS1" s="106"/>
      <c r="MIT1" s="106"/>
      <c r="MIU1" s="106"/>
      <c r="MIV1" s="106"/>
      <c r="MIW1" s="106"/>
      <c r="MIX1" s="106"/>
      <c r="MIY1" s="106"/>
      <c r="MIZ1" s="106"/>
      <c r="MJA1" s="106"/>
      <c r="MJB1" s="106"/>
      <c r="MJC1" s="106"/>
      <c r="MJD1" s="106"/>
      <c r="MJE1" s="106"/>
      <c r="MJF1" s="106"/>
      <c r="MJG1" s="106"/>
      <c r="MJH1" s="106"/>
      <c r="MJI1" s="106"/>
      <c r="MJJ1" s="106"/>
      <c r="MJK1" s="106"/>
      <c r="MJL1" s="106"/>
      <c r="MJM1" s="106"/>
      <c r="MJN1" s="106"/>
      <c r="MJO1" s="106"/>
      <c r="MJP1" s="106"/>
      <c r="MJQ1" s="106"/>
      <c r="MJR1" s="106"/>
      <c r="MJS1" s="106"/>
      <c r="MJT1" s="106"/>
      <c r="MJU1" s="106"/>
      <c r="MJV1" s="106"/>
      <c r="MJW1" s="106"/>
      <c r="MJX1" s="106"/>
      <c r="MJY1" s="106"/>
      <c r="MJZ1" s="106"/>
      <c r="MKA1" s="106"/>
      <c r="MKB1" s="106"/>
      <c r="MKC1" s="106"/>
      <c r="MKD1" s="106"/>
      <c r="MKE1" s="106"/>
      <c r="MKF1" s="106"/>
      <c r="MKG1" s="106"/>
      <c r="MKH1" s="106"/>
      <c r="MKI1" s="106"/>
      <c r="MKJ1" s="106"/>
      <c r="MKK1" s="106"/>
      <c r="MKL1" s="106"/>
      <c r="MKM1" s="106"/>
      <c r="MKN1" s="106"/>
      <c r="MKO1" s="106"/>
      <c r="MKP1" s="106"/>
      <c r="MKQ1" s="106"/>
      <c r="MKR1" s="106"/>
      <c r="MKS1" s="106"/>
      <c r="MKT1" s="106"/>
      <c r="MKU1" s="106"/>
      <c r="MKV1" s="106"/>
      <c r="MKW1" s="106"/>
      <c r="MKX1" s="106"/>
      <c r="MKY1" s="106"/>
      <c r="MKZ1" s="106"/>
      <c r="MLA1" s="106"/>
      <c r="MLB1" s="106"/>
      <c r="MLC1" s="106"/>
      <c r="MLD1" s="106"/>
      <c r="MLE1" s="106"/>
      <c r="MLF1" s="106"/>
      <c r="MLG1" s="106"/>
      <c r="MLH1" s="106"/>
      <c r="MLI1" s="106"/>
      <c r="MLJ1" s="106"/>
      <c r="MLK1" s="106"/>
      <c r="MLL1" s="106"/>
      <c r="MLM1" s="106"/>
      <c r="MLN1" s="106"/>
      <c r="MLO1" s="106"/>
      <c r="MLP1" s="106"/>
      <c r="MLQ1" s="106"/>
      <c r="MLR1" s="106"/>
      <c r="MLS1" s="106"/>
      <c r="MLT1" s="106"/>
      <c r="MLU1" s="106"/>
      <c r="MLV1" s="106"/>
      <c r="MLW1" s="106"/>
      <c r="MLX1" s="106"/>
      <c r="MLY1" s="106"/>
      <c r="MLZ1" s="106"/>
      <c r="MMA1" s="106"/>
      <c r="MMB1" s="106"/>
      <c r="MMC1" s="106"/>
      <c r="MMD1" s="106"/>
      <c r="MME1" s="106"/>
      <c r="MMF1" s="106"/>
      <c r="MMG1" s="106"/>
      <c r="MMH1" s="106"/>
      <c r="MMI1" s="106"/>
      <c r="MMJ1" s="106"/>
      <c r="MMK1" s="106"/>
      <c r="MML1" s="106"/>
      <c r="MMM1" s="106"/>
      <c r="MMN1" s="106"/>
      <c r="MMO1" s="106"/>
      <c r="MMP1" s="106"/>
      <c r="MMQ1" s="106"/>
      <c r="MMR1" s="106"/>
      <c r="MMS1" s="106"/>
      <c r="MMT1" s="106"/>
      <c r="MMU1" s="106"/>
      <c r="MMV1" s="106"/>
      <c r="MMW1" s="106"/>
      <c r="MMX1" s="106"/>
      <c r="MMY1" s="106"/>
      <c r="MMZ1" s="106"/>
      <c r="MNA1" s="106"/>
      <c r="MNB1" s="106"/>
      <c r="MNC1" s="106"/>
      <c r="MND1" s="106"/>
      <c r="MNE1" s="106"/>
      <c r="MNF1" s="106"/>
      <c r="MNG1" s="106"/>
      <c r="MNH1" s="106"/>
      <c r="MNI1" s="106"/>
      <c r="MNJ1" s="106"/>
      <c r="MNK1" s="106"/>
      <c r="MNL1" s="106"/>
      <c r="MNM1" s="106"/>
      <c r="MNN1" s="106"/>
      <c r="MNO1" s="106"/>
      <c r="MNP1" s="106"/>
      <c r="MNQ1" s="106"/>
      <c r="MNR1" s="106"/>
      <c r="MNS1" s="106"/>
      <c r="MNT1" s="106"/>
      <c r="MNU1" s="106"/>
      <c r="MNV1" s="106"/>
      <c r="MNW1" s="106"/>
      <c r="MNX1" s="106"/>
      <c r="MNY1" s="106"/>
      <c r="MNZ1" s="106"/>
      <c r="MOA1" s="106"/>
      <c r="MOB1" s="106"/>
      <c r="MOC1" s="106"/>
      <c r="MOD1" s="106"/>
      <c r="MOE1" s="106"/>
      <c r="MOF1" s="106"/>
      <c r="MOG1" s="106"/>
      <c r="MOH1" s="106"/>
      <c r="MOI1" s="106"/>
      <c r="MOJ1" s="106"/>
      <c r="MOK1" s="106"/>
      <c r="MOL1" s="106"/>
      <c r="MOM1" s="106"/>
      <c r="MON1" s="106"/>
      <c r="MOO1" s="106"/>
      <c r="MOP1" s="106"/>
      <c r="MOQ1" s="106"/>
      <c r="MOR1" s="106"/>
      <c r="MOS1" s="106"/>
      <c r="MOT1" s="106"/>
      <c r="MOU1" s="106"/>
      <c r="MOV1" s="106"/>
      <c r="MOW1" s="106"/>
      <c r="MOX1" s="106"/>
      <c r="MOY1" s="106"/>
      <c r="MOZ1" s="106"/>
      <c r="MPA1" s="106"/>
      <c r="MPB1" s="106"/>
      <c r="MPC1" s="106"/>
      <c r="MPD1" s="106"/>
      <c r="MPE1" s="106"/>
      <c r="MPF1" s="106"/>
      <c r="MPG1" s="106"/>
      <c r="MPH1" s="106"/>
      <c r="MPI1" s="106"/>
      <c r="MPJ1" s="106"/>
      <c r="MPK1" s="106"/>
      <c r="MPL1" s="106"/>
      <c r="MPM1" s="106"/>
      <c r="MPN1" s="106"/>
      <c r="MPO1" s="106"/>
      <c r="MPP1" s="106"/>
      <c r="MPQ1" s="106"/>
      <c r="MPR1" s="106"/>
      <c r="MPS1" s="106"/>
      <c r="MPT1" s="106"/>
      <c r="MPU1" s="106"/>
      <c r="MPV1" s="106"/>
      <c r="MPW1" s="106"/>
      <c r="MPX1" s="106"/>
      <c r="MPY1" s="106"/>
      <c r="MPZ1" s="106"/>
      <c r="MQA1" s="106"/>
      <c r="MQB1" s="106"/>
      <c r="MQC1" s="106"/>
      <c r="MQD1" s="106"/>
      <c r="MQE1" s="106"/>
      <c r="MQF1" s="106"/>
      <c r="MQG1" s="106"/>
      <c r="MQH1" s="106"/>
      <c r="MQI1" s="106"/>
      <c r="MQJ1" s="106"/>
      <c r="MQK1" s="106"/>
      <c r="MQL1" s="106"/>
      <c r="MQM1" s="106"/>
      <c r="MQN1" s="106"/>
      <c r="MQO1" s="106"/>
      <c r="MQP1" s="106"/>
      <c r="MQQ1" s="106"/>
      <c r="MQR1" s="106"/>
      <c r="MQS1" s="106"/>
      <c r="MQT1" s="106"/>
      <c r="MQU1" s="106"/>
      <c r="MQV1" s="106"/>
      <c r="MQW1" s="106"/>
      <c r="MQX1" s="106"/>
      <c r="MQY1" s="106"/>
      <c r="MQZ1" s="106"/>
      <c r="MRA1" s="106"/>
      <c r="MRB1" s="106"/>
      <c r="MRC1" s="106"/>
      <c r="MRD1" s="106"/>
      <c r="MRE1" s="106"/>
      <c r="MRF1" s="106"/>
      <c r="MRG1" s="106"/>
      <c r="MRH1" s="106"/>
      <c r="MRI1" s="106"/>
      <c r="MRJ1" s="106"/>
      <c r="MRK1" s="106"/>
      <c r="MRL1" s="106"/>
      <c r="MRM1" s="106"/>
      <c r="MRN1" s="106"/>
      <c r="MRO1" s="106"/>
      <c r="MRP1" s="106"/>
      <c r="MRQ1" s="106"/>
      <c r="MRR1" s="106"/>
      <c r="MRS1" s="106"/>
      <c r="MRT1" s="106"/>
      <c r="MRU1" s="106"/>
      <c r="MRV1" s="106"/>
      <c r="MRW1" s="106"/>
      <c r="MRX1" s="106"/>
      <c r="MRY1" s="106"/>
      <c r="MRZ1" s="106"/>
      <c r="MSA1" s="106"/>
      <c r="MSB1" s="106"/>
      <c r="MSC1" s="106"/>
      <c r="MSD1" s="106"/>
      <c r="MSE1" s="106"/>
      <c r="MSF1" s="106"/>
      <c r="MSG1" s="106"/>
      <c r="MSH1" s="106"/>
      <c r="MSI1" s="106"/>
      <c r="MSJ1" s="106"/>
      <c r="MSK1" s="106"/>
      <c r="MSL1" s="106"/>
      <c r="MSM1" s="106"/>
      <c r="MSN1" s="106"/>
      <c r="MSO1" s="106"/>
      <c r="MSP1" s="106"/>
      <c r="MSQ1" s="106"/>
      <c r="MSR1" s="106"/>
      <c r="MSS1" s="106"/>
      <c r="MST1" s="106"/>
      <c r="MSU1" s="106"/>
      <c r="MSV1" s="106"/>
      <c r="MSW1" s="106"/>
      <c r="MSX1" s="106"/>
      <c r="MSY1" s="106"/>
      <c r="MSZ1" s="106"/>
      <c r="MTA1" s="106"/>
      <c r="MTB1" s="106"/>
      <c r="MTC1" s="106"/>
      <c r="MTD1" s="106"/>
      <c r="MTE1" s="106"/>
      <c r="MTF1" s="106"/>
      <c r="MTG1" s="106"/>
      <c r="MTH1" s="106"/>
      <c r="MTI1" s="106"/>
      <c r="MTJ1" s="106"/>
      <c r="MTK1" s="106"/>
      <c r="MTL1" s="106"/>
      <c r="MTM1" s="106"/>
      <c r="MTN1" s="106"/>
      <c r="MTO1" s="106"/>
      <c r="MTP1" s="106"/>
      <c r="MTQ1" s="106"/>
      <c r="MTR1" s="106"/>
      <c r="MTS1" s="106"/>
      <c r="MTT1" s="106"/>
      <c r="MTU1" s="106"/>
      <c r="MTV1" s="106"/>
      <c r="MTW1" s="106"/>
      <c r="MTX1" s="106"/>
      <c r="MTY1" s="106"/>
      <c r="MTZ1" s="106"/>
      <c r="MUA1" s="106"/>
      <c r="MUB1" s="106"/>
      <c r="MUC1" s="106"/>
      <c r="MUD1" s="106"/>
      <c r="MUE1" s="106"/>
      <c r="MUF1" s="106"/>
      <c r="MUG1" s="106"/>
      <c r="MUH1" s="106"/>
      <c r="MUI1" s="106"/>
      <c r="MUJ1" s="106"/>
      <c r="MUK1" s="106"/>
      <c r="MUL1" s="106"/>
      <c r="MUM1" s="106"/>
      <c r="MUN1" s="106"/>
      <c r="MUO1" s="106"/>
      <c r="MUP1" s="106"/>
      <c r="MUQ1" s="106"/>
      <c r="MUR1" s="106"/>
      <c r="MUS1" s="106"/>
      <c r="MUT1" s="106"/>
      <c r="MUU1" s="106"/>
      <c r="MUV1" s="106"/>
      <c r="MUW1" s="106"/>
      <c r="MUX1" s="106"/>
      <c r="MUY1" s="106"/>
      <c r="MUZ1" s="106"/>
      <c r="MVA1" s="106"/>
      <c r="MVB1" s="106"/>
      <c r="MVC1" s="106"/>
      <c r="MVD1" s="106"/>
      <c r="MVE1" s="106"/>
      <c r="MVF1" s="106"/>
      <c r="MVG1" s="106"/>
      <c r="MVH1" s="106"/>
      <c r="MVI1" s="106"/>
      <c r="MVJ1" s="106"/>
      <c r="MVK1" s="106"/>
      <c r="MVL1" s="106"/>
      <c r="MVM1" s="106"/>
      <c r="MVN1" s="106"/>
      <c r="MVO1" s="106"/>
      <c r="MVP1" s="106"/>
      <c r="MVQ1" s="106"/>
      <c r="MVR1" s="106"/>
      <c r="MVS1" s="106"/>
      <c r="MVT1" s="106"/>
      <c r="MVU1" s="106"/>
      <c r="MVV1" s="106"/>
      <c r="MVW1" s="106"/>
      <c r="MVX1" s="106"/>
      <c r="MVY1" s="106"/>
      <c r="MVZ1" s="106"/>
      <c r="MWA1" s="106"/>
      <c r="MWB1" s="106"/>
      <c r="MWC1" s="106"/>
      <c r="MWD1" s="106"/>
      <c r="MWE1" s="106"/>
      <c r="MWF1" s="106"/>
      <c r="MWG1" s="106"/>
      <c r="MWH1" s="106"/>
      <c r="MWI1" s="106"/>
      <c r="MWJ1" s="106"/>
      <c r="MWK1" s="106"/>
      <c r="MWL1" s="106"/>
      <c r="MWM1" s="106"/>
      <c r="MWN1" s="106"/>
      <c r="MWO1" s="106"/>
      <c r="MWP1" s="106"/>
      <c r="MWQ1" s="106"/>
      <c r="MWR1" s="106"/>
      <c r="MWS1" s="106"/>
      <c r="MWT1" s="106"/>
      <c r="MWU1" s="106"/>
      <c r="MWV1" s="106"/>
      <c r="MWW1" s="106"/>
      <c r="MWX1" s="106"/>
      <c r="MWY1" s="106"/>
      <c r="MWZ1" s="106"/>
      <c r="MXA1" s="106"/>
      <c r="MXB1" s="106"/>
      <c r="MXC1" s="106"/>
      <c r="MXD1" s="106"/>
      <c r="MXE1" s="106"/>
      <c r="MXF1" s="106"/>
      <c r="MXG1" s="106"/>
      <c r="MXH1" s="106"/>
      <c r="MXI1" s="106"/>
      <c r="MXJ1" s="106"/>
      <c r="MXK1" s="106"/>
      <c r="MXL1" s="106"/>
      <c r="MXM1" s="106"/>
      <c r="MXN1" s="106"/>
      <c r="MXO1" s="106"/>
      <c r="MXP1" s="106"/>
      <c r="MXQ1" s="106"/>
      <c r="MXR1" s="106"/>
      <c r="MXS1" s="106"/>
      <c r="MXT1" s="106"/>
      <c r="MXU1" s="106"/>
      <c r="MXV1" s="106"/>
      <c r="MXW1" s="106"/>
      <c r="MXX1" s="106"/>
      <c r="MXY1" s="106"/>
      <c r="MXZ1" s="106"/>
      <c r="MYA1" s="106"/>
      <c r="MYB1" s="106"/>
      <c r="MYC1" s="106"/>
      <c r="MYD1" s="106"/>
      <c r="MYE1" s="106"/>
      <c r="MYF1" s="106"/>
      <c r="MYG1" s="106"/>
      <c r="MYH1" s="106"/>
      <c r="MYI1" s="106"/>
      <c r="MYJ1" s="106"/>
      <c r="MYK1" s="106"/>
      <c r="MYL1" s="106"/>
      <c r="MYM1" s="106"/>
      <c r="MYN1" s="106"/>
      <c r="MYO1" s="106"/>
      <c r="MYP1" s="106"/>
      <c r="MYQ1" s="106"/>
      <c r="MYR1" s="106"/>
      <c r="MYS1" s="106"/>
      <c r="MYT1" s="106"/>
      <c r="MYU1" s="106"/>
      <c r="MYV1" s="106"/>
      <c r="MYW1" s="106"/>
      <c r="MYX1" s="106"/>
      <c r="MYY1" s="106"/>
      <c r="MYZ1" s="106"/>
      <c r="MZA1" s="106"/>
      <c r="MZB1" s="106"/>
      <c r="MZC1" s="106"/>
      <c r="MZD1" s="106"/>
      <c r="MZE1" s="106"/>
      <c r="MZF1" s="106"/>
      <c r="MZG1" s="106"/>
      <c r="MZH1" s="106"/>
      <c r="MZI1" s="106"/>
      <c r="MZJ1" s="106"/>
      <c r="MZK1" s="106"/>
      <c r="MZL1" s="106"/>
      <c r="MZM1" s="106"/>
      <c r="MZN1" s="106"/>
      <c r="MZO1" s="106"/>
      <c r="MZP1" s="106"/>
      <c r="MZQ1" s="106"/>
      <c r="MZR1" s="106"/>
      <c r="MZS1" s="106"/>
      <c r="MZT1" s="106"/>
      <c r="MZU1" s="106"/>
      <c r="MZV1" s="106"/>
      <c r="MZW1" s="106"/>
      <c r="MZX1" s="106"/>
      <c r="MZY1" s="106"/>
      <c r="MZZ1" s="106"/>
      <c r="NAA1" s="106"/>
      <c r="NAB1" s="106"/>
      <c r="NAC1" s="106"/>
      <c r="NAD1" s="106"/>
      <c r="NAE1" s="106"/>
      <c r="NAF1" s="106"/>
      <c r="NAG1" s="106"/>
      <c r="NAH1" s="106"/>
      <c r="NAI1" s="106"/>
      <c r="NAJ1" s="106"/>
      <c r="NAK1" s="106"/>
      <c r="NAL1" s="106"/>
      <c r="NAM1" s="106"/>
      <c r="NAN1" s="106"/>
      <c r="NAO1" s="106"/>
      <c r="NAP1" s="106"/>
      <c r="NAQ1" s="106"/>
      <c r="NAR1" s="106"/>
      <c r="NAS1" s="106"/>
      <c r="NAT1" s="106"/>
      <c r="NAU1" s="106"/>
      <c r="NAV1" s="106"/>
      <c r="NAW1" s="106"/>
      <c r="NAX1" s="106"/>
      <c r="NAY1" s="106"/>
      <c r="NAZ1" s="106"/>
      <c r="NBA1" s="106"/>
      <c r="NBB1" s="106"/>
      <c r="NBC1" s="106"/>
      <c r="NBD1" s="106"/>
      <c r="NBE1" s="106"/>
      <c r="NBF1" s="106"/>
      <c r="NBG1" s="106"/>
      <c r="NBH1" s="106"/>
      <c r="NBI1" s="106"/>
      <c r="NBJ1" s="106"/>
      <c r="NBK1" s="106"/>
      <c r="NBL1" s="106"/>
      <c r="NBM1" s="106"/>
      <c r="NBN1" s="106"/>
      <c r="NBO1" s="106"/>
      <c r="NBP1" s="106"/>
      <c r="NBQ1" s="106"/>
      <c r="NBR1" s="106"/>
      <c r="NBS1" s="106"/>
      <c r="NBT1" s="106"/>
      <c r="NBU1" s="106"/>
      <c r="NBV1" s="106"/>
      <c r="NBW1" s="106"/>
      <c r="NBX1" s="106"/>
      <c r="NBY1" s="106"/>
      <c r="NBZ1" s="106"/>
      <c r="NCA1" s="106"/>
      <c r="NCB1" s="106"/>
      <c r="NCC1" s="106"/>
      <c r="NCD1" s="106"/>
      <c r="NCE1" s="106"/>
      <c r="NCF1" s="106"/>
      <c r="NCG1" s="106"/>
      <c r="NCH1" s="106"/>
      <c r="NCI1" s="106"/>
      <c r="NCJ1" s="106"/>
      <c r="NCK1" s="106"/>
      <c r="NCL1" s="106"/>
      <c r="NCM1" s="106"/>
      <c r="NCN1" s="106"/>
      <c r="NCO1" s="106"/>
      <c r="NCP1" s="106"/>
      <c r="NCQ1" s="106"/>
      <c r="NCR1" s="106"/>
      <c r="NCS1" s="106"/>
      <c r="NCT1" s="106"/>
      <c r="NCU1" s="106"/>
      <c r="NCV1" s="106"/>
      <c r="NCW1" s="106"/>
      <c r="NCX1" s="106"/>
      <c r="NCY1" s="106"/>
      <c r="NCZ1" s="106"/>
      <c r="NDA1" s="106"/>
      <c r="NDB1" s="106"/>
      <c r="NDC1" s="106"/>
      <c r="NDD1" s="106"/>
      <c r="NDE1" s="106"/>
      <c r="NDF1" s="106"/>
      <c r="NDG1" s="106"/>
      <c r="NDH1" s="106"/>
      <c r="NDI1" s="106"/>
      <c r="NDJ1" s="106"/>
      <c r="NDK1" s="106"/>
      <c r="NDL1" s="106"/>
      <c r="NDM1" s="106"/>
      <c r="NDN1" s="106"/>
      <c r="NDO1" s="106"/>
      <c r="NDP1" s="106"/>
      <c r="NDQ1" s="106"/>
      <c r="NDR1" s="106"/>
      <c r="NDS1" s="106"/>
      <c r="NDT1" s="106"/>
      <c r="NDU1" s="106"/>
      <c r="NDV1" s="106"/>
      <c r="NDW1" s="106"/>
      <c r="NDX1" s="106"/>
      <c r="NDY1" s="106"/>
      <c r="NDZ1" s="106"/>
      <c r="NEA1" s="106"/>
      <c r="NEB1" s="106"/>
      <c r="NEC1" s="106"/>
      <c r="NED1" s="106"/>
      <c r="NEE1" s="106"/>
      <c r="NEF1" s="106"/>
      <c r="NEG1" s="106"/>
      <c r="NEH1" s="106"/>
      <c r="NEI1" s="106"/>
      <c r="NEJ1" s="106"/>
      <c r="NEK1" s="106"/>
      <c r="NEL1" s="106"/>
      <c r="NEM1" s="106"/>
      <c r="NEN1" s="106"/>
      <c r="NEO1" s="106"/>
      <c r="NEP1" s="106"/>
      <c r="NEQ1" s="106"/>
      <c r="NER1" s="106"/>
      <c r="NES1" s="106"/>
      <c r="NET1" s="106"/>
      <c r="NEU1" s="106"/>
      <c r="NEV1" s="106"/>
      <c r="NEW1" s="106"/>
      <c r="NEX1" s="106"/>
      <c r="NEY1" s="106"/>
      <c r="NEZ1" s="106"/>
      <c r="NFA1" s="106"/>
      <c r="NFB1" s="106"/>
      <c r="NFC1" s="106"/>
      <c r="NFD1" s="106"/>
      <c r="NFE1" s="106"/>
      <c r="NFF1" s="106"/>
      <c r="NFG1" s="106"/>
      <c r="NFH1" s="106"/>
      <c r="NFI1" s="106"/>
      <c r="NFJ1" s="106"/>
      <c r="NFK1" s="106"/>
      <c r="NFL1" s="106"/>
      <c r="NFM1" s="106"/>
      <c r="NFN1" s="106"/>
      <c r="NFO1" s="106"/>
      <c r="NFP1" s="106"/>
      <c r="NFQ1" s="106"/>
      <c r="NFR1" s="106"/>
      <c r="NFS1" s="106"/>
      <c r="NFT1" s="106"/>
      <c r="NFU1" s="106"/>
      <c r="NFV1" s="106"/>
      <c r="NFW1" s="106"/>
      <c r="NFX1" s="106"/>
      <c r="NFY1" s="106"/>
      <c r="NFZ1" s="106"/>
      <c r="NGA1" s="106"/>
      <c r="NGB1" s="106"/>
      <c r="NGC1" s="106"/>
      <c r="NGD1" s="106"/>
      <c r="NGE1" s="106"/>
      <c r="NGF1" s="106"/>
      <c r="NGG1" s="106"/>
      <c r="NGH1" s="106"/>
      <c r="NGI1" s="106"/>
      <c r="NGJ1" s="106"/>
      <c r="NGK1" s="106"/>
      <c r="NGL1" s="106"/>
      <c r="NGM1" s="106"/>
      <c r="NGN1" s="106"/>
      <c r="NGO1" s="106"/>
      <c r="NGP1" s="106"/>
      <c r="NGQ1" s="106"/>
      <c r="NGR1" s="106"/>
      <c r="NGS1" s="106"/>
      <c r="NGT1" s="106"/>
      <c r="NGU1" s="106"/>
      <c r="NGV1" s="106"/>
      <c r="NGW1" s="106"/>
      <c r="NGX1" s="106"/>
      <c r="NGY1" s="106"/>
      <c r="NGZ1" s="106"/>
      <c r="NHA1" s="106"/>
      <c r="NHB1" s="106"/>
      <c r="NHC1" s="106"/>
      <c r="NHD1" s="106"/>
      <c r="NHE1" s="106"/>
      <c r="NHF1" s="106"/>
      <c r="NHG1" s="106"/>
      <c r="NHH1" s="106"/>
      <c r="NHI1" s="106"/>
      <c r="NHJ1" s="106"/>
      <c r="NHK1" s="106"/>
      <c r="NHL1" s="106"/>
      <c r="NHM1" s="106"/>
      <c r="NHN1" s="106"/>
      <c r="NHO1" s="106"/>
      <c r="NHP1" s="106"/>
      <c r="NHQ1" s="106"/>
      <c r="NHR1" s="106"/>
      <c r="NHS1" s="106"/>
      <c r="NHT1" s="106"/>
      <c r="NHU1" s="106"/>
      <c r="NHV1" s="106"/>
      <c r="NHW1" s="106"/>
      <c r="NHX1" s="106"/>
      <c r="NHY1" s="106"/>
      <c r="NHZ1" s="106"/>
      <c r="NIA1" s="106"/>
      <c r="NIB1" s="106"/>
      <c r="NIC1" s="106"/>
      <c r="NID1" s="106"/>
      <c r="NIE1" s="106"/>
      <c r="NIF1" s="106"/>
      <c r="NIG1" s="106"/>
      <c r="NIH1" s="106"/>
      <c r="NII1" s="106"/>
      <c r="NIJ1" s="106"/>
      <c r="NIK1" s="106"/>
      <c r="NIL1" s="106"/>
      <c r="NIM1" s="106"/>
      <c r="NIN1" s="106"/>
      <c r="NIO1" s="106"/>
      <c r="NIP1" s="106"/>
      <c r="NIQ1" s="106"/>
      <c r="NIR1" s="106"/>
      <c r="NIS1" s="106"/>
      <c r="NIT1" s="106"/>
      <c r="NIU1" s="106"/>
      <c r="NIV1" s="106"/>
      <c r="NIW1" s="106"/>
      <c r="NIX1" s="106"/>
      <c r="NIY1" s="106"/>
      <c r="NIZ1" s="106"/>
      <c r="NJA1" s="106"/>
      <c r="NJB1" s="106"/>
      <c r="NJC1" s="106"/>
      <c r="NJD1" s="106"/>
      <c r="NJE1" s="106"/>
      <c r="NJF1" s="106"/>
      <c r="NJG1" s="106"/>
      <c r="NJH1" s="106"/>
      <c r="NJI1" s="106"/>
      <c r="NJJ1" s="106"/>
      <c r="NJK1" s="106"/>
      <c r="NJL1" s="106"/>
      <c r="NJM1" s="106"/>
      <c r="NJN1" s="106"/>
      <c r="NJO1" s="106"/>
      <c r="NJP1" s="106"/>
      <c r="NJQ1" s="106"/>
      <c r="NJR1" s="106"/>
      <c r="NJS1" s="106"/>
      <c r="NJT1" s="106"/>
      <c r="NJU1" s="106"/>
      <c r="NJV1" s="106"/>
      <c r="NJW1" s="106"/>
      <c r="NJX1" s="106"/>
      <c r="NJY1" s="106"/>
      <c r="NJZ1" s="106"/>
      <c r="NKA1" s="106"/>
      <c r="NKB1" s="106"/>
      <c r="NKC1" s="106"/>
      <c r="NKD1" s="106"/>
      <c r="NKE1" s="106"/>
      <c r="NKF1" s="106"/>
      <c r="NKG1" s="106"/>
      <c r="NKH1" s="106"/>
      <c r="NKI1" s="106"/>
      <c r="NKJ1" s="106"/>
      <c r="NKK1" s="106"/>
      <c r="NKL1" s="106"/>
      <c r="NKM1" s="106"/>
      <c r="NKN1" s="106"/>
      <c r="NKO1" s="106"/>
      <c r="NKP1" s="106"/>
      <c r="NKQ1" s="106"/>
      <c r="NKR1" s="106"/>
      <c r="NKS1" s="106"/>
      <c r="NKT1" s="106"/>
      <c r="NKU1" s="106"/>
      <c r="NKV1" s="106"/>
      <c r="NKW1" s="106"/>
      <c r="NKX1" s="106"/>
      <c r="NKY1" s="106"/>
      <c r="NKZ1" s="106"/>
      <c r="NLA1" s="106"/>
      <c r="NLB1" s="106"/>
      <c r="NLC1" s="106"/>
      <c r="NLD1" s="106"/>
      <c r="NLE1" s="106"/>
      <c r="NLF1" s="106"/>
      <c r="NLG1" s="106"/>
      <c r="NLH1" s="106"/>
      <c r="NLI1" s="106"/>
      <c r="NLJ1" s="106"/>
      <c r="NLK1" s="106"/>
      <c r="NLL1" s="106"/>
      <c r="NLM1" s="106"/>
      <c r="NLN1" s="106"/>
      <c r="NLO1" s="106"/>
      <c r="NLP1" s="106"/>
      <c r="NLQ1" s="106"/>
      <c r="NLR1" s="106"/>
      <c r="NLS1" s="106"/>
      <c r="NLT1" s="106"/>
      <c r="NLU1" s="106"/>
      <c r="NLV1" s="106"/>
      <c r="NLW1" s="106"/>
      <c r="NLX1" s="106"/>
      <c r="NLY1" s="106"/>
      <c r="NLZ1" s="106"/>
      <c r="NMA1" s="106"/>
      <c r="NMB1" s="106"/>
      <c r="NMC1" s="106"/>
      <c r="NMD1" s="106"/>
      <c r="NME1" s="106"/>
      <c r="NMF1" s="106"/>
      <c r="NMG1" s="106"/>
      <c r="NMH1" s="106"/>
      <c r="NMI1" s="106"/>
      <c r="NMJ1" s="106"/>
      <c r="NMK1" s="106"/>
      <c r="NML1" s="106"/>
      <c r="NMM1" s="106"/>
      <c r="NMN1" s="106"/>
      <c r="NMO1" s="106"/>
      <c r="NMP1" s="106"/>
      <c r="NMQ1" s="106"/>
      <c r="NMR1" s="106"/>
      <c r="NMS1" s="106"/>
      <c r="NMT1" s="106"/>
      <c r="NMU1" s="106"/>
      <c r="NMV1" s="106"/>
      <c r="NMW1" s="106"/>
      <c r="NMX1" s="106"/>
      <c r="NMY1" s="106"/>
      <c r="NMZ1" s="106"/>
      <c r="NNA1" s="106"/>
      <c r="NNB1" s="106"/>
      <c r="NNC1" s="106"/>
      <c r="NND1" s="106"/>
      <c r="NNE1" s="106"/>
      <c r="NNF1" s="106"/>
      <c r="NNG1" s="106"/>
      <c r="NNH1" s="106"/>
      <c r="NNI1" s="106"/>
      <c r="NNJ1" s="106"/>
      <c r="NNK1" s="106"/>
      <c r="NNL1" s="106"/>
      <c r="NNM1" s="106"/>
      <c r="NNN1" s="106"/>
      <c r="NNO1" s="106"/>
      <c r="NNP1" s="106"/>
      <c r="NNQ1" s="106"/>
      <c r="NNR1" s="106"/>
      <c r="NNS1" s="106"/>
      <c r="NNT1" s="106"/>
      <c r="NNU1" s="106"/>
      <c r="NNV1" s="106"/>
      <c r="NNW1" s="106"/>
      <c r="NNX1" s="106"/>
      <c r="NNY1" s="106"/>
      <c r="NNZ1" s="106"/>
      <c r="NOA1" s="106"/>
      <c r="NOB1" s="106"/>
      <c r="NOC1" s="106"/>
      <c r="NOD1" s="106"/>
      <c r="NOE1" s="106"/>
      <c r="NOF1" s="106"/>
      <c r="NOG1" s="106"/>
      <c r="NOH1" s="106"/>
      <c r="NOI1" s="106"/>
      <c r="NOJ1" s="106"/>
      <c r="NOK1" s="106"/>
      <c r="NOL1" s="106"/>
      <c r="NOM1" s="106"/>
      <c r="NON1" s="106"/>
      <c r="NOO1" s="106"/>
      <c r="NOP1" s="106"/>
      <c r="NOQ1" s="106"/>
      <c r="NOR1" s="106"/>
      <c r="NOS1" s="106"/>
      <c r="NOT1" s="106"/>
      <c r="NOU1" s="106"/>
      <c r="NOV1" s="106"/>
      <c r="NOW1" s="106"/>
      <c r="NOX1" s="106"/>
      <c r="NOY1" s="106"/>
      <c r="NOZ1" s="106"/>
      <c r="NPA1" s="106"/>
      <c r="NPB1" s="106"/>
      <c r="NPC1" s="106"/>
      <c r="NPD1" s="106"/>
      <c r="NPE1" s="106"/>
      <c r="NPF1" s="106"/>
      <c r="NPG1" s="106"/>
      <c r="NPH1" s="106"/>
      <c r="NPI1" s="106"/>
      <c r="NPJ1" s="106"/>
      <c r="NPK1" s="106"/>
      <c r="NPL1" s="106"/>
      <c r="NPM1" s="106"/>
      <c r="NPN1" s="106"/>
      <c r="NPO1" s="106"/>
      <c r="NPP1" s="106"/>
      <c r="NPQ1" s="106"/>
      <c r="NPR1" s="106"/>
      <c r="NPS1" s="106"/>
      <c r="NPT1" s="106"/>
      <c r="NPU1" s="106"/>
      <c r="NPV1" s="106"/>
      <c r="NPW1" s="106"/>
      <c r="NPX1" s="106"/>
      <c r="NPY1" s="106"/>
      <c r="NPZ1" s="106"/>
      <c r="NQA1" s="106"/>
      <c r="NQB1" s="106"/>
      <c r="NQC1" s="106"/>
      <c r="NQD1" s="106"/>
      <c r="NQE1" s="106"/>
      <c r="NQF1" s="106"/>
      <c r="NQG1" s="106"/>
      <c r="NQH1" s="106"/>
      <c r="NQI1" s="106"/>
      <c r="NQJ1" s="106"/>
      <c r="NQK1" s="106"/>
      <c r="NQL1" s="106"/>
      <c r="NQM1" s="106"/>
      <c r="NQN1" s="106"/>
      <c r="NQO1" s="106"/>
      <c r="NQP1" s="106"/>
      <c r="NQQ1" s="106"/>
      <c r="NQR1" s="106"/>
      <c r="NQS1" s="106"/>
      <c r="NQT1" s="106"/>
      <c r="NQU1" s="106"/>
      <c r="NQV1" s="106"/>
      <c r="NQW1" s="106"/>
      <c r="NQX1" s="106"/>
      <c r="NQY1" s="106"/>
      <c r="NQZ1" s="106"/>
      <c r="NRA1" s="106"/>
      <c r="NRB1" s="106"/>
      <c r="NRC1" s="106"/>
      <c r="NRD1" s="106"/>
      <c r="NRE1" s="106"/>
      <c r="NRF1" s="106"/>
      <c r="NRG1" s="106"/>
      <c r="NRH1" s="106"/>
      <c r="NRI1" s="106"/>
      <c r="NRJ1" s="106"/>
      <c r="NRK1" s="106"/>
      <c r="NRL1" s="106"/>
      <c r="NRM1" s="106"/>
      <c r="NRN1" s="106"/>
      <c r="NRO1" s="106"/>
      <c r="NRP1" s="106"/>
      <c r="NRQ1" s="106"/>
      <c r="NRR1" s="106"/>
      <c r="NRS1" s="106"/>
      <c r="NRT1" s="106"/>
      <c r="NRU1" s="106"/>
      <c r="NRV1" s="106"/>
      <c r="NRW1" s="106"/>
      <c r="NRX1" s="106"/>
      <c r="NRY1" s="106"/>
      <c r="NRZ1" s="106"/>
      <c r="NSA1" s="106"/>
      <c r="NSB1" s="106"/>
      <c r="NSC1" s="106"/>
      <c r="NSD1" s="106"/>
      <c r="NSE1" s="106"/>
      <c r="NSF1" s="106"/>
      <c r="NSG1" s="106"/>
      <c r="NSH1" s="106"/>
      <c r="NSI1" s="106"/>
      <c r="NSJ1" s="106"/>
      <c r="NSK1" s="106"/>
      <c r="NSL1" s="106"/>
      <c r="NSM1" s="106"/>
      <c r="NSN1" s="106"/>
      <c r="NSO1" s="106"/>
      <c r="NSP1" s="106"/>
      <c r="NSQ1" s="106"/>
      <c r="NSR1" s="106"/>
      <c r="NSS1" s="106"/>
      <c r="NST1" s="106"/>
      <c r="NSU1" s="106"/>
      <c r="NSV1" s="106"/>
      <c r="NSW1" s="106"/>
      <c r="NSX1" s="106"/>
      <c r="NSY1" s="106"/>
      <c r="NSZ1" s="106"/>
      <c r="NTA1" s="106"/>
      <c r="NTB1" s="106"/>
      <c r="NTC1" s="106"/>
      <c r="NTD1" s="106"/>
      <c r="NTE1" s="106"/>
      <c r="NTF1" s="106"/>
      <c r="NTG1" s="106"/>
      <c r="NTH1" s="106"/>
      <c r="NTI1" s="106"/>
      <c r="NTJ1" s="106"/>
      <c r="NTK1" s="106"/>
      <c r="NTL1" s="106"/>
      <c r="NTM1" s="106"/>
      <c r="NTN1" s="106"/>
      <c r="NTO1" s="106"/>
      <c r="NTP1" s="106"/>
      <c r="NTQ1" s="106"/>
      <c r="NTR1" s="106"/>
      <c r="NTS1" s="106"/>
      <c r="NTT1" s="106"/>
      <c r="NTU1" s="106"/>
      <c r="NTV1" s="106"/>
      <c r="NTW1" s="106"/>
      <c r="NTX1" s="106"/>
      <c r="NTY1" s="106"/>
      <c r="NTZ1" s="106"/>
      <c r="NUA1" s="106"/>
      <c r="NUB1" s="106"/>
      <c r="NUC1" s="106"/>
      <c r="NUD1" s="106"/>
      <c r="NUE1" s="106"/>
      <c r="NUF1" s="106"/>
      <c r="NUG1" s="106"/>
      <c r="NUH1" s="106"/>
      <c r="NUI1" s="106"/>
      <c r="NUJ1" s="106"/>
      <c r="NUK1" s="106"/>
      <c r="NUL1" s="106"/>
      <c r="NUM1" s="106"/>
      <c r="NUN1" s="106"/>
      <c r="NUO1" s="106"/>
      <c r="NUP1" s="106"/>
      <c r="NUQ1" s="106"/>
      <c r="NUR1" s="106"/>
      <c r="NUS1" s="106"/>
      <c r="NUT1" s="106"/>
      <c r="NUU1" s="106"/>
      <c r="NUV1" s="106"/>
      <c r="NUW1" s="106"/>
      <c r="NUX1" s="106"/>
      <c r="NUY1" s="106"/>
      <c r="NUZ1" s="106"/>
      <c r="NVA1" s="106"/>
      <c r="NVB1" s="106"/>
      <c r="NVC1" s="106"/>
      <c r="NVD1" s="106"/>
      <c r="NVE1" s="106"/>
      <c r="NVF1" s="106"/>
      <c r="NVG1" s="106"/>
      <c r="NVH1" s="106"/>
      <c r="NVI1" s="106"/>
      <c r="NVJ1" s="106"/>
      <c r="NVK1" s="106"/>
      <c r="NVL1" s="106"/>
      <c r="NVM1" s="106"/>
      <c r="NVN1" s="106"/>
      <c r="NVO1" s="106"/>
      <c r="NVP1" s="106"/>
      <c r="NVQ1" s="106"/>
      <c r="NVR1" s="106"/>
      <c r="NVS1" s="106"/>
      <c r="NVT1" s="106"/>
      <c r="NVU1" s="106"/>
      <c r="NVV1" s="106"/>
      <c r="NVW1" s="106"/>
      <c r="NVX1" s="106"/>
      <c r="NVY1" s="106"/>
      <c r="NVZ1" s="106"/>
      <c r="NWA1" s="106"/>
      <c r="NWB1" s="106"/>
      <c r="NWC1" s="106"/>
      <c r="NWD1" s="106"/>
      <c r="NWE1" s="106"/>
      <c r="NWF1" s="106"/>
      <c r="NWG1" s="106"/>
      <c r="NWH1" s="106"/>
      <c r="NWI1" s="106"/>
      <c r="NWJ1" s="106"/>
      <c r="NWK1" s="106"/>
      <c r="NWL1" s="106"/>
      <c r="NWM1" s="106"/>
      <c r="NWN1" s="106"/>
      <c r="NWO1" s="106"/>
      <c r="NWP1" s="106"/>
      <c r="NWQ1" s="106"/>
      <c r="NWR1" s="106"/>
      <c r="NWS1" s="106"/>
      <c r="NWT1" s="106"/>
      <c r="NWU1" s="106"/>
      <c r="NWV1" s="106"/>
      <c r="NWW1" s="106"/>
      <c r="NWX1" s="106"/>
      <c r="NWY1" s="106"/>
      <c r="NWZ1" s="106"/>
      <c r="NXA1" s="106"/>
      <c r="NXB1" s="106"/>
      <c r="NXC1" s="106"/>
      <c r="NXD1" s="106"/>
      <c r="NXE1" s="106"/>
      <c r="NXF1" s="106"/>
      <c r="NXG1" s="106"/>
      <c r="NXH1" s="106"/>
      <c r="NXI1" s="106"/>
      <c r="NXJ1" s="106"/>
      <c r="NXK1" s="106"/>
      <c r="NXL1" s="106"/>
      <c r="NXM1" s="106"/>
      <c r="NXN1" s="106"/>
      <c r="NXO1" s="106"/>
      <c r="NXP1" s="106"/>
      <c r="NXQ1" s="106"/>
      <c r="NXR1" s="106"/>
      <c r="NXS1" s="106"/>
      <c r="NXT1" s="106"/>
      <c r="NXU1" s="106"/>
      <c r="NXV1" s="106"/>
      <c r="NXW1" s="106"/>
      <c r="NXX1" s="106"/>
      <c r="NXY1" s="106"/>
      <c r="NXZ1" s="106"/>
      <c r="NYA1" s="106"/>
      <c r="NYB1" s="106"/>
      <c r="NYC1" s="106"/>
      <c r="NYD1" s="106"/>
      <c r="NYE1" s="106"/>
      <c r="NYF1" s="106"/>
      <c r="NYG1" s="106"/>
      <c r="NYH1" s="106"/>
      <c r="NYI1" s="106"/>
      <c r="NYJ1" s="106"/>
      <c r="NYK1" s="106"/>
      <c r="NYL1" s="106"/>
      <c r="NYM1" s="106"/>
      <c r="NYN1" s="106"/>
      <c r="NYO1" s="106"/>
      <c r="NYP1" s="106"/>
      <c r="NYQ1" s="106"/>
      <c r="NYR1" s="106"/>
      <c r="NYS1" s="106"/>
      <c r="NYT1" s="106"/>
      <c r="NYU1" s="106"/>
      <c r="NYV1" s="106"/>
      <c r="NYW1" s="106"/>
      <c r="NYX1" s="106"/>
      <c r="NYY1" s="106"/>
      <c r="NYZ1" s="106"/>
      <c r="NZA1" s="106"/>
      <c r="NZB1" s="106"/>
      <c r="NZC1" s="106"/>
      <c r="NZD1" s="106"/>
      <c r="NZE1" s="106"/>
      <c r="NZF1" s="106"/>
      <c r="NZG1" s="106"/>
      <c r="NZH1" s="106"/>
      <c r="NZI1" s="106"/>
      <c r="NZJ1" s="106"/>
      <c r="NZK1" s="106"/>
      <c r="NZL1" s="106"/>
      <c r="NZM1" s="106"/>
      <c r="NZN1" s="106"/>
      <c r="NZO1" s="106"/>
      <c r="NZP1" s="106"/>
      <c r="NZQ1" s="106"/>
      <c r="NZR1" s="106"/>
      <c r="NZS1" s="106"/>
      <c r="NZT1" s="106"/>
      <c r="NZU1" s="106"/>
      <c r="NZV1" s="106"/>
      <c r="NZW1" s="106"/>
      <c r="NZX1" s="106"/>
      <c r="NZY1" s="106"/>
      <c r="NZZ1" s="106"/>
      <c r="OAA1" s="106"/>
      <c r="OAB1" s="106"/>
      <c r="OAC1" s="106"/>
      <c r="OAD1" s="106"/>
      <c r="OAE1" s="106"/>
      <c r="OAF1" s="106"/>
      <c r="OAG1" s="106"/>
      <c r="OAH1" s="106"/>
      <c r="OAI1" s="106"/>
      <c r="OAJ1" s="106"/>
      <c r="OAK1" s="106"/>
      <c r="OAL1" s="106"/>
      <c r="OAM1" s="106"/>
      <c r="OAN1" s="106"/>
      <c r="OAO1" s="106"/>
      <c r="OAP1" s="106"/>
      <c r="OAQ1" s="106"/>
      <c r="OAR1" s="106"/>
      <c r="OAS1" s="106"/>
      <c r="OAT1" s="106"/>
      <c r="OAU1" s="106"/>
      <c r="OAV1" s="106"/>
      <c r="OAW1" s="106"/>
      <c r="OAX1" s="106"/>
      <c r="OAY1" s="106"/>
      <c r="OAZ1" s="106"/>
      <c r="OBA1" s="106"/>
      <c r="OBB1" s="106"/>
      <c r="OBC1" s="106"/>
      <c r="OBD1" s="106"/>
      <c r="OBE1" s="106"/>
      <c r="OBF1" s="106"/>
      <c r="OBG1" s="106"/>
      <c r="OBH1" s="106"/>
      <c r="OBI1" s="106"/>
      <c r="OBJ1" s="106"/>
      <c r="OBK1" s="106"/>
      <c r="OBL1" s="106"/>
      <c r="OBM1" s="106"/>
      <c r="OBN1" s="106"/>
      <c r="OBO1" s="106"/>
      <c r="OBP1" s="106"/>
      <c r="OBQ1" s="106"/>
      <c r="OBR1" s="106"/>
      <c r="OBS1" s="106"/>
      <c r="OBT1" s="106"/>
      <c r="OBU1" s="106"/>
      <c r="OBV1" s="106"/>
      <c r="OBW1" s="106"/>
      <c r="OBX1" s="106"/>
      <c r="OBY1" s="106"/>
      <c r="OBZ1" s="106"/>
      <c r="OCA1" s="106"/>
      <c r="OCB1" s="106"/>
      <c r="OCC1" s="106"/>
      <c r="OCD1" s="106"/>
      <c r="OCE1" s="106"/>
      <c r="OCF1" s="106"/>
      <c r="OCG1" s="106"/>
      <c r="OCH1" s="106"/>
      <c r="OCI1" s="106"/>
      <c r="OCJ1" s="106"/>
      <c r="OCK1" s="106"/>
      <c r="OCL1" s="106"/>
      <c r="OCM1" s="106"/>
      <c r="OCN1" s="106"/>
      <c r="OCO1" s="106"/>
      <c r="OCP1" s="106"/>
      <c r="OCQ1" s="106"/>
      <c r="OCR1" s="106"/>
      <c r="OCS1" s="106"/>
      <c r="OCT1" s="106"/>
      <c r="OCU1" s="106"/>
      <c r="OCV1" s="106"/>
      <c r="OCW1" s="106"/>
      <c r="OCX1" s="106"/>
      <c r="OCY1" s="106"/>
      <c r="OCZ1" s="106"/>
      <c r="ODA1" s="106"/>
      <c r="ODB1" s="106"/>
      <c r="ODC1" s="106"/>
      <c r="ODD1" s="106"/>
      <c r="ODE1" s="106"/>
      <c r="ODF1" s="106"/>
      <c r="ODG1" s="106"/>
      <c r="ODH1" s="106"/>
      <c r="ODI1" s="106"/>
      <c r="ODJ1" s="106"/>
      <c r="ODK1" s="106"/>
      <c r="ODL1" s="106"/>
      <c r="ODM1" s="106"/>
      <c r="ODN1" s="106"/>
      <c r="ODO1" s="106"/>
      <c r="ODP1" s="106"/>
      <c r="ODQ1" s="106"/>
      <c r="ODR1" s="106"/>
      <c r="ODS1" s="106"/>
      <c r="ODT1" s="106"/>
      <c r="ODU1" s="106"/>
      <c r="ODV1" s="106"/>
      <c r="ODW1" s="106"/>
      <c r="ODX1" s="106"/>
      <c r="ODY1" s="106"/>
      <c r="ODZ1" s="106"/>
      <c r="OEA1" s="106"/>
      <c r="OEB1" s="106"/>
      <c r="OEC1" s="106"/>
      <c r="OED1" s="106"/>
      <c r="OEE1" s="106"/>
      <c r="OEF1" s="106"/>
      <c r="OEG1" s="106"/>
      <c r="OEH1" s="106"/>
      <c r="OEI1" s="106"/>
      <c r="OEJ1" s="106"/>
      <c r="OEK1" s="106"/>
      <c r="OEL1" s="106"/>
      <c r="OEM1" s="106"/>
      <c r="OEN1" s="106"/>
      <c r="OEO1" s="106"/>
      <c r="OEP1" s="106"/>
      <c r="OEQ1" s="106"/>
      <c r="OER1" s="106"/>
      <c r="OES1" s="106"/>
      <c r="OET1" s="106"/>
      <c r="OEU1" s="106"/>
      <c r="OEV1" s="106"/>
      <c r="OEW1" s="106"/>
      <c r="OEX1" s="106"/>
      <c r="OEY1" s="106"/>
      <c r="OEZ1" s="106"/>
      <c r="OFA1" s="106"/>
      <c r="OFB1" s="106"/>
      <c r="OFC1" s="106"/>
      <c r="OFD1" s="106"/>
      <c r="OFE1" s="106"/>
      <c r="OFF1" s="106"/>
      <c r="OFG1" s="106"/>
      <c r="OFH1" s="106"/>
      <c r="OFI1" s="106"/>
      <c r="OFJ1" s="106"/>
      <c r="OFK1" s="106"/>
      <c r="OFL1" s="106"/>
      <c r="OFM1" s="106"/>
      <c r="OFN1" s="106"/>
      <c r="OFO1" s="106"/>
      <c r="OFP1" s="106"/>
      <c r="OFQ1" s="106"/>
      <c r="OFR1" s="106"/>
      <c r="OFS1" s="106"/>
      <c r="OFT1" s="106"/>
      <c r="OFU1" s="106"/>
      <c r="OFV1" s="106"/>
      <c r="OFW1" s="106"/>
      <c r="OFX1" s="106"/>
      <c r="OFY1" s="106"/>
      <c r="OFZ1" s="106"/>
      <c r="OGA1" s="106"/>
      <c r="OGB1" s="106"/>
      <c r="OGC1" s="106"/>
      <c r="OGD1" s="106"/>
      <c r="OGE1" s="106"/>
      <c r="OGF1" s="106"/>
      <c r="OGG1" s="106"/>
      <c r="OGH1" s="106"/>
      <c r="OGI1" s="106"/>
      <c r="OGJ1" s="106"/>
      <c r="OGK1" s="106"/>
      <c r="OGL1" s="106"/>
      <c r="OGM1" s="106"/>
      <c r="OGN1" s="106"/>
      <c r="OGO1" s="106"/>
      <c r="OGP1" s="106"/>
      <c r="OGQ1" s="106"/>
      <c r="OGR1" s="106"/>
      <c r="OGS1" s="106"/>
      <c r="OGT1" s="106"/>
      <c r="OGU1" s="106"/>
      <c r="OGV1" s="106"/>
      <c r="OGW1" s="106"/>
      <c r="OGX1" s="106"/>
      <c r="OGY1" s="106"/>
      <c r="OGZ1" s="106"/>
      <c r="OHA1" s="106"/>
      <c r="OHB1" s="106"/>
      <c r="OHC1" s="106"/>
      <c r="OHD1" s="106"/>
      <c r="OHE1" s="106"/>
      <c r="OHF1" s="106"/>
      <c r="OHG1" s="106"/>
      <c r="OHH1" s="106"/>
      <c r="OHI1" s="106"/>
      <c r="OHJ1" s="106"/>
      <c r="OHK1" s="106"/>
      <c r="OHL1" s="106"/>
      <c r="OHM1" s="106"/>
      <c r="OHN1" s="106"/>
      <c r="OHO1" s="106"/>
      <c r="OHP1" s="106"/>
      <c r="OHQ1" s="106"/>
      <c r="OHR1" s="106"/>
      <c r="OHS1" s="106"/>
      <c r="OHT1" s="106"/>
      <c r="OHU1" s="106"/>
      <c r="OHV1" s="106"/>
      <c r="OHW1" s="106"/>
      <c r="OHX1" s="106"/>
      <c r="OHY1" s="106"/>
      <c r="OHZ1" s="106"/>
      <c r="OIA1" s="106"/>
      <c r="OIB1" s="106"/>
      <c r="OIC1" s="106"/>
      <c r="OID1" s="106"/>
      <c r="OIE1" s="106"/>
      <c r="OIF1" s="106"/>
      <c r="OIG1" s="106"/>
      <c r="OIH1" s="106"/>
      <c r="OII1" s="106"/>
      <c r="OIJ1" s="106"/>
      <c r="OIK1" s="106"/>
      <c r="OIL1" s="106"/>
      <c r="OIM1" s="106"/>
      <c r="OIN1" s="106"/>
      <c r="OIO1" s="106"/>
      <c r="OIP1" s="106"/>
      <c r="OIQ1" s="106"/>
      <c r="OIR1" s="106"/>
      <c r="OIS1" s="106"/>
      <c r="OIT1" s="106"/>
      <c r="OIU1" s="106"/>
      <c r="OIV1" s="106"/>
      <c r="OIW1" s="106"/>
      <c r="OIX1" s="106"/>
      <c r="OIY1" s="106"/>
      <c r="OIZ1" s="106"/>
      <c r="OJA1" s="106"/>
      <c r="OJB1" s="106"/>
      <c r="OJC1" s="106"/>
      <c r="OJD1" s="106"/>
      <c r="OJE1" s="106"/>
      <c r="OJF1" s="106"/>
      <c r="OJG1" s="106"/>
      <c r="OJH1" s="106"/>
      <c r="OJI1" s="106"/>
      <c r="OJJ1" s="106"/>
      <c r="OJK1" s="106"/>
      <c r="OJL1" s="106"/>
      <c r="OJM1" s="106"/>
      <c r="OJN1" s="106"/>
      <c r="OJO1" s="106"/>
      <c r="OJP1" s="106"/>
      <c r="OJQ1" s="106"/>
      <c r="OJR1" s="106"/>
      <c r="OJS1" s="106"/>
      <c r="OJT1" s="106"/>
      <c r="OJU1" s="106"/>
      <c r="OJV1" s="106"/>
      <c r="OJW1" s="106"/>
      <c r="OJX1" s="106"/>
      <c r="OJY1" s="106"/>
      <c r="OJZ1" s="106"/>
      <c r="OKA1" s="106"/>
      <c r="OKB1" s="106"/>
      <c r="OKC1" s="106"/>
      <c r="OKD1" s="106"/>
      <c r="OKE1" s="106"/>
      <c r="OKF1" s="106"/>
      <c r="OKG1" s="106"/>
      <c r="OKH1" s="106"/>
      <c r="OKI1" s="106"/>
      <c r="OKJ1" s="106"/>
      <c r="OKK1" s="106"/>
      <c r="OKL1" s="106"/>
      <c r="OKM1" s="106"/>
      <c r="OKN1" s="106"/>
      <c r="OKO1" s="106"/>
      <c r="OKP1" s="106"/>
      <c r="OKQ1" s="106"/>
      <c r="OKR1" s="106"/>
      <c r="OKS1" s="106"/>
      <c r="OKT1" s="106"/>
      <c r="OKU1" s="106"/>
      <c r="OKV1" s="106"/>
      <c r="OKW1" s="106"/>
      <c r="OKX1" s="106"/>
      <c r="OKY1" s="106"/>
      <c r="OKZ1" s="106"/>
      <c r="OLA1" s="106"/>
      <c r="OLB1" s="106"/>
      <c r="OLC1" s="106"/>
      <c r="OLD1" s="106"/>
      <c r="OLE1" s="106"/>
      <c r="OLF1" s="106"/>
      <c r="OLG1" s="106"/>
      <c r="OLH1" s="106"/>
      <c r="OLI1" s="106"/>
      <c r="OLJ1" s="106"/>
      <c r="OLK1" s="106"/>
      <c r="OLL1" s="106"/>
      <c r="OLM1" s="106"/>
      <c r="OLN1" s="106"/>
      <c r="OLO1" s="106"/>
      <c r="OLP1" s="106"/>
      <c r="OLQ1" s="106"/>
      <c r="OLR1" s="106"/>
      <c r="OLS1" s="106"/>
      <c r="OLT1" s="106"/>
      <c r="OLU1" s="106"/>
      <c r="OLV1" s="106"/>
      <c r="OLW1" s="106"/>
      <c r="OLX1" s="106"/>
      <c r="OLY1" s="106"/>
      <c r="OLZ1" s="106"/>
      <c r="OMA1" s="106"/>
      <c r="OMB1" s="106"/>
      <c r="OMC1" s="106"/>
      <c r="OMD1" s="106"/>
      <c r="OME1" s="106"/>
      <c r="OMF1" s="106"/>
      <c r="OMG1" s="106"/>
      <c r="OMH1" s="106"/>
      <c r="OMI1" s="106"/>
      <c r="OMJ1" s="106"/>
      <c r="OMK1" s="106"/>
      <c r="OML1" s="106"/>
      <c r="OMM1" s="106"/>
      <c r="OMN1" s="106"/>
      <c r="OMO1" s="106"/>
      <c r="OMP1" s="106"/>
      <c r="OMQ1" s="106"/>
      <c r="OMR1" s="106"/>
      <c r="OMS1" s="106"/>
      <c r="OMT1" s="106"/>
      <c r="OMU1" s="106"/>
      <c r="OMV1" s="106"/>
      <c r="OMW1" s="106"/>
      <c r="OMX1" s="106"/>
      <c r="OMY1" s="106"/>
      <c r="OMZ1" s="106"/>
      <c r="ONA1" s="106"/>
      <c r="ONB1" s="106"/>
      <c r="ONC1" s="106"/>
      <c r="OND1" s="106"/>
      <c r="ONE1" s="106"/>
      <c r="ONF1" s="106"/>
      <c r="ONG1" s="106"/>
      <c r="ONH1" s="106"/>
      <c r="ONI1" s="106"/>
      <c r="ONJ1" s="106"/>
      <c r="ONK1" s="106"/>
      <c r="ONL1" s="106"/>
      <c r="ONM1" s="106"/>
      <c r="ONN1" s="106"/>
      <c r="ONO1" s="106"/>
      <c r="ONP1" s="106"/>
      <c r="ONQ1" s="106"/>
      <c r="ONR1" s="106"/>
      <c r="ONS1" s="106"/>
      <c r="ONT1" s="106"/>
      <c r="ONU1" s="106"/>
      <c r="ONV1" s="106"/>
      <c r="ONW1" s="106"/>
      <c r="ONX1" s="106"/>
      <c r="ONY1" s="106"/>
      <c r="ONZ1" s="106"/>
      <c r="OOA1" s="106"/>
      <c r="OOB1" s="106"/>
      <c r="OOC1" s="106"/>
      <c r="OOD1" s="106"/>
      <c r="OOE1" s="106"/>
      <c r="OOF1" s="106"/>
      <c r="OOG1" s="106"/>
      <c r="OOH1" s="106"/>
      <c r="OOI1" s="106"/>
      <c r="OOJ1" s="106"/>
      <c r="OOK1" s="106"/>
      <c r="OOL1" s="106"/>
      <c r="OOM1" s="106"/>
      <c r="OON1" s="106"/>
      <c r="OOO1" s="106"/>
      <c r="OOP1" s="106"/>
      <c r="OOQ1" s="106"/>
      <c r="OOR1" s="106"/>
      <c r="OOS1" s="106"/>
      <c r="OOT1" s="106"/>
      <c r="OOU1" s="106"/>
      <c r="OOV1" s="106"/>
      <c r="OOW1" s="106"/>
      <c r="OOX1" s="106"/>
      <c r="OOY1" s="106"/>
      <c r="OOZ1" s="106"/>
      <c r="OPA1" s="106"/>
      <c r="OPB1" s="106"/>
      <c r="OPC1" s="106"/>
      <c r="OPD1" s="106"/>
      <c r="OPE1" s="106"/>
      <c r="OPF1" s="106"/>
      <c r="OPG1" s="106"/>
      <c r="OPH1" s="106"/>
      <c r="OPI1" s="106"/>
      <c r="OPJ1" s="106"/>
      <c r="OPK1" s="106"/>
      <c r="OPL1" s="106"/>
      <c r="OPM1" s="106"/>
      <c r="OPN1" s="106"/>
      <c r="OPO1" s="106"/>
      <c r="OPP1" s="106"/>
      <c r="OPQ1" s="106"/>
      <c r="OPR1" s="106"/>
      <c r="OPS1" s="106"/>
      <c r="OPT1" s="106"/>
      <c r="OPU1" s="106"/>
      <c r="OPV1" s="106"/>
      <c r="OPW1" s="106"/>
      <c r="OPX1" s="106"/>
      <c r="OPY1" s="106"/>
      <c r="OPZ1" s="106"/>
      <c r="OQA1" s="106"/>
      <c r="OQB1" s="106"/>
      <c r="OQC1" s="106"/>
      <c r="OQD1" s="106"/>
      <c r="OQE1" s="106"/>
      <c r="OQF1" s="106"/>
      <c r="OQG1" s="106"/>
      <c r="OQH1" s="106"/>
      <c r="OQI1" s="106"/>
      <c r="OQJ1" s="106"/>
      <c r="OQK1" s="106"/>
      <c r="OQL1" s="106"/>
      <c r="OQM1" s="106"/>
      <c r="OQN1" s="106"/>
      <c r="OQO1" s="106"/>
      <c r="OQP1" s="106"/>
      <c r="OQQ1" s="106"/>
      <c r="OQR1" s="106"/>
      <c r="OQS1" s="106"/>
      <c r="OQT1" s="106"/>
      <c r="OQU1" s="106"/>
      <c r="OQV1" s="106"/>
      <c r="OQW1" s="106"/>
      <c r="OQX1" s="106"/>
      <c r="OQY1" s="106"/>
      <c r="OQZ1" s="106"/>
      <c r="ORA1" s="106"/>
      <c r="ORB1" s="106"/>
      <c r="ORC1" s="106"/>
      <c r="ORD1" s="106"/>
      <c r="ORE1" s="106"/>
      <c r="ORF1" s="106"/>
      <c r="ORG1" s="106"/>
      <c r="ORH1" s="106"/>
      <c r="ORI1" s="106"/>
      <c r="ORJ1" s="106"/>
      <c r="ORK1" s="106"/>
      <c r="ORL1" s="106"/>
      <c r="ORM1" s="106"/>
      <c r="ORN1" s="106"/>
      <c r="ORO1" s="106"/>
      <c r="ORP1" s="106"/>
      <c r="ORQ1" s="106"/>
      <c r="ORR1" s="106"/>
      <c r="ORS1" s="106"/>
      <c r="ORT1" s="106"/>
      <c r="ORU1" s="106"/>
      <c r="ORV1" s="106"/>
      <c r="ORW1" s="106"/>
      <c r="ORX1" s="106"/>
      <c r="ORY1" s="106"/>
      <c r="ORZ1" s="106"/>
      <c r="OSA1" s="106"/>
      <c r="OSB1" s="106"/>
      <c r="OSC1" s="106"/>
      <c r="OSD1" s="106"/>
      <c r="OSE1" s="106"/>
      <c r="OSF1" s="106"/>
      <c r="OSG1" s="106"/>
      <c r="OSH1" s="106"/>
      <c r="OSI1" s="106"/>
      <c r="OSJ1" s="106"/>
      <c r="OSK1" s="106"/>
      <c r="OSL1" s="106"/>
      <c r="OSM1" s="106"/>
      <c r="OSN1" s="106"/>
      <c r="OSO1" s="106"/>
      <c r="OSP1" s="106"/>
      <c r="OSQ1" s="106"/>
      <c r="OSR1" s="106"/>
      <c r="OSS1" s="106"/>
      <c r="OST1" s="106"/>
      <c r="OSU1" s="106"/>
      <c r="OSV1" s="106"/>
      <c r="OSW1" s="106"/>
      <c r="OSX1" s="106"/>
      <c r="OSY1" s="106"/>
      <c r="OSZ1" s="106"/>
      <c r="OTA1" s="106"/>
      <c r="OTB1" s="106"/>
      <c r="OTC1" s="106"/>
      <c r="OTD1" s="106"/>
      <c r="OTE1" s="106"/>
      <c r="OTF1" s="106"/>
      <c r="OTG1" s="106"/>
      <c r="OTH1" s="106"/>
      <c r="OTI1" s="106"/>
      <c r="OTJ1" s="106"/>
      <c r="OTK1" s="106"/>
      <c r="OTL1" s="106"/>
      <c r="OTM1" s="106"/>
      <c r="OTN1" s="106"/>
      <c r="OTO1" s="106"/>
      <c r="OTP1" s="106"/>
      <c r="OTQ1" s="106"/>
      <c r="OTR1" s="106"/>
      <c r="OTS1" s="106"/>
      <c r="OTT1" s="106"/>
      <c r="OTU1" s="106"/>
      <c r="OTV1" s="106"/>
      <c r="OTW1" s="106"/>
      <c r="OTX1" s="106"/>
      <c r="OTY1" s="106"/>
      <c r="OTZ1" s="106"/>
      <c r="OUA1" s="106"/>
      <c r="OUB1" s="106"/>
      <c r="OUC1" s="106"/>
      <c r="OUD1" s="106"/>
      <c r="OUE1" s="106"/>
      <c r="OUF1" s="106"/>
      <c r="OUG1" s="106"/>
      <c r="OUH1" s="106"/>
      <c r="OUI1" s="106"/>
      <c r="OUJ1" s="106"/>
      <c r="OUK1" s="106"/>
      <c r="OUL1" s="106"/>
      <c r="OUM1" s="106"/>
      <c r="OUN1" s="106"/>
      <c r="OUO1" s="106"/>
      <c r="OUP1" s="106"/>
      <c r="OUQ1" s="106"/>
      <c r="OUR1" s="106"/>
      <c r="OUS1" s="106"/>
      <c r="OUT1" s="106"/>
      <c r="OUU1" s="106"/>
      <c r="OUV1" s="106"/>
      <c r="OUW1" s="106"/>
      <c r="OUX1" s="106"/>
      <c r="OUY1" s="106"/>
      <c r="OUZ1" s="106"/>
      <c r="OVA1" s="106"/>
      <c r="OVB1" s="106"/>
      <c r="OVC1" s="106"/>
      <c r="OVD1" s="106"/>
      <c r="OVE1" s="106"/>
      <c r="OVF1" s="106"/>
      <c r="OVG1" s="106"/>
      <c r="OVH1" s="106"/>
      <c r="OVI1" s="106"/>
      <c r="OVJ1" s="106"/>
      <c r="OVK1" s="106"/>
      <c r="OVL1" s="106"/>
      <c r="OVM1" s="106"/>
      <c r="OVN1" s="106"/>
      <c r="OVO1" s="106"/>
      <c r="OVP1" s="106"/>
      <c r="OVQ1" s="106"/>
      <c r="OVR1" s="106"/>
      <c r="OVS1" s="106"/>
      <c r="OVT1" s="106"/>
      <c r="OVU1" s="106"/>
      <c r="OVV1" s="106"/>
      <c r="OVW1" s="106"/>
      <c r="OVX1" s="106"/>
      <c r="OVY1" s="106"/>
      <c r="OVZ1" s="106"/>
      <c r="OWA1" s="106"/>
      <c r="OWB1" s="106"/>
      <c r="OWC1" s="106"/>
      <c r="OWD1" s="106"/>
      <c r="OWE1" s="106"/>
      <c r="OWF1" s="106"/>
      <c r="OWG1" s="106"/>
      <c r="OWH1" s="106"/>
      <c r="OWI1" s="106"/>
      <c r="OWJ1" s="106"/>
      <c r="OWK1" s="106"/>
      <c r="OWL1" s="106"/>
      <c r="OWM1" s="106"/>
      <c r="OWN1" s="106"/>
      <c r="OWO1" s="106"/>
      <c r="OWP1" s="106"/>
      <c r="OWQ1" s="106"/>
      <c r="OWR1" s="106"/>
      <c r="OWS1" s="106"/>
      <c r="OWT1" s="106"/>
      <c r="OWU1" s="106"/>
      <c r="OWV1" s="106"/>
      <c r="OWW1" s="106"/>
      <c r="OWX1" s="106"/>
      <c r="OWY1" s="106"/>
      <c r="OWZ1" s="106"/>
      <c r="OXA1" s="106"/>
      <c r="OXB1" s="106"/>
      <c r="OXC1" s="106"/>
      <c r="OXD1" s="106"/>
      <c r="OXE1" s="106"/>
      <c r="OXF1" s="106"/>
      <c r="OXG1" s="106"/>
      <c r="OXH1" s="106"/>
      <c r="OXI1" s="106"/>
      <c r="OXJ1" s="106"/>
      <c r="OXK1" s="106"/>
      <c r="OXL1" s="106"/>
      <c r="OXM1" s="106"/>
      <c r="OXN1" s="106"/>
      <c r="OXO1" s="106"/>
      <c r="OXP1" s="106"/>
      <c r="OXQ1" s="106"/>
      <c r="OXR1" s="106"/>
      <c r="OXS1" s="106"/>
      <c r="OXT1" s="106"/>
      <c r="OXU1" s="106"/>
      <c r="OXV1" s="106"/>
      <c r="OXW1" s="106"/>
      <c r="OXX1" s="106"/>
      <c r="OXY1" s="106"/>
      <c r="OXZ1" s="106"/>
      <c r="OYA1" s="106"/>
      <c r="OYB1" s="106"/>
      <c r="OYC1" s="106"/>
      <c r="OYD1" s="106"/>
      <c r="OYE1" s="106"/>
      <c r="OYF1" s="106"/>
      <c r="OYG1" s="106"/>
      <c r="OYH1" s="106"/>
      <c r="OYI1" s="106"/>
      <c r="OYJ1" s="106"/>
      <c r="OYK1" s="106"/>
      <c r="OYL1" s="106"/>
      <c r="OYM1" s="106"/>
      <c r="OYN1" s="106"/>
      <c r="OYO1" s="106"/>
      <c r="OYP1" s="106"/>
      <c r="OYQ1" s="106"/>
      <c r="OYR1" s="106"/>
      <c r="OYS1" s="106"/>
      <c r="OYT1" s="106"/>
      <c r="OYU1" s="106"/>
      <c r="OYV1" s="106"/>
      <c r="OYW1" s="106"/>
      <c r="OYX1" s="106"/>
      <c r="OYY1" s="106"/>
      <c r="OYZ1" s="106"/>
      <c r="OZA1" s="106"/>
      <c r="OZB1" s="106"/>
      <c r="OZC1" s="106"/>
      <c r="OZD1" s="106"/>
      <c r="OZE1" s="106"/>
      <c r="OZF1" s="106"/>
      <c r="OZG1" s="106"/>
      <c r="OZH1" s="106"/>
      <c r="OZI1" s="106"/>
      <c r="OZJ1" s="106"/>
      <c r="OZK1" s="106"/>
      <c r="OZL1" s="106"/>
      <c r="OZM1" s="106"/>
      <c r="OZN1" s="106"/>
      <c r="OZO1" s="106"/>
      <c r="OZP1" s="106"/>
      <c r="OZQ1" s="106"/>
      <c r="OZR1" s="106"/>
      <c r="OZS1" s="106"/>
      <c r="OZT1" s="106"/>
      <c r="OZU1" s="106"/>
      <c r="OZV1" s="106"/>
      <c r="OZW1" s="106"/>
      <c r="OZX1" s="106"/>
      <c r="OZY1" s="106"/>
      <c r="OZZ1" s="106"/>
      <c r="PAA1" s="106"/>
      <c r="PAB1" s="106"/>
      <c r="PAC1" s="106"/>
      <c r="PAD1" s="106"/>
      <c r="PAE1" s="106"/>
      <c r="PAF1" s="106"/>
      <c r="PAG1" s="106"/>
      <c r="PAH1" s="106"/>
      <c r="PAI1" s="106"/>
      <c r="PAJ1" s="106"/>
      <c r="PAK1" s="106"/>
      <c r="PAL1" s="106"/>
      <c r="PAM1" s="106"/>
      <c r="PAN1" s="106"/>
      <c r="PAO1" s="106"/>
      <c r="PAP1" s="106"/>
      <c r="PAQ1" s="106"/>
      <c r="PAR1" s="106"/>
      <c r="PAS1" s="106"/>
      <c r="PAT1" s="106"/>
      <c r="PAU1" s="106"/>
      <c r="PAV1" s="106"/>
      <c r="PAW1" s="106"/>
      <c r="PAX1" s="106"/>
      <c r="PAY1" s="106"/>
      <c r="PAZ1" s="106"/>
      <c r="PBA1" s="106"/>
      <c r="PBB1" s="106"/>
      <c r="PBC1" s="106"/>
      <c r="PBD1" s="106"/>
      <c r="PBE1" s="106"/>
      <c r="PBF1" s="106"/>
      <c r="PBG1" s="106"/>
      <c r="PBH1" s="106"/>
      <c r="PBI1" s="106"/>
      <c r="PBJ1" s="106"/>
      <c r="PBK1" s="106"/>
      <c r="PBL1" s="106"/>
      <c r="PBM1" s="106"/>
      <c r="PBN1" s="106"/>
      <c r="PBO1" s="106"/>
      <c r="PBP1" s="106"/>
      <c r="PBQ1" s="106"/>
      <c r="PBR1" s="106"/>
      <c r="PBS1" s="106"/>
      <c r="PBT1" s="106"/>
      <c r="PBU1" s="106"/>
      <c r="PBV1" s="106"/>
      <c r="PBW1" s="106"/>
      <c r="PBX1" s="106"/>
      <c r="PBY1" s="106"/>
      <c r="PBZ1" s="106"/>
      <c r="PCA1" s="106"/>
      <c r="PCB1" s="106"/>
      <c r="PCC1" s="106"/>
      <c r="PCD1" s="106"/>
      <c r="PCE1" s="106"/>
      <c r="PCF1" s="106"/>
      <c r="PCG1" s="106"/>
      <c r="PCH1" s="106"/>
      <c r="PCI1" s="106"/>
      <c r="PCJ1" s="106"/>
      <c r="PCK1" s="106"/>
      <c r="PCL1" s="106"/>
      <c r="PCM1" s="106"/>
      <c r="PCN1" s="106"/>
      <c r="PCO1" s="106"/>
      <c r="PCP1" s="106"/>
      <c r="PCQ1" s="106"/>
      <c r="PCR1" s="106"/>
      <c r="PCS1" s="106"/>
      <c r="PCT1" s="106"/>
      <c r="PCU1" s="106"/>
      <c r="PCV1" s="106"/>
      <c r="PCW1" s="106"/>
      <c r="PCX1" s="106"/>
      <c r="PCY1" s="106"/>
      <c r="PCZ1" s="106"/>
      <c r="PDA1" s="106"/>
      <c r="PDB1" s="106"/>
      <c r="PDC1" s="106"/>
      <c r="PDD1" s="106"/>
      <c r="PDE1" s="106"/>
      <c r="PDF1" s="106"/>
      <c r="PDG1" s="106"/>
      <c r="PDH1" s="106"/>
      <c r="PDI1" s="106"/>
      <c r="PDJ1" s="106"/>
      <c r="PDK1" s="106"/>
      <c r="PDL1" s="106"/>
      <c r="PDM1" s="106"/>
      <c r="PDN1" s="106"/>
      <c r="PDO1" s="106"/>
      <c r="PDP1" s="106"/>
      <c r="PDQ1" s="106"/>
      <c r="PDR1" s="106"/>
      <c r="PDS1" s="106"/>
      <c r="PDT1" s="106"/>
      <c r="PDU1" s="106"/>
      <c r="PDV1" s="106"/>
      <c r="PDW1" s="106"/>
      <c r="PDX1" s="106"/>
      <c r="PDY1" s="106"/>
      <c r="PDZ1" s="106"/>
      <c r="PEA1" s="106"/>
      <c r="PEB1" s="106"/>
      <c r="PEC1" s="106"/>
      <c r="PED1" s="106"/>
      <c r="PEE1" s="106"/>
      <c r="PEF1" s="106"/>
      <c r="PEG1" s="106"/>
      <c r="PEH1" s="106"/>
      <c r="PEI1" s="106"/>
      <c r="PEJ1" s="106"/>
      <c r="PEK1" s="106"/>
      <c r="PEL1" s="106"/>
      <c r="PEM1" s="106"/>
      <c r="PEN1" s="106"/>
      <c r="PEO1" s="106"/>
      <c r="PEP1" s="106"/>
      <c r="PEQ1" s="106"/>
      <c r="PER1" s="106"/>
      <c r="PES1" s="106"/>
      <c r="PET1" s="106"/>
      <c r="PEU1" s="106"/>
      <c r="PEV1" s="106"/>
      <c r="PEW1" s="106"/>
      <c r="PEX1" s="106"/>
      <c r="PEY1" s="106"/>
      <c r="PEZ1" s="106"/>
      <c r="PFA1" s="106"/>
      <c r="PFB1" s="106"/>
      <c r="PFC1" s="106"/>
      <c r="PFD1" s="106"/>
      <c r="PFE1" s="106"/>
      <c r="PFF1" s="106"/>
      <c r="PFG1" s="106"/>
      <c r="PFH1" s="106"/>
      <c r="PFI1" s="106"/>
      <c r="PFJ1" s="106"/>
      <c r="PFK1" s="106"/>
      <c r="PFL1" s="106"/>
      <c r="PFM1" s="106"/>
      <c r="PFN1" s="106"/>
      <c r="PFO1" s="106"/>
      <c r="PFP1" s="106"/>
      <c r="PFQ1" s="106"/>
      <c r="PFR1" s="106"/>
      <c r="PFS1" s="106"/>
      <c r="PFT1" s="106"/>
      <c r="PFU1" s="106"/>
      <c r="PFV1" s="106"/>
      <c r="PFW1" s="106"/>
      <c r="PFX1" s="106"/>
      <c r="PFY1" s="106"/>
      <c r="PFZ1" s="106"/>
      <c r="PGA1" s="106"/>
      <c r="PGB1" s="106"/>
      <c r="PGC1" s="106"/>
      <c r="PGD1" s="106"/>
      <c r="PGE1" s="106"/>
      <c r="PGF1" s="106"/>
      <c r="PGG1" s="106"/>
      <c r="PGH1" s="106"/>
      <c r="PGI1" s="106"/>
      <c r="PGJ1" s="106"/>
      <c r="PGK1" s="106"/>
      <c r="PGL1" s="106"/>
      <c r="PGM1" s="106"/>
      <c r="PGN1" s="106"/>
      <c r="PGO1" s="106"/>
      <c r="PGP1" s="106"/>
      <c r="PGQ1" s="106"/>
      <c r="PGR1" s="106"/>
      <c r="PGS1" s="106"/>
      <c r="PGT1" s="106"/>
      <c r="PGU1" s="106"/>
      <c r="PGV1" s="106"/>
      <c r="PGW1" s="106"/>
      <c r="PGX1" s="106"/>
      <c r="PGY1" s="106"/>
      <c r="PGZ1" s="106"/>
      <c r="PHA1" s="106"/>
      <c r="PHB1" s="106"/>
      <c r="PHC1" s="106"/>
      <c r="PHD1" s="106"/>
      <c r="PHE1" s="106"/>
      <c r="PHF1" s="106"/>
      <c r="PHG1" s="106"/>
      <c r="PHH1" s="106"/>
      <c r="PHI1" s="106"/>
      <c r="PHJ1" s="106"/>
      <c r="PHK1" s="106"/>
      <c r="PHL1" s="106"/>
      <c r="PHM1" s="106"/>
      <c r="PHN1" s="106"/>
      <c r="PHO1" s="106"/>
      <c r="PHP1" s="106"/>
      <c r="PHQ1" s="106"/>
      <c r="PHR1" s="106"/>
      <c r="PHS1" s="106"/>
      <c r="PHT1" s="106"/>
      <c r="PHU1" s="106"/>
      <c r="PHV1" s="106"/>
      <c r="PHW1" s="106"/>
      <c r="PHX1" s="106"/>
      <c r="PHY1" s="106"/>
      <c r="PHZ1" s="106"/>
      <c r="PIA1" s="106"/>
      <c r="PIB1" s="106"/>
      <c r="PIC1" s="106"/>
      <c r="PID1" s="106"/>
      <c r="PIE1" s="106"/>
      <c r="PIF1" s="106"/>
      <c r="PIG1" s="106"/>
      <c r="PIH1" s="106"/>
      <c r="PII1" s="106"/>
      <c r="PIJ1" s="106"/>
      <c r="PIK1" s="106"/>
      <c r="PIL1" s="106"/>
      <c r="PIM1" s="106"/>
      <c r="PIN1" s="106"/>
      <c r="PIO1" s="106"/>
      <c r="PIP1" s="106"/>
      <c r="PIQ1" s="106"/>
      <c r="PIR1" s="106"/>
      <c r="PIS1" s="106"/>
      <c r="PIT1" s="106"/>
      <c r="PIU1" s="106"/>
      <c r="PIV1" s="106"/>
      <c r="PIW1" s="106"/>
      <c r="PIX1" s="106"/>
      <c r="PIY1" s="106"/>
      <c r="PIZ1" s="106"/>
      <c r="PJA1" s="106"/>
      <c r="PJB1" s="106"/>
      <c r="PJC1" s="106"/>
      <c r="PJD1" s="106"/>
      <c r="PJE1" s="106"/>
      <c r="PJF1" s="106"/>
      <c r="PJG1" s="106"/>
      <c r="PJH1" s="106"/>
      <c r="PJI1" s="106"/>
      <c r="PJJ1" s="106"/>
      <c r="PJK1" s="106"/>
      <c r="PJL1" s="106"/>
      <c r="PJM1" s="106"/>
      <c r="PJN1" s="106"/>
      <c r="PJO1" s="106"/>
      <c r="PJP1" s="106"/>
      <c r="PJQ1" s="106"/>
      <c r="PJR1" s="106"/>
      <c r="PJS1" s="106"/>
      <c r="PJT1" s="106"/>
      <c r="PJU1" s="106"/>
      <c r="PJV1" s="106"/>
      <c r="PJW1" s="106"/>
      <c r="PJX1" s="106"/>
      <c r="PJY1" s="106"/>
      <c r="PJZ1" s="106"/>
      <c r="PKA1" s="106"/>
      <c r="PKB1" s="106"/>
      <c r="PKC1" s="106"/>
      <c r="PKD1" s="106"/>
      <c r="PKE1" s="106"/>
      <c r="PKF1" s="106"/>
      <c r="PKG1" s="106"/>
      <c r="PKH1" s="106"/>
      <c r="PKI1" s="106"/>
      <c r="PKJ1" s="106"/>
      <c r="PKK1" s="106"/>
      <c r="PKL1" s="106"/>
      <c r="PKM1" s="106"/>
      <c r="PKN1" s="106"/>
      <c r="PKO1" s="106"/>
      <c r="PKP1" s="106"/>
      <c r="PKQ1" s="106"/>
      <c r="PKR1" s="106"/>
      <c r="PKS1" s="106"/>
      <c r="PKT1" s="106"/>
      <c r="PKU1" s="106"/>
      <c r="PKV1" s="106"/>
      <c r="PKW1" s="106"/>
      <c r="PKX1" s="106"/>
      <c r="PKY1" s="106"/>
      <c r="PKZ1" s="106"/>
      <c r="PLA1" s="106"/>
      <c r="PLB1" s="106"/>
      <c r="PLC1" s="106"/>
      <c r="PLD1" s="106"/>
      <c r="PLE1" s="106"/>
      <c r="PLF1" s="106"/>
      <c r="PLG1" s="106"/>
      <c r="PLH1" s="106"/>
      <c r="PLI1" s="106"/>
      <c r="PLJ1" s="106"/>
      <c r="PLK1" s="106"/>
      <c r="PLL1" s="106"/>
      <c r="PLM1" s="106"/>
      <c r="PLN1" s="106"/>
      <c r="PLO1" s="106"/>
      <c r="PLP1" s="106"/>
      <c r="PLQ1" s="106"/>
      <c r="PLR1" s="106"/>
      <c r="PLS1" s="106"/>
      <c r="PLT1" s="106"/>
      <c r="PLU1" s="106"/>
      <c r="PLV1" s="106"/>
      <c r="PLW1" s="106"/>
      <c r="PLX1" s="106"/>
      <c r="PLY1" s="106"/>
      <c r="PLZ1" s="106"/>
      <c r="PMA1" s="106"/>
      <c r="PMB1" s="106"/>
      <c r="PMC1" s="106"/>
      <c r="PMD1" s="106"/>
      <c r="PME1" s="106"/>
      <c r="PMF1" s="106"/>
      <c r="PMG1" s="106"/>
      <c r="PMH1" s="106"/>
      <c r="PMI1" s="106"/>
      <c r="PMJ1" s="106"/>
      <c r="PMK1" s="106"/>
      <c r="PML1" s="106"/>
      <c r="PMM1" s="106"/>
      <c r="PMN1" s="106"/>
      <c r="PMO1" s="106"/>
      <c r="PMP1" s="106"/>
      <c r="PMQ1" s="106"/>
      <c r="PMR1" s="106"/>
      <c r="PMS1" s="106"/>
      <c r="PMT1" s="106"/>
      <c r="PMU1" s="106"/>
      <c r="PMV1" s="106"/>
      <c r="PMW1" s="106"/>
      <c r="PMX1" s="106"/>
      <c r="PMY1" s="106"/>
      <c r="PMZ1" s="106"/>
      <c r="PNA1" s="106"/>
      <c r="PNB1" s="106"/>
      <c r="PNC1" s="106"/>
      <c r="PND1" s="106"/>
      <c r="PNE1" s="106"/>
      <c r="PNF1" s="106"/>
      <c r="PNG1" s="106"/>
      <c r="PNH1" s="106"/>
      <c r="PNI1" s="106"/>
      <c r="PNJ1" s="106"/>
      <c r="PNK1" s="106"/>
      <c r="PNL1" s="106"/>
      <c r="PNM1" s="106"/>
      <c r="PNN1" s="106"/>
      <c r="PNO1" s="106"/>
      <c r="PNP1" s="106"/>
      <c r="PNQ1" s="106"/>
      <c r="PNR1" s="106"/>
      <c r="PNS1" s="106"/>
      <c r="PNT1" s="106"/>
      <c r="PNU1" s="106"/>
      <c r="PNV1" s="106"/>
      <c r="PNW1" s="106"/>
      <c r="PNX1" s="106"/>
      <c r="PNY1" s="106"/>
      <c r="PNZ1" s="106"/>
      <c r="POA1" s="106"/>
      <c r="POB1" s="106"/>
      <c r="POC1" s="106"/>
      <c r="POD1" s="106"/>
      <c r="POE1" s="106"/>
      <c r="POF1" s="106"/>
      <c r="POG1" s="106"/>
      <c r="POH1" s="106"/>
      <c r="POI1" s="106"/>
      <c r="POJ1" s="106"/>
      <c r="POK1" s="106"/>
      <c r="POL1" s="106"/>
      <c r="POM1" s="106"/>
      <c r="PON1" s="106"/>
      <c r="POO1" s="106"/>
      <c r="POP1" s="106"/>
      <c r="POQ1" s="106"/>
      <c r="POR1" s="106"/>
      <c r="POS1" s="106"/>
      <c r="POT1" s="106"/>
      <c r="POU1" s="106"/>
      <c r="POV1" s="106"/>
      <c r="POW1" s="106"/>
      <c r="POX1" s="106"/>
      <c r="POY1" s="106"/>
      <c r="POZ1" s="106"/>
      <c r="PPA1" s="106"/>
      <c r="PPB1" s="106"/>
      <c r="PPC1" s="106"/>
      <c r="PPD1" s="106"/>
      <c r="PPE1" s="106"/>
      <c r="PPF1" s="106"/>
      <c r="PPG1" s="106"/>
      <c r="PPH1" s="106"/>
      <c r="PPI1" s="106"/>
      <c r="PPJ1" s="106"/>
      <c r="PPK1" s="106"/>
      <c r="PPL1" s="106"/>
      <c r="PPM1" s="106"/>
      <c r="PPN1" s="106"/>
      <c r="PPO1" s="106"/>
      <c r="PPP1" s="106"/>
      <c r="PPQ1" s="106"/>
      <c r="PPR1" s="106"/>
      <c r="PPS1" s="106"/>
      <c r="PPT1" s="106"/>
      <c r="PPU1" s="106"/>
      <c r="PPV1" s="106"/>
      <c r="PPW1" s="106"/>
      <c r="PPX1" s="106"/>
      <c r="PPY1" s="106"/>
      <c r="PPZ1" s="106"/>
      <c r="PQA1" s="106"/>
      <c r="PQB1" s="106"/>
      <c r="PQC1" s="106"/>
      <c r="PQD1" s="106"/>
      <c r="PQE1" s="106"/>
      <c r="PQF1" s="106"/>
      <c r="PQG1" s="106"/>
      <c r="PQH1" s="106"/>
      <c r="PQI1" s="106"/>
      <c r="PQJ1" s="106"/>
      <c r="PQK1" s="106"/>
      <c r="PQL1" s="106"/>
      <c r="PQM1" s="106"/>
      <c r="PQN1" s="106"/>
      <c r="PQO1" s="106"/>
      <c r="PQP1" s="106"/>
      <c r="PQQ1" s="106"/>
      <c r="PQR1" s="106"/>
      <c r="PQS1" s="106"/>
      <c r="PQT1" s="106"/>
      <c r="PQU1" s="106"/>
      <c r="PQV1" s="106"/>
      <c r="PQW1" s="106"/>
      <c r="PQX1" s="106"/>
      <c r="PQY1" s="106"/>
      <c r="PQZ1" s="106"/>
      <c r="PRA1" s="106"/>
      <c r="PRB1" s="106"/>
      <c r="PRC1" s="106"/>
      <c r="PRD1" s="106"/>
      <c r="PRE1" s="106"/>
      <c r="PRF1" s="106"/>
      <c r="PRG1" s="106"/>
      <c r="PRH1" s="106"/>
      <c r="PRI1" s="106"/>
      <c r="PRJ1" s="106"/>
      <c r="PRK1" s="106"/>
      <c r="PRL1" s="106"/>
      <c r="PRM1" s="106"/>
      <c r="PRN1" s="106"/>
      <c r="PRO1" s="106"/>
      <c r="PRP1" s="106"/>
      <c r="PRQ1" s="106"/>
      <c r="PRR1" s="106"/>
      <c r="PRS1" s="106"/>
      <c r="PRT1" s="106"/>
      <c r="PRU1" s="106"/>
      <c r="PRV1" s="106"/>
      <c r="PRW1" s="106"/>
      <c r="PRX1" s="106"/>
      <c r="PRY1" s="106"/>
      <c r="PRZ1" s="106"/>
      <c r="PSA1" s="106"/>
      <c r="PSB1" s="106"/>
      <c r="PSC1" s="106"/>
      <c r="PSD1" s="106"/>
      <c r="PSE1" s="106"/>
      <c r="PSF1" s="106"/>
      <c r="PSG1" s="106"/>
      <c r="PSH1" s="106"/>
      <c r="PSI1" s="106"/>
      <c r="PSJ1" s="106"/>
      <c r="PSK1" s="106"/>
      <c r="PSL1" s="106"/>
      <c r="PSM1" s="106"/>
      <c r="PSN1" s="106"/>
      <c r="PSO1" s="106"/>
      <c r="PSP1" s="106"/>
      <c r="PSQ1" s="106"/>
      <c r="PSR1" s="106"/>
      <c r="PSS1" s="106"/>
      <c r="PST1" s="106"/>
      <c r="PSU1" s="106"/>
      <c r="PSV1" s="106"/>
      <c r="PSW1" s="106"/>
      <c r="PSX1" s="106"/>
      <c r="PSY1" s="106"/>
      <c r="PSZ1" s="106"/>
      <c r="PTA1" s="106"/>
      <c r="PTB1" s="106"/>
      <c r="PTC1" s="106"/>
      <c r="PTD1" s="106"/>
      <c r="PTE1" s="106"/>
      <c r="PTF1" s="106"/>
      <c r="PTG1" s="106"/>
      <c r="PTH1" s="106"/>
      <c r="PTI1" s="106"/>
      <c r="PTJ1" s="106"/>
      <c r="PTK1" s="106"/>
      <c r="PTL1" s="106"/>
      <c r="PTM1" s="106"/>
      <c r="PTN1" s="106"/>
      <c r="PTO1" s="106"/>
      <c r="PTP1" s="106"/>
      <c r="PTQ1" s="106"/>
      <c r="PTR1" s="106"/>
      <c r="PTS1" s="106"/>
      <c r="PTT1" s="106"/>
      <c r="PTU1" s="106"/>
      <c r="PTV1" s="106"/>
      <c r="PTW1" s="106"/>
      <c r="PTX1" s="106"/>
      <c r="PTY1" s="106"/>
      <c r="PTZ1" s="106"/>
      <c r="PUA1" s="106"/>
      <c r="PUB1" s="106"/>
      <c r="PUC1" s="106"/>
      <c r="PUD1" s="106"/>
      <c r="PUE1" s="106"/>
      <c r="PUF1" s="106"/>
      <c r="PUG1" s="106"/>
      <c r="PUH1" s="106"/>
      <c r="PUI1" s="106"/>
      <c r="PUJ1" s="106"/>
      <c r="PUK1" s="106"/>
      <c r="PUL1" s="106"/>
      <c r="PUM1" s="106"/>
      <c r="PUN1" s="106"/>
      <c r="PUO1" s="106"/>
      <c r="PUP1" s="106"/>
      <c r="PUQ1" s="106"/>
      <c r="PUR1" s="106"/>
      <c r="PUS1" s="106"/>
      <c r="PUT1" s="106"/>
      <c r="PUU1" s="106"/>
      <c r="PUV1" s="106"/>
      <c r="PUW1" s="106"/>
      <c r="PUX1" s="106"/>
      <c r="PUY1" s="106"/>
      <c r="PUZ1" s="106"/>
      <c r="PVA1" s="106"/>
      <c r="PVB1" s="106"/>
      <c r="PVC1" s="106"/>
      <c r="PVD1" s="106"/>
      <c r="PVE1" s="106"/>
      <c r="PVF1" s="106"/>
      <c r="PVG1" s="106"/>
      <c r="PVH1" s="106"/>
      <c r="PVI1" s="106"/>
      <c r="PVJ1" s="106"/>
      <c r="PVK1" s="106"/>
      <c r="PVL1" s="106"/>
      <c r="PVM1" s="106"/>
      <c r="PVN1" s="106"/>
      <c r="PVO1" s="106"/>
      <c r="PVP1" s="106"/>
      <c r="PVQ1" s="106"/>
      <c r="PVR1" s="106"/>
      <c r="PVS1" s="106"/>
      <c r="PVT1" s="106"/>
      <c r="PVU1" s="106"/>
      <c r="PVV1" s="106"/>
      <c r="PVW1" s="106"/>
      <c r="PVX1" s="106"/>
      <c r="PVY1" s="106"/>
      <c r="PVZ1" s="106"/>
      <c r="PWA1" s="106"/>
      <c r="PWB1" s="106"/>
      <c r="PWC1" s="106"/>
      <c r="PWD1" s="106"/>
      <c r="PWE1" s="106"/>
      <c r="PWF1" s="106"/>
      <c r="PWG1" s="106"/>
      <c r="PWH1" s="106"/>
      <c r="PWI1" s="106"/>
      <c r="PWJ1" s="106"/>
      <c r="PWK1" s="106"/>
      <c r="PWL1" s="106"/>
      <c r="PWM1" s="106"/>
      <c r="PWN1" s="106"/>
      <c r="PWO1" s="106"/>
      <c r="PWP1" s="106"/>
      <c r="PWQ1" s="106"/>
      <c r="PWR1" s="106"/>
      <c r="PWS1" s="106"/>
      <c r="PWT1" s="106"/>
      <c r="PWU1" s="106"/>
      <c r="PWV1" s="106"/>
      <c r="PWW1" s="106"/>
      <c r="PWX1" s="106"/>
      <c r="PWY1" s="106"/>
      <c r="PWZ1" s="106"/>
      <c r="PXA1" s="106"/>
      <c r="PXB1" s="106"/>
      <c r="PXC1" s="106"/>
      <c r="PXD1" s="106"/>
      <c r="PXE1" s="106"/>
      <c r="PXF1" s="106"/>
      <c r="PXG1" s="106"/>
      <c r="PXH1" s="106"/>
      <c r="PXI1" s="106"/>
      <c r="PXJ1" s="106"/>
      <c r="PXK1" s="106"/>
      <c r="PXL1" s="106"/>
      <c r="PXM1" s="106"/>
      <c r="PXN1" s="106"/>
      <c r="PXO1" s="106"/>
      <c r="PXP1" s="106"/>
      <c r="PXQ1" s="106"/>
      <c r="PXR1" s="106"/>
      <c r="PXS1" s="106"/>
      <c r="PXT1" s="106"/>
      <c r="PXU1" s="106"/>
      <c r="PXV1" s="106"/>
      <c r="PXW1" s="106"/>
      <c r="PXX1" s="106"/>
      <c r="PXY1" s="106"/>
      <c r="PXZ1" s="106"/>
      <c r="PYA1" s="106"/>
      <c r="PYB1" s="106"/>
      <c r="PYC1" s="106"/>
      <c r="PYD1" s="106"/>
      <c r="PYE1" s="106"/>
      <c r="PYF1" s="106"/>
      <c r="PYG1" s="106"/>
      <c r="PYH1" s="106"/>
      <c r="PYI1" s="106"/>
      <c r="PYJ1" s="106"/>
      <c r="PYK1" s="106"/>
      <c r="PYL1" s="106"/>
      <c r="PYM1" s="106"/>
      <c r="PYN1" s="106"/>
      <c r="PYO1" s="106"/>
      <c r="PYP1" s="106"/>
      <c r="PYQ1" s="106"/>
      <c r="PYR1" s="106"/>
      <c r="PYS1" s="106"/>
      <c r="PYT1" s="106"/>
      <c r="PYU1" s="106"/>
      <c r="PYV1" s="106"/>
      <c r="PYW1" s="106"/>
      <c r="PYX1" s="106"/>
      <c r="PYY1" s="106"/>
      <c r="PYZ1" s="106"/>
      <c r="PZA1" s="106"/>
      <c r="PZB1" s="106"/>
      <c r="PZC1" s="106"/>
      <c r="PZD1" s="106"/>
      <c r="PZE1" s="106"/>
      <c r="PZF1" s="106"/>
      <c r="PZG1" s="106"/>
      <c r="PZH1" s="106"/>
      <c r="PZI1" s="106"/>
      <c r="PZJ1" s="106"/>
      <c r="PZK1" s="106"/>
      <c r="PZL1" s="106"/>
      <c r="PZM1" s="106"/>
      <c r="PZN1" s="106"/>
      <c r="PZO1" s="106"/>
      <c r="PZP1" s="106"/>
      <c r="PZQ1" s="106"/>
      <c r="PZR1" s="106"/>
      <c r="PZS1" s="106"/>
      <c r="PZT1" s="106"/>
      <c r="PZU1" s="106"/>
      <c r="PZV1" s="106"/>
      <c r="PZW1" s="106"/>
      <c r="PZX1" s="106"/>
      <c r="PZY1" s="106"/>
      <c r="PZZ1" s="106"/>
      <c r="QAA1" s="106"/>
      <c r="QAB1" s="106"/>
      <c r="QAC1" s="106"/>
      <c r="QAD1" s="106"/>
      <c r="QAE1" s="106"/>
      <c r="QAF1" s="106"/>
      <c r="QAG1" s="106"/>
      <c r="QAH1" s="106"/>
      <c r="QAI1" s="106"/>
      <c r="QAJ1" s="106"/>
      <c r="QAK1" s="106"/>
      <c r="QAL1" s="106"/>
      <c r="QAM1" s="106"/>
      <c r="QAN1" s="106"/>
      <c r="QAO1" s="106"/>
      <c r="QAP1" s="106"/>
      <c r="QAQ1" s="106"/>
      <c r="QAR1" s="106"/>
      <c r="QAS1" s="106"/>
      <c r="QAT1" s="106"/>
      <c r="QAU1" s="106"/>
      <c r="QAV1" s="106"/>
      <c r="QAW1" s="106"/>
      <c r="QAX1" s="106"/>
      <c r="QAY1" s="106"/>
      <c r="QAZ1" s="106"/>
      <c r="QBA1" s="106"/>
      <c r="QBB1" s="106"/>
      <c r="QBC1" s="106"/>
      <c r="QBD1" s="106"/>
      <c r="QBE1" s="106"/>
      <c r="QBF1" s="106"/>
      <c r="QBG1" s="106"/>
      <c r="QBH1" s="106"/>
      <c r="QBI1" s="106"/>
      <c r="QBJ1" s="106"/>
      <c r="QBK1" s="106"/>
      <c r="QBL1" s="106"/>
      <c r="QBM1" s="106"/>
      <c r="QBN1" s="106"/>
      <c r="QBO1" s="106"/>
      <c r="QBP1" s="106"/>
      <c r="QBQ1" s="106"/>
      <c r="QBR1" s="106"/>
      <c r="QBS1" s="106"/>
      <c r="QBT1" s="106"/>
      <c r="QBU1" s="106"/>
      <c r="QBV1" s="106"/>
      <c r="QBW1" s="106"/>
      <c r="QBX1" s="106"/>
      <c r="QBY1" s="106"/>
      <c r="QBZ1" s="106"/>
      <c r="QCA1" s="106"/>
      <c r="QCB1" s="106"/>
      <c r="QCC1" s="106"/>
      <c r="QCD1" s="106"/>
      <c r="QCE1" s="106"/>
      <c r="QCF1" s="106"/>
      <c r="QCG1" s="106"/>
      <c r="QCH1" s="106"/>
      <c r="QCI1" s="106"/>
      <c r="QCJ1" s="106"/>
      <c r="QCK1" s="106"/>
      <c r="QCL1" s="106"/>
      <c r="QCM1" s="106"/>
      <c r="QCN1" s="106"/>
      <c r="QCO1" s="106"/>
      <c r="QCP1" s="106"/>
      <c r="QCQ1" s="106"/>
      <c r="QCR1" s="106"/>
      <c r="QCS1" s="106"/>
      <c r="QCT1" s="106"/>
      <c r="QCU1" s="106"/>
      <c r="QCV1" s="106"/>
      <c r="QCW1" s="106"/>
      <c r="QCX1" s="106"/>
      <c r="QCY1" s="106"/>
      <c r="QCZ1" s="106"/>
      <c r="QDA1" s="106"/>
      <c r="QDB1" s="106"/>
      <c r="QDC1" s="106"/>
      <c r="QDD1" s="106"/>
      <c r="QDE1" s="106"/>
      <c r="QDF1" s="106"/>
      <c r="QDG1" s="106"/>
      <c r="QDH1" s="106"/>
      <c r="QDI1" s="106"/>
      <c r="QDJ1" s="106"/>
      <c r="QDK1" s="106"/>
      <c r="QDL1" s="106"/>
      <c r="QDM1" s="106"/>
      <c r="QDN1" s="106"/>
      <c r="QDO1" s="106"/>
      <c r="QDP1" s="106"/>
      <c r="QDQ1" s="106"/>
      <c r="QDR1" s="106"/>
      <c r="QDS1" s="106"/>
      <c r="QDT1" s="106"/>
      <c r="QDU1" s="106"/>
      <c r="QDV1" s="106"/>
      <c r="QDW1" s="106"/>
      <c r="QDX1" s="106"/>
      <c r="QDY1" s="106"/>
      <c r="QDZ1" s="106"/>
      <c r="QEA1" s="106"/>
      <c r="QEB1" s="106"/>
      <c r="QEC1" s="106"/>
      <c r="QED1" s="106"/>
      <c r="QEE1" s="106"/>
      <c r="QEF1" s="106"/>
      <c r="QEG1" s="106"/>
      <c r="QEH1" s="106"/>
      <c r="QEI1" s="106"/>
      <c r="QEJ1" s="106"/>
      <c r="QEK1" s="106"/>
      <c r="QEL1" s="106"/>
      <c r="QEM1" s="106"/>
      <c r="QEN1" s="106"/>
      <c r="QEO1" s="106"/>
      <c r="QEP1" s="106"/>
      <c r="QEQ1" s="106"/>
      <c r="QER1" s="106"/>
      <c r="QES1" s="106"/>
      <c r="QET1" s="106"/>
      <c r="QEU1" s="106"/>
      <c r="QEV1" s="106"/>
      <c r="QEW1" s="106"/>
      <c r="QEX1" s="106"/>
      <c r="QEY1" s="106"/>
      <c r="QEZ1" s="106"/>
      <c r="QFA1" s="106"/>
      <c r="QFB1" s="106"/>
      <c r="QFC1" s="106"/>
      <c r="QFD1" s="106"/>
      <c r="QFE1" s="106"/>
      <c r="QFF1" s="106"/>
      <c r="QFG1" s="106"/>
      <c r="QFH1" s="106"/>
      <c r="QFI1" s="106"/>
      <c r="QFJ1" s="106"/>
      <c r="QFK1" s="106"/>
      <c r="QFL1" s="106"/>
      <c r="QFM1" s="106"/>
      <c r="QFN1" s="106"/>
      <c r="QFO1" s="106"/>
      <c r="QFP1" s="106"/>
      <c r="QFQ1" s="106"/>
      <c r="QFR1" s="106"/>
      <c r="QFS1" s="106"/>
      <c r="QFT1" s="106"/>
      <c r="QFU1" s="106"/>
      <c r="QFV1" s="106"/>
      <c r="QFW1" s="106"/>
      <c r="QFX1" s="106"/>
      <c r="QFY1" s="106"/>
      <c r="QFZ1" s="106"/>
      <c r="QGA1" s="106"/>
      <c r="QGB1" s="106"/>
      <c r="QGC1" s="106"/>
      <c r="QGD1" s="106"/>
      <c r="QGE1" s="106"/>
      <c r="QGF1" s="106"/>
      <c r="QGG1" s="106"/>
      <c r="QGH1" s="106"/>
      <c r="QGI1" s="106"/>
      <c r="QGJ1" s="106"/>
      <c r="QGK1" s="106"/>
      <c r="QGL1" s="106"/>
      <c r="QGM1" s="106"/>
      <c r="QGN1" s="106"/>
      <c r="QGO1" s="106"/>
      <c r="QGP1" s="106"/>
      <c r="QGQ1" s="106"/>
      <c r="QGR1" s="106"/>
      <c r="QGS1" s="106"/>
      <c r="QGT1" s="106"/>
      <c r="QGU1" s="106"/>
      <c r="QGV1" s="106"/>
      <c r="QGW1" s="106"/>
      <c r="QGX1" s="106"/>
      <c r="QGY1" s="106"/>
      <c r="QGZ1" s="106"/>
      <c r="QHA1" s="106"/>
      <c r="QHB1" s="106"/>
      <c r="QHC1" s="106"/>
      <c r="QHD1" s="106"/>
      <c r="QHE1" s="106"/>
      <c r="QHF1" s="106"/>
      <c r="QHG1" s="106"/>
      <c r="QHH1" s="106"/>
      <c r="QHI1" s="106"/>
      <c r="QHJ1" s="106"/>
      <c r="QHK1" s="106"/>
      <c r="QHL1" s="106"/>
      <c r="QHM1" s="106"/>
      <c r="QHN1" s="106"/>
      <c r="QHO1" s="106"/>
      <c r="QHP1" s="106"/>
      <c r="QHQ1" s="106"/>
      <c r="QHR1" s="106"/>
      <c r="QHS1" s="106"/>
      <c r="QHT1" s="106"/>
      <c r="QHU1" s="106"/>
      <c r="QHV1" s="106"/>
      <c r="QHW1" s="106"/>
      <c r="QHX1" s="106"/>
      <c r="QHY1" s="106"/>
      <c r="QHZ1" s="106"/>
      <c r="QIA1" s="106"/>
      <c r="QIB1" s="106"/>
      <c r="QIC1" s="106"/>
      <c r="QID1" s="106"/>
      <c r="QIE1" s="106"/>
      <c r="QIF1" s="106"/>
      <c r="QIG1" s="106"/>
      <c r="QIH1" s="106"/>
      <c r="QII1" s="106"/>
      <c r="QIJ1" s="106"/>
      <c r="QIK1" s="106"/>
      <c r="QIL1" s="106"/>
      <c r="QIM1" s="106"/>
      <c r="QIN1" s="106"/>
      <c r="QIO1" s="106"/>
      <c r="QIP1" s="106"/>
      <c r="QIQ1" s="106"/>
      <c r="QIR1" s="106"/>
      <c r="QIS1" s="106"/>
      <c r="QIT1" s="106"/>
      <c r="QIU1" s="106"/>
      <c r="QIV1" s="106"/>
      <c r="QIW1" s="106"/>
      <c r="QIX1" s="106"/>
      <c r="QIY1" s="106"/>
      <c r="QIZ1" s="106"/>
      <c r="QJA1" s="106"/>
      <c r="QJB1" s="106"/>
      <c r="QJC1" s="106"/>
      <c r="QJD1" s="106"/>
      <c r="QJE1" s="106"/>
      <c r="QJF1" s="106"/>
      <c r="QJG1" s="106"/>
      <c r="QJH1" s="106"/>
      <c r="QJI1" s="106"/>
      <c r="QJJ1" s="106"/>
      <c r="QJK1" s="106"/>
      <c r="QJL1" s="106"/>
      <c r="QJM1" s="106"/>
      <c r="QJN1" s="106"/>
      <c r="QJO1" s="106"/>
      <c r="QJP1" s="106"/>
      <c r="QJQ1" s="106"/>
      <c r="QJR1" s="106"/>
      <c r="QJS1" s="106"/>
      <c r="QJT1" s="106"/>
      <c r="QJU1" s="106"/>
      <c r="QJV1" s="106"/>
      <c r="QJW1" s="106"/>
      <c r="QJX1" s="106"/>
      <c r="QJY1" s="106"/>
      <c r="QJZ1" s="106"/>
      <c r="QKA1" s="106"/>
      <c r="QKB1" s="106"/>
      <c r="QKC1" s="106"/>
      <c r="QKD1" s="106"/>
      <c r="QKE1" s="106"/>
      <c r="QKF1" s="106"/>
      <c r="QKG1" s="106"/>
      <c r="QKH1" s="106"/>
      <c r="QKI1" s="106"/>
      <c r="QKJ1" s="106"/>
      <c r="QKK1" s="106"/>
      <c r="QKL1" s="106"/>
      <c r="QKM1" s="106"/>
      <c r="QKN1" s="106"/>
      <c r="QKO1" s="106"/>
      <c r="QKP1" s="106"/>
      <c r="QKQ1" s="106"/>
      <c r="QKR1" s="106"/>
      <c r="QKS1" s="106"/>
      <c r="QKT1" s="106"/>
      <c r="QKU1" s="106"/>
      <c r="QKV1" s="106"/>
      <c r="QKW1" s="106"/>
      <c r="QKX1" s="106"/>
      <c r="QKY1" s="106"/>
      <c r="QKZ1" s="106"/>
      <c r="QLA1" s="106"/>
      <c r="QLB1" s="106"/>
      <c r="QLC1" s="106"/>
      <c r="QLD1" s="106"/>
      <c r="QLE1" s="106"/>
      <c r="QLF1" s="106"/>
      <c r="QLG1" s="106"/>
      <c r="QLH1" s="106"/>
      <c r="QLI1" s="106"/>
      <c r="QLJ1" s="106"/>
      <c r="QLK1" s="106"/>
      <c r="QLL1" s="106"/>
      <c r="QLM1" s="106"/>
      <c r="QLN1" s="106"/>
      <c r="QLO1" s="106"/>
      <c r="QLP1" s="106"/>
      <c r="QLQ1" s="106"/>
      <c r="QLR1" s="106"/>
      <c r="QLS1" s="106"/>
      <c r="QLT1" s="106"/>
      <c r="QLU1" s="106"/>
      <c r="QLV1" s="106"/>
      <c r="QLW1" s="106"/>
      <c r="QLX1" s="106"/>
      <c r="QLY1" s="106"/>
      <c r="QLZ1" s="106"/>
      <c r="QMA1" s="106"/>
      <c r="QMB1" s="106"/>
      <c r="QMC1" s="106"/>
      <c r="QMD1" s="106"/>
      <c r="QME1" s="106"/>
      <c r="QMF1" s="106"/>
      <c r="QMG1" s="106"/>
      <c r="QMH1" s="106"/>
      <c r="QMI1" s="106"/>
      <c r="QMJ1" s="106"/>
      <c r="QMK1" s="106"/>
      <c r="QML1" s="106"/>
      <c r="QMM1" s="106"/>
      <c r="QMN1" s="106"/>
      <c r="QMO1" s="106"/>
      <c r="QMP1" s="106"/>
      <c r="QMQ1" s="106"/>
      <c r="QMR1" s="106"/>
      <c r="QMS1" s="106"/>
      <c r="QMT1" s="106"/>
      <c r="QMU1" s="106"/>
      <c r="QMV1" s="106"/>
      <c r="QMW1" s="106"/>
      <c r="QMX1" s="106"/>
      <c r="QMY1" s="106"/>
      <c r="QMZ1" s="106"/>
      <c r="QNA1" s="106"/>
      <c r="QNB1" s="106"/>
      <c r="QNC1" s="106"/>
      <c r="QND1" s="106"/>
      <c r="QNE1" s="106"/>
      <c r="QNF1" s="106"/>
      <c r="QNG1" s="106"/>
      <c r="QNH1" s="106"/>
      <c r="QNI1" s="106"/>
      <c r="QNJ1" s="106"/>
      <c r="QNK1" s="106"/>
      <c r="QNL1" s="106"/>
      <c r="QNM1" s="106"/>
      <c r="QNN1" s="106"/>
      <c r="QNO1" s="106"/>
      <c r="QNP1" s="106"/>
      <c r="QNQ1" s="106"/>
      <c r="QNR1" s="106"/>
      <c r="QNS1" s="106"/>
      <c r="QNT1" s="106"/>
      <c r="QNU1" s="106"/>
      <c r="QNV1" s="106"/>
      <c r="QNW1" s="106"/>
      <c r="QNX1" s="106"/>
      <c r="QNY1" s="106"/>
      <c r="QNZ1" s="106"/>
      <c r="QOA1" s="106"/>
      <c r="QOB1" s="106"/>
      <c r="QOC1" s="106"/>
      <c r="QOD1" s="106"/>
      <c r="QOE1" s="106"/>
      <c r="QOF1" s="106"/>
      <c r="QOG1" s="106"/>
      <c r="QOH1" s="106"/>
      <c r="QOI1" s="106"/>
      <c r="QOJ1" s="106"/>
      <c r="QOK1" s="106"/>
      <c r="QOL1" s="106"/>
      <c r="QOM1" s="106"/>
      <c r="QON1" s="106"/>
      <c r="QOO1" s="106"/>
      <c r="QOP1" s="106"/>
      <c r="QOQ1" s="106"/>
      <c r="QOR1" s="106"/>
      <c r="QOS1" s="106"/>
      <c r="QOT1" s="106"/>
      <c r="QOU1" s="106"/>
      <c r="QOV1" s="106"/>
      <c r="QOW1" s="106"/>
      <c r="QOX1" s="106"/>
      <c r="QOY1" s="106"/>
      <c r="QOZ1" s="106"/>
      <c r="QPA1" s="106"/>
      <c r="QPB1" s="106"/>
      <c r="QPC1" s="106"/>
      <c r="QPD1" s="106"/>
      <c r="QPE1" s="106"/>
      <c r="QPF1" s="106"/>
      <c r="QPG1" s="106"/>
      <c r="QPH1" s="106"/>
      <c r="QPI1" s="106"/>
      <c r="QPJ1" s="106"/>
      <c r="QPK1" s="106"/>
      <c r="QPL1" s="106"/>
      <c r="QPM1" s="106"/>
      <c r="QPN1" s="106"/>
      <c r="QPO1" s="106"/>
      <c r="QPP1" s="106"/>
      <c r="QPQ1" s="106"/>
      <c r="QPR1" s="106"/>
      <c r="QPS1" s="106"/>
      <c r="QPT1" s="106"/>
      <c r="QPU1" s="106"/>
      <c r="QPV1" s="106"/>
      <c r="QPW1" s="106"/>
      <c r="QPX1" s="106"/>
      <c r="QPY1" s="106"/>
      <c r="QPZ1" s="106"/>
      <c r="QQA1" s="106"/>
      <c r="QQB1" s="106"/>
      <c r="QQC1" s="106"/>
      <c r="QQD1" s="106"/>
      <c r="QQE1" s="106"/>
      <c r="QQF1" s="106"/>
      <c r="QQG1" s="106"/>
      <c r="QQH1" s="106"/>
      <c r="QQI1" s="106"/>
      <c r="QQJ1" s="106"/>
      <c r="QQK1" s="106"/>
      <c r="QQL1" s="106"/>
      <c r="QQM1" s="106"/>
      <c r="QQN1" s="106"/>
      <c r="QQO1" s="106"/>
      <c r="QQP1" s="106"/>
      <c r="QQQ1" s="106"/>
      <c r="QQR1" s="106"/>
      <c r="QQS1" s="106"/>
      <c r="QQT1" s="106"/>
      <c r="QQU1" s="106"/>
      <c r="QQV1" s="106"/>
      <c r="QQW1" s="106"/>
      <c r="QQX1" s="106"/>
      <c r="QQY1" s="106"/>
      <c r="QQZ1" s="106"/>
      <c r="QRA1" s="106"/>
      <c r="QRB1" s="106"/>
      <c r="QRC1" s="106"/>
      <c r="QRD1" s="106"/>
      <c r="QRE1" s="106"/>
      <c r="QRF1" s="106"/>
      <c r="QRG1" s="106"/>
      <c r="QRH1" s="106"/>
      <c r="QRI1" s="106"/>
      <c r="QRJ1" s="106"/>
      <c r="QRK1" s="106"/>
      <c r="QRL1" s="106"/>
      <c r="QRM1" s="106"/>
      <c r="QRN1" s="106"/>
      <c r="QRO1" s="106"/>
      <c r="QRP1" s="106"/>
      <c r="QRQ1" s="106"/>
      <c r="QRR1" s="106"/>
      <c r="QRS1" s="106"/>
      <c r="QRT1" s="106"/>
      <c r="QRU1" s="106"/>
      <c r="QRV1" s="106"/>
      <c r="QRW1" s="106"/>
      <c r="QRX1" s="106"/>
      <c r="QRY1" s="106"/>
      <c r="QRZ1" s="106"/>
      <c r="QSA1" s="106"/>
      <c r="QSB1" s="106"/>
      <c r="QSC1" s="106"/>
      <c r="QSD1" s="106"/>
      <c r="QSE1" s="106"/>
      <c r="QSF1" s="106"/>
      <c r="QSG1" s="106"/>
      <c r="QSH1" s="106"/>
      <c r="QSI1" s="106"/>
      <c r="QSJ1" s="106"/>
      <c r="QSK1" s="106"/>
      <c r="QSL1" s="106"/>
      <c r="QSM1" s="106"/>
      <c r="QSN1" s="106"/>
      <c r="QSO1" s="106"/>
      <c r="QSP1" s="106"/>
      <c r="QSQ1" s="106"/>
      <c r="QSR1" s="106"/>
      <c r="QSS1" s="106"/>
      <c r="QST1" s="106"/>
      <c r="QSU1" s="106"/>
      <c r="QSV1" s="106"/>
      <c r="QSW1" s="106"/>
      <c r="QSX1" s="106"/>
      <c r="QSY1" s="106"/>
      <c r="QSZ1" s="106"/>
      <c r="QTA1" s="106"/>
      <c r="QTB1" s="106"/>
      <c r="QTC1" s="106"/>
      <c r="QTD1" s="106"/>
      <c r="QTE1" s="106"/>
      <c r="QTF1" s="106"/>
      <c r="QTG1" s="106"/>
      <c r="QTH1" s="106"/>
      <c r="QTI1" s="106"/>
      <c r="QTJ1" s="106"/>
      <c r="QTK1" s="106"/>
      <c r="QTL1" s="106"/>
      <c r="QTM1" s="106"/>
      <c r="QTN1" s="106"/>
      <c r="QTO1" s="106"/>
      <c r="QTP1" s="106"/>
      <c r="QTQ1" s="106"/>
      <c r="QTR1" s="106"/>
      <c r="QTS1" s="106"/>
      <c r="QTT1" s="106"/>
      <c r="QTU1" s="106"/>
      <c r="QTV1" s="106"/>
      <c r="QTW1" s="106"/>
      <c r="QTX1" s="106"/>
      <c r="QTY1" s="106"/>
      <c r="QTZ1" s="106"/>
      <c r="QUA1" s="106"/>
      <c r="QUB1" s="106"/>
      <c r="QUC1" s="106"/>
      <c r="QUD1" s="106"/>
      <c r="QUE1" s="106"/>
      <c r="QUF1" s="106"/>
      <c r="QUG1" s="106"/>
      <c r="QUH1" s="106"/>
      <c r="QUI1" s="106"/>
      <c r="QUJ1" s="106"/>
      <c r="QUK1" s="106"/>
      <c r="QUL1" s="106"/>
      <c r="QUM1" s="106"/>
      <c r="QUN1" s="106"/>
      <c r="QUO1" s="106"/>
      <c r="QUP1" s="106"/>
      <c r="QUQ1" s="106"/>
      <c r="QUR1" s="106"/>
      <c r="QUS1" s="106"/>
      <c r="QUT1" s="106"/>
      <c r="QUU1" s="106"/>
      <c r="QUV1" s="106"/>
      <c r="QUW1" s="106"/>
      <c r="QUX1" s="106"/>
      <c r="QUY1" s="106"/>
      <c r="QUZ1" s="106"/>
      <c r="QVA1" s="106"/>
      <c r="QVB1" s="106"/>
      <c r="QVC1" s="106"/>
      <c r="QVD1" s="106"/>
      <c r="QVE1" s="106"/>
      <c r="QVF1" s="106"/>
      <c r="QVG1" s="106"/>
      <c r="QVH1" s="106"/>
      <c r="QVI1" s="106"/>
      <c r="QVJ1" s="106"/>
      <c r="QVK1" s="106"/>
      <c r="QVL1" s="106"/>
      <c r="QVM1" s="106"/>
      <c r="QVN1" s="106"/>
      <c r="QVO1" s="106"/>
      <c r="QVP1" s="106"/>
      <c r="QVQ1" s="106"/>
      <c r="QVR1" s="106"/>
      <c r="QVS1" s="106"/>
      <c r="QVT1" s="106"/>
      <c r="QVU1" s="106"/>
      <c r="QVV1" s="106"/>
      <c r="QVW1" s="106"/>
      <c r="QVX1" s="106"/>
      <c r="QVY1" s="106"/>
      <c r="QVZ1" s="106"/>
      <c r="QWA1" s="106"/>
      <c r="QWB1" s="106"/>
      <c r="QWC1" s="106"/>
      <c r="QWD1" s="106"/>
      <c r="QWE1" s="106"/>
      <c r="QWF1" s="106"/>
      <c r="QWG1" s="106"/>
      <c r="QWH1" s="106"/>
      <c r="QWI1" s="106"/>
      <c r="QWJ1" s="106"/>
      <c r="QWK1" s="106"/>
      <c r="QWL1" s="106"/>
      <c r="QWM1" s="106"/>
      <c r="QWN1" s="106"/>
      <c r="QWO1" s="106"/>
      <c r="QWP1" s="106"/>
      <c r="QWQ1" s="106"/>
      <c r="QWR1" s="106"/>
      <c r="QWS1" s="106"/>
      <c r="QWT1" s="106"/>
      <c r="QWU1" s="106"/>
      <c r="QWV1" s="106"/>
      <c r="QWW1" s="106"/>
      <c r="QWX1" s="106"/>
      <c r="QWY1" s="106"/>
      <c r="QWZ1" s="106"/>
      <c r="QXA1" s="106"/>
      <c r="QXB1" s="106"/>
      <c r="QXC1" s="106"/>
      <c r="QXD1" s="106"/>
      <c r="QXE1" s="106"/>
      <c r="QXF1" s="106"/>
      <c r="QXG1" s="106"/>
      <c r="QXH1" s="106"/>
      <c r="QXI1" s="106"/>
      <c r="QXJ1" s="106"/>
      <c r="QXK1" s="106"/>
      <c r="QXL1" s="106"/>
      <c r="QXM1" s="106"/>
      <c r="QXN1" s="106"/>
      <c r="QXO1" s="106"/>
      <c r="QXP1" s="106"/>
      <c r="QXQ1" s="106"/>
      <c r="QXR1" s="106"/>
      <c r="QXS1" s="106"/>
      <c r="QXT1" s="106"/>
      <c r="QXU1" s="106"/>
      <c r="QXV1" s="106"/>
      <c r="QXW1" s="106"/>
      <c r="QXX1" s="106"/>
      <c r="QXY1" s="106"/>
      <c r="QXZ1" s="106"/>
      <c r="QYA1" s="106"/>
      <c r="QYB1" s="106"/>
      <c r="QYC1" s="106"/>
      <c r="QYD1" s="106"/>
      <c r="QYE1" s="106"/>
      <c r="QYF1" s="106"/>
      <c r="QYG1" s="106"/>
      <c r="QYH1" s="106"/>
      <c r="QYI1" s="106"/>
      <c r="QYJ1" s="106"/>
      <c r="QYK1" s="106"/>
      <c r="QYL1" s="106"/>
      <c r="QYM1" s="106"/>
      <c r="QYN1" s="106"/>
      <c r="QYO1" s="106"/>
      <c r="QYP1" s="106"/>
      <c r="QYQ1" s="106"/>
      <c r="QYR1" s="106"/>
      <c r="QYS1" s="106"/>
      <c r="QYT1" s="106"/>
      <c r="QYU1" s="106"/>
      <c r="QYV1" s="106"/>
      <c r="QYW1" s="106"/>
      <c r="QYX1" s="106"/>
      <c r="QYY1" s="106"/>
      <c r="QYZ1" s="106"/>
      <c r="QZA1" s="106"/>
      <c r="QZB1" s="106"/>
      <c r="QZC1" s="106"/>
      <c r="QZD1" s="106"/>
      <c r="QZE1" s="106"/>
      <c r="QZF1" s="106"/>
      <c r="QZG1" s="106"/>
      <c r="QZH1" s="106"/>
      <c r="QZI1" s="106"/>
      <c r="QZJ1" s="106"/>
      <c r="QZK1" s="106"/>
      <c r="QZL1" s="106"/>
      <c r="QZM1" s="106"/>
      <c r="QZN1" s="106"/>
      <c r="QZO1" s="106"/>
      <c r="QZP1" s="106"/>
      <c r="QZQ1" s="106"/>
      <c r="QZR1" s="106"/>
      <c r="QZS1" s="106"/>
      <c r="QZT1" s="106"/>
      <c r="QZU1" s="106"/>
      <c r="QZV1" s="106"/>
      <c r="QZW1" s="106"/>
      <c r="QZX1" s="106"/>
      <c r="QZY1" s="106"/>
      <c r="QZZ1" s="106"/>
      <c r="RAA1" s="106"/>
      <c r="RAB1" s="106"/>
      <c r="RAC1" s="106"/>
      <c r="RAD1" s="106"/>
      <c r="RAE1" s="106"/>
      <c r="RAF1" s="106"/>
      <c r="RAG1" s="106"/>
      <c r="RAH1" s="106"/>
      <c r="RAI1" s="106"/>
      <c r="RAJ1" s="106"/>
      <c r="RAK1" s="106"/>
      <c r="RAL1" s="106"/>
      <c r="RAM1" s="106"/>
      <c r="RAN1" s="106"/>
      <c r="RAO1" s="106"/>
      <c r="RAP1" s="106"/>
      <c r="RAQ1" s="106"/>
      <c r="RAR1" s="106"/>
      <c r="RAS1" s="106"/>
      <c r="RAT1" s="106"/>
      <c r="RAU1" s="106"/>
      <c r="RAV1" s="106"/>
      <c r="RAW1" s="106"/>
      <c r="RAX1" s="106"/>
      <c r="RAY1" s="106"/>
      <c r="RAZ1" s="106"/>
      <c r="RBA1" s="106"/>
      <c r="RBB1" s="106"/>
      <c r="RBC1" s="106"/>
      <c r="RBD1" s="106"/>
      <c r="RBE1" s="106"/>
      <c r="RBF1" s="106"/>
      <c r="RBG1" s="106"/>
      <c r="RBH1" s="106"/>
      <c r="RBI1" s="106"/>
      <c r="RBJ1" s="106"/>
      <c r="RBK1" s="106"/>
      <c r="RBL1" s="106"/>
      <c r="RBM1" s="106"/>
      <c r="RBN1" s="106"/>
      <c r="RBO1" s="106"/>
      <c r="RBP1" s="106"/>
      <c r="RBQ1" s="106"/>
      <c r="RBR1" s="106"/>
      <c r="RBS1" s="106"/>
      <c r="RBT1" s="106"/>
      <c r="RBU1" s="106"/>
      <c r="RBV1" s="106"/>
      <c r="RBW1" s="106"/>
      <c r="RBX1" s="106"/>
      <c r="RBY1" s="106"/>
      <c r="RBZ1" s="106"/>
      <c r="RCA1" s="106"/>
      <c r="RCB1" s="106"/>
      <c r="RCC1" s="106"/>
      <c r="RCD1" s="106"/>
      <c r="RCE1" s="106"/>
      <c r="RCF1" s="106"/>
      <c r="RCG1" s="106"/>
      <c r="RCH1" s="106"/>
      <c r="RCI1" s="106"/>
      <c r="RCJ1" s="106"/>
      <c r="RCK1" s="106"/>
      <c r="RCL1" s="106"/>
      <c r="RCM1" s="106"/>
      <c r="RCN1" s="106"/>
      <c r="RCO1" s="106"/>
      <c r="RCP1" s="106"/>
      <c r="RCQ1" s="106"/>
      <c r="RCR1" s="106"/>
      <c r="RCS1" s="106"/>
      <c r="RCT1" s="106"/>
      <c r="RCU1" s="106"/>
      <c r="RCV1" s="106"/>
      <c r="RCW1" s="106"/>
      <c r="RCX1" s="106"/>
      <c r="RCY1" s="106"/>
      <c r="RCZ1" s="106"/>
      <c r="RDA1" s="106"/>
      <c r="RDB1" s="106"/>
      <c r="RDC1" s="106"/>
      <c r="RDD1" s="106"/>
      <c r="RDE1" s="106"/>
      <c r="RDF1" s="106"/>
      <c r="RDG1" s="106"/>
      <c r="RDH1" s="106"/>
      <c r="RDI1" s="106"/>
      <c r="RDJ1" s="106"/>
      <c r="RDK1" s="106"/>
      <c r="RDL1" s="106"/>
      <c r="RDM1" s="106"/>
      <c r="RDN1" s="106"/>
      <c r="RDO1" s="106"/>
      <c r="RDP1" s="106"/>
      <c r="RDQ1" s="106"/>
      <c r="RDR1" s="106"/>
      <c r="RDS1" s="106"/>
      <c r="RDT1" s="106"/>
      <c r="RDU1" s="106"/>
      <c r="RDV1" s="106"/>
      <c r="RDW1" s="106"/>
      <c r="RDX1" s="106"/>
      <c r="RDY1" s="106"/>
      <c r="RDZ1" s="106"/>
      <c r="REA1" s="106"/>
      <c r="REB1" s="106"/>
      <c r="REC1" s="106"/>
      <c r="RED1" s="106"/>
      <c r="REE1" s="106"/>
      <c r="REF1" s="106"/>
      <c r="REG1" s="106"/>
      <c r="REH1" s="106"/>
      <c r="REI1" s="106"/>
      <c r="REJ1" s="106"/>
      <c r="REK1" s="106"/>
      <c r="REL1" s="106"/>
      <c r="REM1" s="106"/>
      <c r="REN1" s="106"/>
      <c r="REO1" s="106"/>
      <c r="REP1" s="106"/>
      <c r="REQ1" s="106"/>
      <c r="RER1" s="106"/>
      <c r="RES1" s="106"/>
      <c r="RET1" s="106"/>
      <c r="REU1" s="106"/>
      <c r="REV1" s="106"/>
      <c r="REW1" s="106"/>
      <c r="REX1" s="106"/>
      <c r="REY1" s="106"/>
      <c r="REZ1" s="106"/>
      <c r="RFA1" s="106"/>
      <c r="RFB1" s="106"/>
      <c r="RFC1" s="106"/>
      <c r="RFD1" s="106"/>
      <c r="RFE1" s="106"/>
      <c r="RFF1" s="106"/>
      <c r="RFG1" s="106"/>
      <c r="RFH1" s="106"/>
      <c r="RFI1" s="106"/>
      <c r="RFJ1" s="106"/>
      <c r="RFK1" s="106"/>
      <c r="RFL1" s="106"/>
      <c r="RFM1" s="106"/>
      <c r="RFN1" s="106"/>
      <c r="RFO1" s="106"/>
      <c r="RFP1" s="106"/>
      <c r="RFQ1" s="106"/>
      <c r="RFR1" s="106"/>
      <c r="RFS1" s="106"/>
      <c r="RFT1" s="106"/>
      <c r="RFU1" s="106"/>
      <c r="RFV1" s="106"/>
      <c r="RFW1" s="106"/>
      <c r="RFX1" s="106"/>
      <c r="RFY1" s="106"/>
      <c r="RFZ1" s="106"/>
      <c r="RGA1" s="106"/>
      <c r="RGB1" s="106"/>
      <c r="RGC1" s="106"/>
      <c r="RGD1" s="106"/>
      <c r="RGE1" s="106"/>
      <c r="RGF1" s="106"/>
      <c r="RGG1" s="106"/>
      <c r="RGH1" s="106"/>
      <c r="RGI1" s="106"/>
      <c r="RGJ1" s="106"/>
      <c r="RGK1" s="106"/>
      <c r="RGL1" s="106"/>
      <c r="RGM1" s="106"/>
      <c r="RGN1" s="106"/>
      <c r="RGO1" s="106"/>
      <c r="RGP1" s="106"/>
      <c r="RGQ1" s="106"/>
      <c r="RGR1" s="106"/>
      <c r="RGS1" s="106"/>
      <c r="RGT1" s="106"/>
      <c r="RGU1" s="106"/>
      <c r="RGV1" s="106"/>
      <c r="RGW1" s="106"/>
      <c r="RGX1" s="106"/>
      <c r="RGY1" s="106"/>
      <c r="RGZ1" s="106"/>
      <c r="RHA1" s="106"/>
      <c r="RHB1" s="106"/>
      <c r="RHC1" s="106"/>
      <c r="RHD1" s="106"/>
      <c r="RHE1" s="106"/>
      <c r="RHF1" s="106"/>
      <c r="RHG1" s="106"/>
      <c r="RHH1" s="106"/>
      <c r="RHI1" s="106"/>
      <c r="RHJ1" s="106"/>
      <c r="RHK1" s="106"/>
      <c r="RHL1" s="106"/>
      <c r="RHM1" s="106"/>
      <c r="RHN1" s="106"/>
      <c r="RHO1" s="106"/>
      <c r="RHP1" s="106"/>
      <c r="RHQ1" s="106"/>
      <c r="RHR1" s="106"/>
      <c r="RHS1" s="106"/>
      <c r="RHT1" s="106"/>
      <c r="RHU1" s="106"/>
      <c r="RHV1" s="106"/>
      <c r="RHW1" s="106"/>
      <c r="RHX1" s="106"/>
      <c r="RHY1" s="106"/>
      <c r="RHZ1" s="106"/>
      <c r="RIA1" s="106"/>
      <c r="RIB1" s="106"/>
      <c r="RIC1" s="106"/>
      <c r="RID1" s="106"/>
      <c r="RIE1" s="106"/>
      <c r="RIF1" s="106"/>
      <c r="RIG1" s="106"/>
      <c r="RIH1" s="106"/>
      <c r="RII1" s="106"/>
      <c r="RIJ1" s="106"/>
      <c r="RIK1" s="106"/>
      <c r="RIL1" s="106"/>
      <c r="RIM1" s="106"/>
      <c r="RIN1" s="106"/>
      <c r="RIO1" s="106"/>
      <c r="RIP1" s="106"/>
      <c r="RIQ1" s="106"/>
      <c r="RIR1" s="106"/>
      <c r="RIS1" s="106"/>
      <c r="RIT1" s="106"/>
      <c r="RIU1" s="106"/>
      <c r="RIV1" s="106"/>
      <c r="RIW1" s="106"/>
      <c r="RIX1" s="106"/>
      <c r="RIY1" s="106"/>
      <c r="RIZ1" s="106"/>
      <c r="RJA1" s="106"/>
      <c r="RJB1" s="106"/>
      <c r="RJC1" s="106"/>
      <c r="RJD1" s="106"/>
      <c r="RJE1" s="106"/>
      <c r="RJF1" s="106"/>
      <c r="RJG1" s="106"/>
      <c r="RJH1" s="106"/>
      <c r="RJI1" s="106"/>
      <c r="RJJ1" s="106"/>
      <c r="RJK1" s="106"/>
      <c r="RJL1" s="106"/>
      <c r="RJM1" s="106"/>
      <c r="RJN1" s="106"/>
      <c r="RJO1" s="106"/>
      <c r="RJP1" s="106"/>
      <c r="RJQ1" s="106"/>
      <c r="RJR1" s="106"/>
      <c r="RJS1" s="106"/>
      <c r="RJT1" s="106"/>
      <c r="RJU1" s="106"/>
      <c r="RJV1" s="106"/>
      <c r="RJW1" s="106"/>
      <c r="RJX1" s="106"/>
      <c r="RJY1" s="106"/>
      <c r="RJZ1" s="106"/>
      <c r="RKA1" s="106"/>
      <c r="RKB1" s="106"/>
      <c r="RKC1" s="106"/>
      <c r="RKD1" s="106"/>
      <c r="RKE1" s="106"/>
      <c r="RKF1" s="106"/>
      <c r="RKG1" s="106"/>
      <c r="RKH1" s="106"/>
      <c r="RKI1" s="106"/>
      <c r="RKJ1" s="106"/>
      <c r="RKK1" s="106"/>
      <c r="RKL1" s="106"/>
      <c r="RKM1" s="106"/>
      <c r="RKN1" s="106"/>
      <c r="RKO1" s="106"/>
      <c r="RKP1" s="106"/>
      <c r="RKQ1" s="106"/>
      <c r="RKR1" s="106"/>
      <c r="RKS1" s="106"/>
      <c r="RKT1" s="106"/>
      <c r="RKU1" s="106"/>
      <c r="RKV1" s="106"/>
      <c r="RKW1" s="106"/>
      <c r="RKX1" s="106"/>
      <c r="RKY1" s="106"/>
      <c r="RKZ1" s="106"/>
      <c r="RLA1" s="106"/>
      <c r="RLB1" s="106"/>
      <c r="RLC1" s="106"/>
      <c r="RLD1" s="106"/>
      <c r="RLE1" s="106"/>
      <c r="RLF1" s="106"/>
      <c r="RLG1" s="106"/>
      <c r="RLH1" s="106"/>
      <c r="RLI1" s="106"/>
      <c r="RLJ1" s="106"/>
      <c r="RLK1" s="106"/>
      <c r="RLL1" s="106"/>
      <c r="RLM1" s="106"/>
      <c r="RLN1" s="106"/>
      <c r="RLO1" s="106"/>
      <c r="RLP1" s="106"/>
      <c r="RLQ1" s="106"/>
      <c r="RLR1" s="106"/>
      <c r="RLS1" s="106"/>
      <c r="RLT1" s="106"/>
      <c r="RLU1" s="106"/>
      <c r="RLV1" s="106"/>
      <c r="RLW1" s="106"/>
      <c r="RLX1" s="106"/>
      <c r="RLY1" s="106"/>
      <c r="RLZ1" s="106"/>
      <c r="RMA1" s="106"/>
      <c r="RMB1" s="106"/>
      <c r="RMC1" s="106"/>
      <c r="RMD1" s="106"/>
      <c r="RME1" s="106"/>
      <c r="RMF1" s="106"/>
      <c r="RMG1" s="106"/>
      <c r="RMH1" s="106"/>
      <c r="RMI1" s="106"/>
      <c r="RMJ1" s="106"/>
      <c r="RMK1" s="106"/>
      <c r="RML1" s="106"/>
      <c r="RMM1" s="106"/>
      <c r="RMN1" s="106"/>
      <c r="RMO1" s="106"/>
      <c r="RMP1" s="106"/>
      <c r="RMQ1" s="106"/>
      <c r="RMR1" s="106"/>
      <c r="RMS1" s="106"/>
      <c r="RMT1" s="106"/>
      <c r="RMU1" s="106"/>
      <c r="RMV1" s="106"/>
      <c r="RMW1" s="106"/>
      <c r="RMX1" s="106"/>
      <c r="RMY1" s="106"/>
      <c r="RMZ1" s="106"/>
      <c r="RNA1" s="106"/>
      <c r="RNB1" s="106"/>
      <c r="RNC1" s="106"/>
      <c r="RND1" s="106"/>
      <c r="RNE1" s="106"/>
      <c r="RNF1" s="106"/>
      <c r="RNG1" s="106"/>
      <c r="RNH1" s="106"/>
      <c r="RNI1" s="106"/>
      <c r="RNJ1" s="106"/>
      <c r="RNK1" s="106"/>
      <c r="RNL1" s="106"/>
      <c r="RNM1" s="106"/>
      <c r="RNN1" s="106"/>
      <c r="RNO1" s="106"/>
      <c r="RNP1" s="106"/>
      <c r="RNQ1" s="106"/>
      <c r="RNR1" s="106"/>
      <c r="RNS1" s="106"/>
      <c r="RNT1" s="106"/>
      <c r="RNU1" s="106"/>
      <c r="RNV1" s="106"/>
      <c r="RNW1" s="106"/>
      <c r="RNX1" s="106"/>
      <c r="RNY1" s="106"/>
      <c r="RNZ1" s="106"/>
      <c r="ROA1" s="106"/>
      <c r="ROB1" s="106"/>
      <c r="ROC1" s="106"/>
      <c r="ROD1" s="106"/>
      <c r="ROE1" s="106"/>
      <c r="ROF1" s="106"/>
      <c r="ROG1" s="106"/>
      <c r="ROH1" s="106"/>
      <c r="ROI1" s="106"/>
      <c r="ROJ1" s="106"/>
      <c r="ROK1" s="106"/>
      <c r="ROL1" s="106"/>
      <c r="ROM1" s="106"/>
      <c r="RON1" s="106"/>
      <c r="ROO1" s="106"/>
      <c r="ROP1" s="106"/>
      <c r="ROQ1" s="106"/>
      <c r="ROR1" s="106"/>
      <c r="ROS1" s="106"/>
      <c r="ROT1" s="106"/>
      <c r="ROU1" s="106"/>
      <c r="ROV1" s="106"/>
      <c r="ROW1" s="106"/>
      <c r="ROX1" s="106"/>
      <c r="ROY1" s="106"/>
      <c r="ROZ1" s="106"/>
      <c r="RPA1" s="106"/>
      <c r="RPB1" s="106"/>
      <c r="RPC1" s="106"/>
      <c r="RPD1" s="106"/>
      <c r="RPE1" s="106"/>
      <c r="RPF1" s="106"/>
      <c r="RPG1" s="106"/>
      <c r="RPH1" s="106"/>
      <c r="RPI1" s="106"/>
      <c r="RPJ1" s="106"/>
      <c r="RPK1" s="106"/>
      <c r="RPL1" s="106"/>
      <c r="RPM1" s="106"/>
      <c r="RPN1" s="106"/>
      <c r="RPO1" s="106"/>
      <c r="RPP1" s="106"/>
      <c r="RPQ1" s="106"/>
      <c r="RPR1" s="106"/>
      <c r="RPS1" s="106"/>
      <c r="RPT1" s="106"/>
      <c r="RPU1" s="106"/>
      <c r="RPV1" s="106"/>
      <c r="RPW1" s="106"/>
      <c r="RPX1" s="106"/>
      <c r="RPY1" s="106"/>
      <c r="RPZ1" s="106"/>
      <c r="RQA1" s="106"/>
      <c r="RQB1" s="106"/>
      <c r="RQC1" s="106"/>
      <c r="RQD1" s="106"/>
      <c r="RQE1" s="106"/>
      <c r="RQF1" s="106"/>
      <c r="RQG1" s="106"/>
      <c r="RQH1" s="106"/>
      <c r="RQI1" s="106"/>
      <c r="RQJ1" s="106"/>
      <c r="RQK1" s="106"/>
      <c r="RQL1" s="106"/>
      <c r="RQM1" s="106"/>
      <c r="RQN1" s="106"/>
      <c r="RQO1" s="106"/>
      <c r="RQP1" s="106"/>
      <c r="RQQ1" s="106"/>
      <c r="RQR1" s="106"/>
      <c r="RQS1" s="106"/>
      <c r="RQT1" s="106"/>
      <c r="RQU1" s="106"/>
      <c r="RQV1" s="106"/>
      <c r="RQW1" s="106"/>
      <c r="RQX1" s="106"/>
      <c r="RQY1" s="106"/>
      <c r="RQZ1" s="106"/>
      <c r="RRA1" s="106"/>
      <c r="RRB1" s="106"/>
      <c r="RRC1" s="106"/>
      <c r="RRD1" s="106"/>
      <c r="RRE1" s="106"/>
      <c r="RRF1" s="106"/>
      <c r="RRG1" s="106"/>
      <c r="RRH1" s="106"/>
      <c r="RRI1" s="106"/>
      <c r="RRJ1" s="106"/>
      <c r="RRK1" s="106"/>
      <c r="RRL1" s="106"/>
      <c r="RRM1" s="106"/>
      <c r="RRN1" s="106"/>
      <c r="RRO1" s="106"/>
      <c r="RRP1" s="106"/>
      <c r="RRQ1" s="106"/>
      <c r="RRR1" s="106"/>
      <c r="RRS1" s="106"/>
      <c r="RRT1" s="106"/>
      <c r="RRU1" s="106"/>
      <c r="RRV1" s="106"/>
      <c r="RRW1" s="106"/>
      <c r="RRX1" s="106"/>
      <c r="RRY1" s="106"/>
      <c r="RRZ1" s="106"/>
      <c r="RSA1" s="106"/>
      <c r="RSB1" s="106"/>
      <c r="RSC1" s="106"/>
      <c r="RSD1" s="106"/>
      <c r="RSE1" s="106"/>
      <c r="RSF1" s="106"/>
      <c r="RSG1" s="106"/>
      <c r="RSH1" s="106"/>
      <c r="RSI1" s="106"/>
      <c r="RSJ1" s="106"/>
      <c r="RSK1" s="106"/>
      <c r="RSL1" s="106"/>
      <c r="RSM1" s="106"/>
      <c r="RSN1" s="106"/>
      <c r="RSO1" s="106"/>
      <c r="RSP1" s="106"/>
      <c r="RSQ1" s="106"/>
      <c r="RSR1" s="106"/>
      <c r="RSS1" s="106"/>
      <c r="RST1" s="106"/>
      <c r="RSU1" s="106"/>
      <c r="RSV1" s="106"/>
      <c r="RSW1" s="106"/>
      <c r="RSX1" s="106"/>
      <c r="RSY1" s="106"/>
      <c r="RSZ1" s="106"/>
      <c r="RTA1" s="106"/>
      <c r="RTB1" s="106"/>
      <c r="RTC1" s="106"/>
      <c r="RTD1" s="106"/>
      <c r="RTE1" s="106"/>
      <c r="RTF1" s="106"/>
      <c r="RTG1" s="106"/>
      <c r="RTH1" s="106"/>
      <c r="RTI1" s="106"/>
      <c r="RTJ1" s="106"/>
      <c r="RTK1" s="106"/>
      <c r="RTL1" s="106"/>
      <c r="RTM1" s="106"/>
      <c r="RTN1" s="106"/>
      <c r="RTO1" s="106"/>
      <c r="RTP1" s="106"/>
      <c r="RTQ1" s="106"/>
      <c r="RTR1" s="106"/>
      <c r="RTS1" s="106"/>
      <c r="RTT1" s="106"/>
      <c r="RTU1" s="106"/>
      <c r="RTV1" s="106"/>
      <c r="RTW1" s="106"/>
      <c r="RTX1" s="106"/>
      <c r="RTY1" s="106"/>
      <c r="RTZ1" s="106"/>
      <c r="RUA1" s="106"/>
      <c r="RUB1" s="106"/>
      <c r="RUC1" s="106"/>
      <c r="RUD1" s="106"/>
      <c r="RUE1" s="106"/>
      <c r="RUF1" s="106"/>
      <c r="RUG1" s="106"/>
      <c r="RUH1" s="106"/>
      <c r="RUI1" s="106"/>
      <c r="RUJ1" s="106"/>
      <c r="RUK1" s="106"/>
      <c r="RUL1" s="106"/>
      <c r="RUM1" s="106"/>
      <c r="RUN1" s="106"/>
      <c r="RUO1" s="106"/>
      <c r="RUP1" s="106"/>
      <c r="RUQ1" s="106"/>
      <c r="RUR1" s="106"/>
      <c r="RUS1" s="106"/>
      <c r="RUT1" s="106"/>
      <c r="RUU1" s="106"/>
      <c r="RUV1" s="106"/>
      <c r="RUW1" s="106"/>
      <c r="RUX1" s="106"/>
      <c r="RUY1" s="106"/>
      <c r="RUZ1" s="106"/>
      <c r="RVA1" s="106"/>
      <c r="RVB1" s="106"/>
      <c r="RVC1" s="106"/>
      <c r="RVD1" s="106"/>
      <c r="RVE1" s="106"/>
      <c r="RVF1" s="106"/>
      <c r="RVG1" s="106"/>
      <c r="RVH1" s="106"/>
      <c r="RVI1" s="106"/>
      <c r="RVJ1" s="106"/>
      <c r="RVK1" s="106"/>
      <c r="RVL1" s="106"/>
      <c r="RVM1" s="106"/>
      <c r="RVN1" s="106"/>
      <c r="RVO1" s="106"/>
      <c r="RVP1" s="106"/>
      <c r="RVQ1" s="106"/>
      <c r="RVR1" s="106"/>
      <c r="RVS1" s="106"/>
      <c r="RVT1" s="106"/>
      <c r="RVU1" s="106"/>
      <c r="RVV1" s="106"/>
      <c r="RVW1" s="106"/>
      <c r="RVX1" s="106"/>
      <c r="RVY1" s="106"/>
      <c r="RVZ1" s="106"/>
      <c r="RWA1" s="106"/>
      <c r="RWB1" s="106"/>
      <c r="RWC1" s="106"/>
      <c r="RWD1" s="106"/>
      <c r="RWE1" s="106"/>
      <c r="RWF1" s="106"/>
      <c r="RWG1" s="106"/>
      <c r="RWH1" s="106"/>
      <c r="RWI1" s="106"/>
      <c r="RWJ1" s="106"/>
      <c r="RWK1" s="106"/>
      <c r="RWL1" s="106"/>
      <c r="RWM1" s="106"/>
      <c r="RWN1" s="106"/>
      <c r="RWO1" s="106"/>
      <c r="RWP1" s="106"/>
      <c r="RWQ1" s="106"/>
      <c r="RWR1" s="106"/>
      <c r="RWS1" s="106"/>
      <c r="RWT1" s="106"/>
      <c r="RWU1" s="106"/>
      <c r="RWV1" s="106"/>
      <c r="RWW1" s="106"/>
      <c r="RWX1" s="106"/>
      <c r="RWY1" s="106"/>
      <c r="RWZ1" s="106"/>
      <c r="RXA1" s="106"/>
      <c r="RXB1" s="106"/>
      <c r="RXC1" s="106"/>
      <c r="RXD1" s="106"/>
      <c r="RXE1" s="106"/>
      <c r="RXF1" s="106"/>
      <c r="RXG1" s="106"/>
      <c r="RXH1" s="106"/>
      <c r="RXI1" s="106"/>
      <c r="RXJ1" s="106"/>
      <c r="RXK1" s="106"/>
      <c r="RXL1" s="106"/>
      <c r="RXM1" s="106"/>
      <c r="RXN1" s="106"/>
      <c r="RXO1" s="106"/>
      <c r="RXP1" s="106"/>
      <c r="RXQ1" s="106"/>
      <c r="RXR1" s="106"/>
      <c r="RXS1" s="106"/>
      <c r="RXT1" s="106"/>
      <c r="RXU1" s="106"/>
      <c r="RXV1" s="106"/>
      <c r="RXW1" s="106"/>
      <c r="RXX1" s="106"/>
      <c r="RXY1" s="106"/>
      <c r="RXZ1" s="106"/>
      <c r="RYA1" s="106"/>
      <c r="RYB1" s="106"/>
      <c r="RYC1" s="106"/>
      <c r="RYD1" s="106"/>
      <c r="RYE1" s="106"/>
      <c r="RYF1" s="106"/>
      <c r="RYG1" s="106"/>
      <c r="RYH1" s="106"/>
      <c r="RYI1" s="106"/>
      <c r="RYJ1" s="106"/>
      <c r="RYK1" s="106"/>
      <c r="RYL1" s="106"/>
      <c r="RYM1" s="106"/>
      <c r="RYN1" s="106"/>
      <c r="RYO1" s="106"/>
      <c r="RYP1" s="106"/>
      <c r="RYQ1" s="106"/>
      <c r="RYR1" s="106"/>
      <c r="RYS1" s="106"/>
      <c r="RYT1" s="106"/>
      <c r="RYU1" s="106"/>
      <c r="RYV1" s="106"/>
      <c r="RYW1" s="106"/>
      <c r="RYX1" s="106"/>
      <c r="RYY1" s="106"/>
      <c r="RYZ1" s="106"/>
      <c r="RZA1" s="106"/>
      <c r="RZB1" s="106"/>
      <c r="RZC1" s="106"/>
      <c r="RZD1" s="106"/>
      <c r="RZE1" s="106"/>
      <c r="RZF1" s="106"/>
      <c r="RZG1" s="106"/>
      <c r="RZH1" s="106"/>
      <c r="RZI1" s="106"/>
      <c r="RZJ1" s="106"/>
      <c r="RZK1" s="106"/>
      <c r="RZL1" s="106"/>
      <c r="RZM1" s="106"/>
      <c r="RZN1" s="106"/>
      <c r="RZO1" s="106"/>
      <c r="RZP1" s="106"/>
      <c r="RZQ1" s="106"/>
      <c r="RZR1" s="106"/>
      <c r="RZS1" s="106"/>
      <c r="RZT1" s="106"/>
      <c r="RZU1" s="106"/>
      <c r="RZV1" s="106"/>
      <c r="RZW1" s="106"/>
      <c r="RZX1" s="106"/>
      <c r="RZY1" s="106"/>
      <c r="RZZ1" s="106"/>
      <c r="SAA1" s="106"/>
      <c r="SAB1" s="106"/>
      <c r="SAC1" s="106"/>
      <c r="SAD1" s="106"/>
      <c r="SAE1" s="106"/>
      <c r="SAF1" s="106"/>
      <c r="SAG1" s="106"/>
      <c r="SAH1" s="106"/>
      <c r="SAI1" s="106"/>
      <c r="SAJ1" s="106"/>
      <c r="SAK1" s="106"/>
      <c r="SAL1" s="106"/>
      <c r="SAM1" s="106"/>
      <c r="SAN1" s="106"/>
      <c r="SAO1" s="106"/>
      <c r="SAP1" s="106"/>
      <c r="SAQ1" s="106"/>
      <c r="SAR1" s="106"/>
      <c r="SAS1" s="106"/>
      <c r="SAT1" s="106"/>
      <c r="SAU1" s="106"/>
      <c r="SAV1" s="106"/>
      <c r="SAW1" s="106"/>
      <c r="SAX1" s="106"/>
      <c r="SAY1" s="106"/>
      <c r="SAZ1" s="106"/>
      <c r="SBA1" s="106"/>
      <c r="SBB1" s="106"/>
      <c r="SBC1" s="106"/>
      <c r="SBD1" s="106"/>
      <c r="SBE1" s="106"/>
      <c r="SBF1" s="106"/>
      <c r="SBG1" s="106"/>
      <c r="SBH1" s="106"/>
      <c r="SBI1" s="106"/>
      <c r="SBJ1" s="106"/>
      <c r="SBK1" s="106"/>
      <c r="SBL1" s="106"/>
      <c r="SBM1" s="106"/>
      <c r="SBN1" s="106"/>
      <c r="SBO1" s="106"/>
      <c r="SBP1" s="106"/>
      <c r="SBQ1" s="106"/>
      <c r="SBR1" s="106"/>
      <c r="SBS1" s="106"/>
      <c r="SBT1" s="106"/>
      <c r="SBU1" s="106"/>
      <c r="SBV1" s="106"/>
      <c r="SBW1" s="106"/>
      <c r="SBX1" s="106"/>
      <c r="SBY1" s="106"/>
      <c r="SBZ1" s="106"/>
      <c r="SCA1" s="106"/>
      <c r="SCB1" s="106"/>
      <c r="SCC1" s="106"/>
      <c r="SCD1" s="106"/>
      <c r="SCE1" s="106"/>
      <c r="SCF1" s="106"/>
      <c r="SCG1" s="106"/>
      <c r="SCH1" s="106"/>
      <c r="SCI1" s="106"/>
      <c r="SCJ1" s="106"/>
      <c r="SCK1" s="106"/>
      <c r="SCL1" s="106"/>
      <c r="SCM1" s="106"/>
      <c r="SCN1" s="106"/>
      <c r="SCO1" s="106"/>
      <c r="SCP1" s="106"/>
      <c r="SCQ1" s="106"/>
      <c r="SCR1" s="106"/>
      <c r="SCS1" s="106"/>
      <c r="SCT1" s="106"/>
      <c r="SCU1" s="106"/>
      <c r="SCV1" s="106"/>
      <c r="SCW1" s="106"/>
      <c r="SCX1" s="106"/>
      <c r="SCY1" s="106"/>
      <c r="SCZ1" s="106"/>
      <c r="SDA1" s="106"/>
      <c r="SDB1" s="106"/>
      <c r="SDC1" s="106"/>
      <c r="SDD1" s="106"/>
      <c r="SDE1" s="106"/>
      <c r="SDF1" s="106"/>
      <c r="SDG1" s="106"/>
      <c r="SDH1" s="106"/>
      <c r="SDI1" s="106"/>
      <c r="SDJ1" s="106"/>
      <c r="SDK1" s="106"/>
      <c r="SDL1" s="106"/>
      <c r="SDM1" s="106"/>
      <c r="SDN1" s="106"/>
      <c r="SDO1" s="106"/>
      <c r="SDP1" s="106"/>
      <c r="SDQ1" s="106"/>
      <c r="SDR1" s="106"/>
      <c r="SDS1" s="106"/>
      <c r="SDT1" s="106"/>
      <c r="SDU1" s="106"/>
      <c r="SDV1" s="106"/>
      <c r="SDW1" s="106"/>
      <c r="SDX1" s="106"/>
      <c r="SDY1" s="106"/>
      <c r="SDZ1" s="106"/>
      <c r="SEA1" s="106"/>
      <c r="SEB1" s="106"/>
      <c r="SEC1" s="106"/>
      <c r="SED1" s="106"/>
      <c r="SEE1" s="106"/>
      <c r="SEF1" s="106"/>
      <c r="SEG1" s="106"/>
      <c r="SEH1" s="106"/>
      <c r="SEI1" s="106"/>
      <c r="SEJ1" s="106"/>
      <c r="SEK1" s="106"/>
      <c r="SEL1" s="106"/>
      <c r="SEM1" s="106"/>
      <c r="SEN1" s="106"/>
      <c r="SEO1" s="106"/>
      <c r="SEP1" s="106"/>
      <c r="SEQ1" s="106"/>
      <c r="SER1" s="106"/>
      <c r="SES1" s="106"/>
      <c r="SET1" s="106"/>
      <c r="SEU1" s="106"/>
      <c r="SEV1" s="106"/>
      <c r="SEW1" s="106"/>
      <c r="SEX1" s="106"/>
      <c r="SEY1" s="106"/>
      <c r="SEZ1" s="106"/>
      <c r="SFA1" s="106"/>
      <c r="SFB1" s="106"/>
      <c r="SFC1" s="106"/>
      <c r="SFD1" s="106"/>
      <c r="SFE1" s="106"/>
      <c r="SFF1" s="106"/>
      <c r="SFG1" s="106"/>
      <c r="SFH1" s="106"/>
      <c r="SFI1" s="106"/>
      <c r="SFJ1" s="106"/>
      <c r="SFK1" s="106"/>
      <c r="SFL1" s="106"/>
      <c r="SFM1" s="106"/>
      <c r="SFN1" s="106"/>
      <c r="SFO1" s="106"/>
      <c r="SFP1" s="106"/>
      <c r="SFQ1" s="106"/>
      <c r="SFR1" s="106"/>
      <c r="SFS1" s="106"/>
      <c r="SFT1" s="106"/>
      <c r="SFU1" s="106"/>
      <c r="SFV1" s="106"/>
      <c r="SFW1" s="106"/>
      <c r="SFX1" s="106"/>
      <c r="SFY1" s="106"/>
      <c r="SFZ1" s="106"/>
      <c r="SGA1" s="106"/>
      <c r="SGB1" s="106"/>
      <c r="SGC1" s="106"/>
      <c r="SGD1" s="106"/>
      <c r="SGE1" s="106"/>
      <c r="SGF1" s="106"/>
      <c r="SGG1" s="106"/>
      <c r="SGH1" s="106"/>
      <c r="SGI1" s="106"/>
      <c r="SGJ1" s="106"/>
      <c r="SGK1" s="106"/>
      <c r="SGL1" s="106"/>
      <c r="SGM1" s="106"/>
      <c r="SGN1" s="106"/>
      <c r="SGO1" s="106"/>
      <c r="SGP1" s="106"/>
      <c r="SGQ1" s="106"/>
      <c r="SGR1" s="106"/>
      <c r="SGS1" s="106"/>
      <c r="SGT1" s="106"/>
      <c r="SGU1" s="106"/>
      <c r="SGV1" s="106"/>
      <c r="SGW1" s="106"/>
      <c r="SGX1" s="106"/>
      <c r="SGY1" s="106"/>
      <c r="SGZ1" s="106"/>
      <c r="SHA1" s="106"/>
      <c r="SHB1" s="106"/>
      <c r="SHC1" s="106"/>
      <c r="SHD1" s="106"/>
      <c r="SHE1" s="106"/>
      <c r="SHF1" s="106"/>
      <c r="SHG1" s="106"/>
      <c r="SHH1" s="106"/>
      <c r="SHI1" s="106"/>
      <c r="SHJ1" s="106"/>
      <c r="SHK1" s="106"/>
      <c r="SHL1" s="106"/>
      <c r="SHM1" s="106"/>
      <c r="SHN1" s="106"/>
      <c r="SHO1" s="106"/>
      <c r="SHP1" s="106"/>
      <c r="SHQ1" s="106"/>
      <c r="SHR1" s="106"/>
      <c r="SHS1" s="106"/>
      <c r="SHT1" s="106"/>
      <c r="SHU1" s="106"/>
      <c r="SHV1" s="106"/>
      <c r="SHW1" s="106"/>
      <c r="SHX1" s="106"/>
      <c r="SHY1" s="106"/>
      <c r="SHZ1" s="106"/>
      <c r="SIA1" s="106"/>
      <c r="SIB1" s="106"/>
      <c r="SIC1" s="106"/>
      <c r="SID1" s="106"/>
      <c r="SIE1" s="106"/>
      <c r="SIF1" s="106"/>
      <c r="SIG1" s="106"/>
      <c r="SIH1" s="106"/>
      <c r="SII1" s="106"/>
      <c r="SIJ1" s="106"/>
      <c r="SIK1" s="106"/>
      <c r="SIL1" s="106"/>
      <c r="SIM1" s="106"/>
      <c r="SIN1" s="106"/>
      <c r="SIO1" s="106"/>
      <c r="SIP1" s="106"/>
      <c r="SIQ1" s="106"/>
      <c r="SIR1" s="106"/>
      <c r="SIS1" s="106"/>
      <c r="SIT1" s="106"/>
      <c r="SIU1" s="106"/>
      <c r="SIV1" s="106"/>
      <c r="SIW1" s="106"/>
      <c r="SIX1" s="106"/>
      <c r="SIY1" s="106"/>
      <c r="SIZ1" s="106"/>
      <c r="SJA1" s="106"/>
      <c r="SJB1" s="106"/>
      <c r="SJC1" s="106"/>
      <c r="SJD1" s="106"/>
      <c r="SJE1" s="106"/>
      <c r="SJF1" s="106"/>
      <c r="SJG1" s="106"/>
      <c r="SJH1" s="106"/>
      <c r="SJI1" s="106"/>
      <c r="SJJ1" s="106"/>
      <c r="SJK1" s="106"/>
      <c r="SJL1" s="106"/>
      <c r="SJM1" s="106"/>
      <c r="SJN1" s="106"/>
      <c r="SJO1" s="106"/>
      <c r="SJP1" s="106"/>
      <c r="SJQ1" s="106"/>
      <c r="SJR1" s="106"/>
      <c r="SJS1" s="106"/>
      <c r="SJT1" s="106"/>
      <c r="SJU1" s="106"/>
      <c r="SJV1" s="106"/>
      <c r="SJW1" s="106"/>
      <c r="SJX1" s="106"/>
      <c r="SJY1" s="106"/>
      <c r="SJZ1" s="106"/>
      <c r="SKA1" s="106"/>
      <c r="SKB1" s="106"/>
      <c r="SKC1" s="106"/>
      <c r="SKD1" s="106"/>
      <c r="SKE1" s="106"/>
      <c r="SKF1" s="106"/>
      <c r="SKG1" s="106"/>
      <c r="SKH1" s="106"/>
      <c r="SKI1" s="106"/>
      <c r="SKJ1" s="106"/>
      <c r="SKK1" s="106"/>
      <c r="SKL1" s="106"/>
      <c r="SKM1" s="106"/>
      <c r="SKN1" s="106"/>
      <c r="SKO1" s="106"/>
      <c r="SKP1" s="106"/>
      <c r="SKQ1" s="106"/>
      <c r="SKR1" s="106"/>
      <c r="SKS1" s="106"/>
      <c r="SKT1" s="106"/>
      <c r="SKU1" s="106"/>
      <c r="SKV1" s="106"/>
      <c r="SKW1" s="106"/>
      <c r="SKX1" s="106"/>
      <c r="SKY1" s="106"/>
      <c r="SKZ1" s="106"/>
      <c r="SLA1" s="106"/>
      <c r="SLB1" s="106"/>
      <c r="SLC1" s="106"/>
      <c r="SLD1" s="106"/>
      <c r="SLE1" s="106"/>
      <c r="SLF1" s="106"/>
      <c r="SLG1" s="106"/>
      <c r="SLH1" s="106"/>
      <c r="SLI1" s="106"/>
      <c r="SLJ1" s="106"/>
      <c r="SLK1" s="106"/>
      <c r="SLL1" s="106"/>
      <c r="SLM1" s="106"/>
      <c r="SLN1" s="106"/>
      <c r="SLO1" s="106"/>
      <c r="SLP1" s="106"/>
      <c r="SLQ1" s="106"/>
      <c r="SLR1" s="106"/>
      <c r="SLS1" s="106"/>
      <c r="SLT1" s="106"/>
      <c r="SLU1" s="106"/>
      <c r="SLV1" s="106"/>
      <c r="SLW1" s="106"/>
      <c r="SLX1" s="106"/>
      <c r="SLY1" s="106"/>
      <c r="SLZ1" s="106"/>
      <c r="SMA1" s="106"/>
      <c r="SMB1" s="106"/>
      <c r="SMC1" s="106"/>
      <c r="SMD1" s="106"/>
      <c r="SME1" s="106"/>
      <c r="SMF1" s="106"/>
      <c r="SMG1" s="106"/>
      <c r="SMH1" s="106"/>
      <c r="SMI1" s="106"/>
      <c r="SMJ1" s="106"/>
      <c r="SMK1" s="106"/>
      <c r="SML1" s="106"/>
      <c r="SMM1" s="106"/>
      <c r="SMN1" s="106"/>
      <c r="SMO1" s="106"/>
      <c r="SMP1" s="106"/>
      <c r="SMQ1" s="106"/>
      <c r="SMR1" s="106"/>
      <c r="SMS1" s="106"/>
      <c r="SMT1" s="106"/>
      <c r="SMU1" s="106"/>
      <c r="SMV1" s="106"/>
      <c r="SMW1" s="106"/>
      <c r="SMX1" s="106"/>
      <c r="SMY1" s="106"/>
      <c r="SMZ1" s="106"/>
      <c r="SNA1" s="106"/>
      <c r="SNB1" s="106"/>
      <c r="SNC1" s="106"/>
      <c r="SND1" s="106"/>
      <c r="SNE1" s="106"/>
      <c r="SNF1" s="106"/>
      <c r="SNG1" s="106"/>
      <c r="SNH1" s="106"/>
      <c r="SNI1" s="106"/>
      <c r="SNJ1" s="106"/>
      <c r="SNK1" s="106"/>
      <c r="SNL1" s="106"/>
      <c r="SNM1" s="106"/>
      <c r="SNN1" s="106"/>
      <c r="SNO1" s="106"/>
      <c r="SNP1" s="106"/>
      <c r="SNQ1" s="106"/>
      <c r="SNR1" s="106"/>
      <c r="SNS1" s="106"/>
      <c r="SNT1" s="106"/>
      <c r="SNU1" s="106"/>
      <c r="SNV1" s="106"/>
      <c r="SNW1" s="106"/>
      <c r="SNX1" s="106"/>
      <c r="SNY1" s="106"/>
      <c r="SNZ1" s="106"/>
      <c r="SOA1" s="106"/>
      <c r="SOB1" s="106"/>
      <c r="SOC1" s="106"/>
      <c r="SOD1" s="106"/>
      <c r="SOE1" s="106"/>
      <c r="SOF1" s="106"/>
      <c r="SOG1" s="106"/>
      <c r="SOH1" s="106"/>
      <c r="SOI1" s="106"/>
      <c r="SOJ1" s="106"/>
      <c r="SOK1" s="106"/>
      <c r="SOL1" s="106"/>
      <c r="SOM1" s="106"/>
      <c r="SON1" s="106"/>
      <c r="SOO1" s="106"/>
      <c r="SOP1" s="106"/>
      <c r="SOQ1" s="106"/>
      <c r="SOR1" s="106"/>
      <c r="SOS1" s="106"/>
      <c r="SOT1" s="106"/>
      <c r="SOU1" s="106"/>
      <c r="SOV1" s="106"/>
      <c r="SOW1" s="106"/>
      <c r="SOX1" s="106"/>
      <c r="SOY1" s="106"/>
      <c r="SOZ1" s="106"/>
      <c r="SPA1" s="106"/>
      <c r="SPB1" s="106"/>
      <c r="SPC1" s="106"/>
      <c r="SPD1" s="106"/>
      <c r="SPE1" s="106"/>
      <c r="SPF1" s="106"/>
      <c r="SPG1" s="106"/>
      <c r="SPH1" s="106"/>
      <c r="SPI1" s="106"/>
      <c r="SPJ1" s="106"/>
      <c r="SPK1" s="106"/>
      <c r="SPL1" s="106"/>
      <c r="SPM1" s="106"/>
      <c r="SPN1" s="106"/>
      <c r="SPO1" s="106"/>
      <c r="SPP1" s="106"/>
      <c r="SPQ1" s="106"/>
      <c r="SPR1" s="106"/>
      <c r="SPS1" s="106"/>
      <c r="SPT1" s="106"/>
      <c r="SPU1" s="106"/>
      <c r="SPV1" s="106"/>
      <c r="SPW1" s="106"/>
      <c r="SPX1" s="106"/>
      <c r="SPY1" s="106"/>
      <c r="SPZ1" s="106"/>
      <c r="SQA1" s="106"/>
      <c r="SQB1" s="106"/>
      <c r="SQC1" s="106"/>
      <c r="SQD1" s="106"/>
      <c r="SQE1" s="106"/>
      <c r="SQF1" s="106"/>
      <c r="SQG1" s="106"/>
      <c r="SQH1" s="106"/>
      <c r="SQI1" s="106"/>
      <c r="SQJ1" s="106"/>
      <c r="SQK1" s="106"/>
      <c r="SQL1" s="106"/>
      <c r="SQM1" s="106"/>
      <c r="SQN1" s="106"/>
      <c r="SQO1" s="106"/>
      <c r="SQP1" s="106"/>
      <c r="SQQ1" s="106"/>
      <c r="SQR1" s="106"/>
      <c r="SQS1" s="106"/>
      <c r="SQT1" s="106"/>
      <c r="SQU1" s="106"/>
      <c r="SQV1" s="106"/>
      <c r="SQW1" s="106"/>
      <c r="SQX1" s="106"/>
      <c r="SQY1" s="106"/>
      <c r="SQZ1" s="106"/>
      <c r="SRA1" s="106"/>
      <c r="SRB1" s="106"/>
      <c r="SRC1" s="106"/>
      <c r="SRD1" s="106"/>
      <c r="SRE1" s="106"/>
      <c r="SRF1" s="106"/>
      <c r="SRG1" s="106"/>
      <c r="SRH1" s="106"/>
      <c r="SRI1" s="106"/>
      <c r="SRJ1" s="106"/>
      <c r="SRK1" s="106"/>
      <c r="SRL1" s="106"/>
      <c r="SRM1" s="106"/>
      <c r="SRN1" s="106"/>
      <c r="SRO1" s="106"/>
      <c r="SRP1" s="106"/>
      <c r="SRQ1" s="106"/>
      <c r="SRR1" s="106"/>
      <c r="SRS1" s="106"/>
      <c r="SRT1" s="106"/>
      <c r="SRU1" s="106"/>
      <c r="SRV1" s="106"/>
      <c r="SRW1" s="106"/>
      <c r="SRX1" s="106"/>
      <c r="SRY1" s="106"/>
      <c r="SRZ1" s="106"/>
      <c r="SSA1" s="106"/>
      <c r="SSB1" s="106"/>
      <c r="SSC1" s="106"/>
      <c r="SSD1" s="106"/>
      <c r="SSE1" s="106"/>
      <c r="SSF1" s="106"/>
      <c r="SSG1" s="106"/>
      <c r="SSH1" s="106"/>
      <c r="SSI1" s="106"/>
      <c r="SSJ1" s="106"/>
      <c r="SSK1" s="106"/>
      <c r="SSL1" s="106"/>
      <c r="SSM1" s="106"/>
      <c r="SSN1" s="106"/>
      <c r="SSO1" s="106"/>
      <c r="SSP1" s="106"/>
      <c r="SSQ1" s="106"/>
      <c r="SSR1" s="106"/>
      <c r="SSS1" s="106"/>
      <c r="SST1" s="106"/>
      <c r="SSU1" s="106"/>
      <c r="SSV1" s="106"/>
      <c r="SSW1" s="106"/>
      <c r="SSX1" s="106"/>
      <c r="SSY1" s="106"/>
      <c r="SSZ1" s="106"/>
      <c r="STA1" s="106"/>
      <c r="STB1" s="106"/>
      <c r="STC1" s="106"/>
      <c r="STD1" s="106"/>
      <c r="STE1" s="106"/>
      <c r="STF1" s="106"/>
      <c r="STG1" s="106"/>
      <c r="STH1" s="106"/>
      <c r="STI1" s="106"/>
      <c r="STJ1" s="106"/>
      <c r="STK1" s="106"/>
      <c r="STL1" s="106"/>
      <c r="STM1" s="106"/>
      <c r="STN1" s="106"/>
      <c r="STO1" s="106"/>
      <c r="STP1" s="106"/>
      <c r="STQ1" s="106"/>
      <c r="STR1" s="106"/>
      <c r="STS1" s="106"/>
      <c r="STT1" s="106"/>
      <c r="STU1" s="106"/>
      <c r="STV1" s="106"/>
      <c r="STW1" s="106"/>
      <c r="STX1" s="106"/>
      <c r="STY1" s="106"/>
      <c r="STZ1" s="106"/>
      <c r="SUA1" s="106"/>
      <c r="SUB1" s="106"/>
      <c r="SUC1" s="106"/>
      <c r="SUD1" s="106"/>
      <c r="SUE1" s="106"/>
      <c r="SUF1" s="106"/>
      <c r="SUG1" s="106"/>
      <c r="SUH1" s="106"/>
      <c r="SUI1" s="106"/>
      <c r="SUJ1" s="106"/>
      <c r="SUK1" s="106"/>
      <c r="SUL1" s="106"/>
      <c r="SUM1" s="106"/>
      <c r="SUN1" s="106"/>
      <c r="SUO1" s="106"/>
      <c r="SUP1" s="106"/>
      <c r="SUQ1" s="106"/>
      <c r="SUR1" s="106"/>
      <c r="SUS1" s="106"/>
      <c r="SUT1" s="106"/>
      <c r="SUU1" s="106"/>
      <c r="SUV1" s="106"/>
      <c r="SUW1" s="106"/>
      <c r="SUX1" s="106"/>
      <c r="SUY1" s="106"/>
      <c r="SUZ1" s="106"/>
      <c r="SVA1" s="106"/>
      <c r="SVB1" s="106"/>
      <c r="SVC1" s="106"/>
      <c r="SVD1" s="106"/>
      <c r="SVE1" s="106"/>
      <c r="SVF1" s="106"/>
      <c r="SVG1" s="106"/>
      <c r="SVH1" s="106"/>
      <c r="SVI1" s="106"/>
      <c r="SVJ1" s="106"/>
      <c r="SVK1" s="106"/>
      <c r="SVL1" s="106"/>
      <c r="SVM1" s="106"/>
      <c r="SVN1" s="106"/>
      <c r="SVO1" s="106"/>
      <c r="SVP1" s="106"/>
      <c r="SVQ1" s="106"/>
      <c r="SVR1" s="106"/>
      <c r="SVS1" s="106"/>
      <c r="SVT1" s="106"/>
      <c r="SVU1" s="106"/>
      <c r="SVV1" s="106"/>
      <c r="SVW1" s="106"/>
      <c r="SVX1" s="106"/>
      <c r="SVY1" s="106"/>
      <c r="SVZ1" s="106"/>
      <c r="SWA1" s="106"/>
      <c r="SWB1" s="106"/>
      <c r="SWC1" s="106"/>
      <c r="SWD1" s="106"/>
      <c r="SWE1" s="106"/>
      <c r="SWF1" s="106"/>
      <c r="SWG1" s="106"/>
      <c r="SWH1" s="106"/>
      <c r="SWI1" s="106"/>
      <c r="SWJ1" s="106"/>
      <c r="SWK1" s="106"/>
      <c r="SWL1" s="106"/>
      <c r="SWM1" s="106"/>
      <c r="SWN1" s="106"/>
      <c r="SWO1" s="106"/>
      <c r="SWP1" s="106"/>
      <c r="SWQ1" s="106"/>
      <c r="SWR1" s="106"/>
      <c r="SWS1" s="106"/>
      <c r="SWT1" s="106"/>
      <c r="SWU1" s="106"/>
      <c r="SWV1" s="106"/>
      <c r="SWW1" s="106"/>
      <c r="SWX1" s="106"/>
      <c r="SWY1" s="106"/>
      <c r="SWZ1" s="106"/>
      <c r="SXA1" s="106"/>
      <c r="SXB1" s="106"/>
      <c r="SXC1" s="106"/>
      <c r="SXD1" s="106"/>
      <c r="SXE1" s="106"/>
      <c r="SXF1" s="106"/>
      <c r="SXG1" s="106"/>
      <c r="SXH1" s="106"/>
      <c r="SXI1" s="106"/>
      <c r="SXJ1" s="106"/>
      <c r="SXK1" s="106"/>
      <c r="SXL1" s="106"/>
      <c r="SXM1" s="106"/>
      <c r="SXN1" s="106"/>
      <c r="SXO1" s="106"/>
      <c r="SXP1" s="106"/>
      <c r="SXQ1" s="106"/>
      <c r="SXR1" s="106"/>
      <c r="SXS1" s="106"/>
      <c r="SXT1" s="106"/>
      <c r="SXU1" s="106"/>
      <c r="SXV1" s="106"/>
      <c r="SXW1" s="106"/>
      <c r="SXX1" s="106"/>
      <c r="SXY1" s="106"/>
      <c r="SXZ1" s="106"/>
      <c r="SYA1" s="106"/>
      <c r="SYB1" s="106"/>
      <c r="SYC1" s="106"/>
      <c r="SYD1" s="106"/>
      <c r="SYE1" s="106"/>
      <c r="SYF1" s="106"/>
      <c r="SYG1" s="106"/>
      <c r="SYH1" s="106"/>
      <c r="SYI1" s="106"/>
      <c r="SYJ1" s="106"/>
      <c r="SYK1" s="106"/>
      <c r="SYL1" s="106"/>
      <c r="SYM1" s="106"/>
      <c r="SYN1" s="106"/>
      <c r="SYO1" s="106"/>
      <c r="SYP1" s="106"/>
      <c r="SYQ1" s="106"/>
      <c r="SYR1" s="106"/>
      <c r="SYS1" s="106"/>
      <c r="SYT1" s="106"/>
      <c r="SYU1" s="106"/>
      <c r="SYV1" s="106"/>
      <c r="SYW1" s="106"/>
      <c r="SYX1" s="106"/>
      <c r="SYY1" s="106"/>
      <c r="SYZ1" s="106"/>
      <c r="SZA1" s="106"/>
      <c r="SZB1" s="106"/>
      <c r="SZC1" s="106"/>
      <c r="SZD1" s="106"/>
      <c r="SZE1" s="106"/>
      <c r="SZF1" s="106"/>
      <c r="SZG1" s="106"/>
      <c r="SZH1" s="106"/>
      <c r="SZI1" s="106"/>
      <c r="SZJ1" s="106"/>
      <c r="SZK1" s="106"/>
      <c r="SZL1" s="106"/>
      <c r="SZM1" s="106"/>
      <c r="SZN1" s="106"/>
      <c r="SZO1" s="106"/>
      <c r="SZP1" s="106"/>
      <c r="SZQ1" s="106"/>
      <c r="SZR1" s="106"/>
      <c r="SZS1" s="106"/>
      <c r="SZT1" s="106"/>
      <c r="SZU1" s="106"/>
      <c r="SZV1" s="106"/>
      <c r="SZW1" s="106"/>
      <c r="SZX1" s="106"/>
      <c r="SZY1" s="106"/>
      <c r="SZZ1" s="106"/>
      <c r="TAA1" s="106"/>
      <c r="TAB1" s="106"/>
      <c r="TAC1" s="106"/>
      <c r="TAD1" s="106"/>
      <c r="TAE1" s="106"/>
      <c r="TAF1" s="106"/>
      <c r="TAG1" s="106"/>
      <c r="TAH1" s="106"/>
      <c r="TAI1" s="106"/>
      <c r="TAJ1" s="106"/>
      <c r="TAK1" s="106"/>
      <c r="TAL1" s="106"/>
      <c r="TAM1" s="106"/>
      <c r="TAN1" s="106"/>
      <c r="TAO1" s="106"/>
      <c r="TAP1" s="106"/>
      <c r="TAQ1" s="106"/>
      <c r="TAR1" s="106"/>
      <c r="TAS1" s="106"/>
      <c r="TAT1" s="106"/>
      <c r="TAU1" s="106"/>
      <c r="TAV1" s="106"/>
      <c r="TAW1" s="106"/>
      <c r="TAX1" s="106"/>
      <c r="TAY1" s="106"/>
      <c r="TAZ1" s="106"/>
      <c r="TBA1" s="106"/>
      <c r="TBB1" s="106"/>
      <c r="TBC1" s="106"/>
      <c r="TBD1" s="106"/>
      <c r="TBE1" s="106"/>
      <c r="TBF1" s="106"/>
      <c r="TBG1" s="106"/>
      <c r="TBH1" s="106"/>
      <c r="TBI1" s="106"/>
      <c r="TBJ1" s="106"/>
      <c r="TBK1" s="106"/>
      <c r="TBL1" s="106"/>
      <c r="TBM1" s="106"/>
      <c r="TBN1" s="106"/>
      <c r="TBO1" s="106"/>
      <c r="TBP1" s="106"/>
      <c r="TBQ1" s="106"/>
      <c r="TBR1" s="106"/>
      <c r="TBS1" s="106"/>
      <c r="TBT1" s="106"/>
      <c r="TBU1" s="106"/>
      <c r="TBV1" s="106"/>
      <c r="TBW1" s="106"/>
      <c r="TBX1" s="106"/>
      <c r="TBY1" s="106"/>
      <c r="TBZ1" s="106"/>
      <c r="TCA1" s="106"/>
      <c r="TCB1" s="106"/>
      <c r="TCC1" s="106"/>
      <c r="TCD1" s="106"/>
      <c r="TCE1" s="106"/>
      <c r="TCF1" s="106"/>
      <c r="TCG1" s="106"/>
      <c r="TCH1" s="106"/>
      <c r="TCI1" s="106"/>
      <c r="TCJ1" s="106"/>
      <c r="TCK1" s="106"/>
      <c r="TCL1" s="106"/>
      <c r="TCM1" s="106"/>
      <c r="TCN1" s="106"/>
      <c r="TCO1" s="106"/>
      <c r="TCP1" s="106"/>
      <c r="TCQ1" s="106"/>
      <c r="TCR1" s="106"/>
      <c r="TCS1" s="106"/>
      <c r="TCT1" s="106"/>
      <c r="TCU1" s="106"/>
      <c r="TCV1" s="106"/>
      <c r="TCW1" s="106"/>
      <c r="TCX1" s="106"/>
      <c r="TCY1" s="106"/>
      <c r="TCZ1" s="106"/>
      <c r="TDA1" s="106"/>
      <c r="TDB1" s="106"/>
      <c r="TDC1" s="106"/>
      <c r="TDD1" s="106"/>
      <c r="TDE1" s="106"/>
      <c r="TDF1" s="106"/>
      <c r="TDG1" s="106"/>
      <c r="TDH1" s="106"/>
      <c r="TDI1" s="106"/>
      <c r="TDJ1" s="106"/>
      <c r="TDK1" s="106"/>
      <c r="TDL1" s="106"/>
      <c r="TDM1" s="106"/>
      <c r="TDN1" s="106"/>
      <c r="TDO1" s="106"/>
      <c r="TDP1" s="106"/>
      <c r="TDQ1" s="106"/>
      <c r="TDR1" s="106"/>
      <c r="TDS1" s="106"/>
      <c r="TDT1" s="106"/>
      <c r="TDU1" s="106"/>
      <c r="TDV1" s="106"/>
      <c r="TDW1" s="106"/>
      <c r="TDX1" s="106"/>
      <c r="TDY1" s="106"/>
      <c r="TDZ1" s="106"/>
      <c r="TEA1" s="106"/>
      <c r="TEB1" s="106"/>
      <c r="TEC1" s="106"/>
      <c r="TED1" s="106"/>
      <c r="TEE1" s="106"/>
      <c r="TEF1" s="106"/>
      <c r="TEG1" s="106"/>
      <c r="TEH1" s="106"/>
      <c r="TEI1" s="106"/>
      <c r="TEJ1" s="106"/>
      <c r="TEK1" s="106"/>
      <c r="TEL1" s="106"/>
      <c r="TEM1" s="106"/>
      <c r="TEN1" s="106"/>
      <c r="TEO1" s="106"/>
      <c r="TEP1" s="106"/>
      <c r="TEQ1" s="106"/>
      <c r="TER1" s="106"/>
      <c r="TES1" s="106"/>
      <c r="TET1" s="106"/>
      <c r="TEU1" s="106"/>
      <c r="TEV1" s="106"/>
      <c r="TEW1" s="106"/>
      <c r="TEX1" s="106"/>
      <c r="TEY1" s="106"/>
      <c r="TEZ1" s="106"/>
      <c r="TFA1" s="106"/>
      <c r="TFB1" s="106"/>
      <c r="TFC1" s="106"/>
      <c r="TFD1" s="106"/>
      <c r="TFE1" s="106"/>
      <c r="TFF1" s="106"/>
      <c r="TFG1" s="106"/>
      <c r="TFH1" s="106"/>
      <c r="TFI1" s="106"/>
      <c r="TFJ1" s="106"/>
      <c r="TFK1" s="106"/>
      <c r="TFL1" s="106"/>
      <c r="TFM1" s="106"/>
      <c r="TFN1" s="106"/>
      <c r="TFO1" s="106"/>
      <c r="TFP1" s="106"/>
      <c r="TFQ1" s="106"/>
      <c r="TFR1" s="106"/>
      <c r="TFS1" s="106"/>
      <c r="TFT1" s="106"/>
      <c r="TFU1" s="106"/>
      <c r="TFV1" s="106"/>
      <c r="TFW1" s="106"/>
      <c r="TFX1" s="106"/>
      <c r="TFY1" s="106"/>
      <c r="TFZ1" s="106"/>
      <c r="TGA1" s="106"/>
      <c r="TGB1" s="106"/>
      <c r="TGC1" s="106"/>
      <c r="TGD1" s="106"/>
      <c r="TGE1" s="106"/>
      <c r="TGF1" s="106"/>
      <c r="TGG1" s="106"/>
      <c r="TGH1" s="106"/>
      <c r="TGI1" s="106"/>
      <c r="TGJ1" s="106"/>
      <c r="TGK1" s="106"/>
      <c r="TGL1" s="106"/>
      <c r="TGM1" s="106"/>
      <c r="TGN1" s="106"/>
      <c r="TGO1" s="106"/>
      <c r="TGP1" s="106"/>
      <c r="TGQ1" s="106"/>
      <c r="TGR1" s="106"/>
      <c r="TGS1" s="106"/>
      <c r="TGT1" s="106"/>
      <c r="TGU1" s="106"/>
      <c r="TGV1" s="106"/>
      <c r="TGW1" s="106"/>
      <c r="TGX1" s="106"/>
      <c r="TGY1" s="106"/>
      <c r="TGZ1" s="106"/>
      <c r="THA1" s="106"/>
      <c r="THB1" s="106"/>
      <c r="THC1" s="106"/>
      <c r="THD1" s="106"/>
      <c r="THE1" s="106"/>
      <c r="THF1" s="106"/>
      <c r="THG1" s="106"/>
      <c r="THH1" s="106"/>
      <c r="THI1" s="106"/>
      <c r="THJ1" s="106"/>
      <c r="THK1" s="106"/>
      <c r="THL1" s="106"/>
      <c r="THM1" s="106"/>
      <c r="THN1" s="106"/>
      <c r="THO1" s="106"/>
      <c r="THP1" s="106"/>
      <c r="THQ1" s="106"/>
      <c r="THR1" s="106"/>
      <c r="THS1" s="106"/>
      <c r="THT1" s="106"/>
      <c r="THU1" s="106"/>
      <c r="THV1" s="106"/>
      <c r="THW1" s="106"/>
      <c r="THX1" s="106"/>
      <c r="THY1" s="106"/>
      <c r="THZ1" s="106"/>
      <c r="TIA1" s="106"/>
      <c r="TIB1" s="106"/>
      <c r="TIC1" s="106"/>
      <c r="TID1" s="106"/>
      <c r="TIE1" s="106"/>
      <c r="TIF1" s="106"/>
      <c r="TIG1" s="106"/>
      <c r="TIH1" s="106"/>
      <c r="TII1" s="106"/>
      <c r="TIJ1" s="106"/>
      <c r="TIK1" s="106"/>
      <c r="TIL1" s="106"/>
      <c r="TIM1" s="106"/>
      <c r="TIN1" s="106"/>
      <c r="TIO1" s="106"/>
      <c r="TIP1" s="106"/>
      <c r="TIQ1" s="106"/>
      <c r="TIR1" s="106"/>
      <c r="TIS1" s="106"/>
      <c r="TIT1" s="106"/>
      <c r="TIU1" s="106"/>
      <c r="TIV1" s="106"/>
      <c r="TIW1" s="106"/>
      <c r="TIX1" s="106"/>
      <c r="TIY1" s="106"/>
      <c r="TIZ1" s="106"/>
      <c r="TJA1" s="106"/>
      <c r="TJB1" s="106"/>
      <c r="TJC1" s="106"/>
      <c r="TJD1" s="106"/>
      <c r="TJE1" s="106"/>
      <c r="TJF1" s="106"/>
      <c r="TJG1" s="106"/>
      <c r="TJH1" s="106"/>
      <c r="TJI1" s="106"/>
      <c r="TJJ1" s="106"/>
      <c r="TJK1" s="106"/>
      <c r="TJL1" s="106"/>
      <c r="TJM1" s="106"/>
      <c r="TJN1" s="106"/>
      <c r="TJO1" s="106"/>
      <c r="TJP1" s="106"/>
      <c r="TJQ1" s="106"/>
      <c r="TJR1" s="106"/>
      <c r="TJS1" s="106"/>
      <c r="TJT1" s="106"/>
      <c r="TJU1" s="106"/>
      <c r="TJV1" s="106"/>
      <c r="TJW1" s="106"/>
      <c r="TJX1" s="106"/>
      <c r="TJY1" s="106"/>
      <c r="TJZ1" s="106"/>
      <c r="TKA1" s="106"/>
      <c r="TKB1" s="106"/>
      <c r="TKC1" s="106"/>
      <c r="TKD1" s="106"/>
      <c r="TKE1" s="106"/>
      <c r="TKF1" s="106"/>
      <c r="TKG1" s="106"/>
      <c r="TKH1" s="106"/>
      <c r="TKI1" s="106"/>
      <c r="TKJ1" s="106"/>
      <c r="TKK1" s="106"/>
      <c r="TKL1" s="106"/>
      <c r="TKM1" s="106"/>
      <c r="TKN1" s="106"/>
      <c r="TKO1" s="106"/>
      <c r="TKP1" s="106"/>
      <c r="TKQ1" s="106"/>
      <c r="TKR1" s="106"/>
      <c r="TKS1" s="106"/>
      <c r="TKT1" s="106"/>
      <c r="TKU1" s="106"/>
      <c r="TKV1" s="106"/>
      <c r="TKW1" s="106"/>
      <c r="TKX1" s="106"/>
      <c r="TKY1" s="106"/>
      <c r="TKZ1" s="106"/>
      <c r="TLA1" s="106"/>
      <c r="TLB1" s="106"/>
      <c r="TLC1" s="106"/>
      <c r="TLD1" s="106"/>
      <c r="TLE1" s="106"/>
      <c r="TLF1" s="106"/>
      <c r="TLG1" s="106"/>
      <c r="TLH1" s="106"/>
      <c r="TLI1" s="106"/>
      <c r="TLJ1" s="106"/>
      <c r="TLK1" s="106"/>
      <c r="TLL1" s="106"/>
      <c r="TLM1" s="106"/>
      <c r="TLN1" s="106"/>
      <c r="TLO1" s="106"/>
      <c r="TLP1" s="106"/>
      <c r="TLQ1" s="106"/>
      <c r="TLR1" s="106"/>
      <c r="TLS1" s="106"/>
      <c r="TLT1" s="106"/>
      <c r="TLU1" s="106"/>
      <c r="TLV1" s="106"/>
      <c r="TLW1" s="106"/>
      <c r="TLX1" s="106"/>
      <c r="TLY1" s="106"/>
      <c r="TLZ1" s="106"/>
      <c r="TMA1" s="106"/>
      <c r="TMB1" s="106"/>
      <c r="TMC1" s="106"/>
      <c r="TMD1" s="106"/>
      <c r="TME1" s="106"/>
      <c r="TMF1" s="106"/>
      <c r="TMG1" s="106"/>
      <c r="TMH1" s="106"/>
      <c r="TMI1" s="106"/>
      <c r="TMJ1" s="106"/>
      <c r="TMK1" s="106"/>
      <c r="TML1" s="106"/>
      <c r="TMM1" s="106"/>
      <c r="TMN1" s="106"/>
      <c r="TMO1" s="106"/>
      <c r="TMP1" s="106"/>
      <c r="TMQ1" s="106"/>
      <c r="TMR1" s="106"/>
      <c r="TMS1" s="106"/>
      <c r="TMT1" s="106"/>
      <c r="TMU1" s="106"/>
      <c r="TMV1" s="106"/>
      <c r="TMW1" s="106"/>
      <c r="TMX1" s="106"/>
      <c r="TMY1" s="106"/>
      <c r="TMZ1" s="106"/>
      <c r="TNA1" s="106"/>
      <c r="TNB1" s="106"/>
      <c r="TNC1" s="106"/>
      <c r="TND1" s="106"/>
      <c r="TNE1" s="106"/>
      <c r="TNF1" s="106"/>
      <c r="TNG1" s="106"/>
      <c r="TNH1" s="106"/>
      <c r="TNI1" s="106"/>
      <c r="TNJ1" s="106"/>
      <c r="TNK1" s="106"/>
      <c r="TNL1" s="106"/>
      <c r="TNM1" s="106"/>
      <c r="TNN1" s="106"/>
      <c r="TNO1" s="106"/>
      <c r="TNP1" s="106"/>
      <c r="TNQ1" s="106"/>
      <c r="TNR1" s="106"/>
      <c r="TNS1" s="106"/>
      <c r="TNT1" s="106"/>
      <c r="TNU1" s="106"/>
      <c r="TNV1" s="106"/>
      <c r="TNW1" s="106"/>
      <c r="TNX1" s="106"/>
      <c r="TNY1" s="106"/>
      <c r="TNZ1" s="106"/>
      <c r="TOA1" s="106"/>
      <c r="TOB1" s="106"/>
      <c r="TOC1" s="106"/>
      <c r="TOD1" s="106"/>
      <c r="TOE1" s="106"/>
      <c r="TOF1" s="106"/>
      <c r="TOG1" s="106"/>
      <c r="TOH1" s="106"/>
      <c r="TOI1" s="106"/>
      <c r="TOJ1" s="106"/>
      <c r="TOK1" s="106"/>
      <c r="TOL1" s="106"/>
      <c r="TOM1" s="106"/>
      <c r="TON1" s="106"/>
      <c r="TOO1" s="106"/>
      <c r="TOP1" s="106"/>
      <c r="TOQ1" s="106"/>
      <c r="TOR1" s="106"/>
      <c r="TOS1" s="106"/>
      <c r="TOT1" s="106"/>
      <c r="TOU1" s="106"/>
      <c r="TOV1" s="106"/>
      <c r="TOW1" s="106"/>
      <c r="TOX1" s="106"/>
      <c r="TOY1" s="106"/>
      <c r="TOZ1" s="106"/>
      <c r="TPA1" s="106"/>
      <c r="TPB1" s="106"/>
      <c r="TPC1" s="106"/>
      <c r="TPD1" s="106"/>
      <c r="TPE1" s="106"/>
      <c r="TPF1" s="106"/>
      <c r="TPG1" s="106"/>
      <c r="TPH1" s="106"/>
      <c r="TPI1" s="106"/>
      <c r="TPJ1" s="106"/>
      <c r="TPK1" s="106"/>
      <c r="TPL1" s="106"/>
      <c r="TPM1" s="106"/>
      <c r="TPN1" s="106"/>
      <c r="TPO1" s="106"/>
      <c r="TPP1" s="106"/>
      <c r="TPQ1" s="106"/>
      <c r="TPR1" s="106"/>
      <c r="TPS1" s="106"/>
      <c r="TPT1" s="106"/>
      <c r="TPU1" s="106"/>
      <c r="TPV1" s="106"/>
      <c r="TPW1" s="106"/>
      <c r="TPX1" s="106"/>
      <c r="TPY1" s="106"/>
      <c r="TPZ1" s="106"/>
      <c r="TQA1" s="106"/>
      <c r="TQB1" s="106"/>
      <c r="TQC1" s="106"/>
      <c r="TQD1" s="106"/>
      <c r="TQE1" s="106"/>
      <c r="TQF1" s="106"/>
      <c r="TQG1" s="106"/>
      <c r="TQH1" s="106"/>
      <c r="TQI1" s="106"/>
      <c r="TQJ1" s="106"/>
      <c r="TQK1" s="106"/>
      <c r="TQL1" s="106"/>
      <c r="TQM1" s="106"/>
      <c r="TQN1" s="106"/>
      <c r="TQO1" s="106"/>
      <c r="TQP1" s="106"/>
      <c r="TQQ1" s="106"/>
      <c r="TQR1" s="106"/>
      <c r="TQS1" s="106"/>
      <c r="TQT1" s="106"/>
      <c r="TQU1" s="106"/>
      <c r="TQV1" s="106"/>
      <c r="TQW1" s="106"/>
      <c r="TQX1" s="106"/>
      <c r="TQY1" s="106"/>
      <c r="TQZ1" s="106"/>
      <c r="TRA1" s="106"/>
      <c r="TRB1" s="106"/>
      <c r="TRC1" s="106"/>
      <c r="TRD1" s="106"/>
      <c r="TRE1" s="106"/>
      <c r="TRF1" s="106"/>
      <c r="TRG1" s="106"/>
      <c r="TRH1" s="106"/>
      <c r="TRI1" s="106"/>
      <c r="TRJ1" s="106"/>
      <c r="TRK1" s="106"/>
      <c r="TRL1" s="106"/>
      <c r="TRM1" s="106"/>
      <c r="TRN1" s="106"/>
      <c r="TRO1" s="106"/>
      <c r="TRP1" s="106"/>
      <c r="TRQ1" s="106"/>
      <c r="TRR1" s="106"/>
      <c r="TRS1" s="106"/>
      <c r="TRT1" s="106"/>
      <c r="TRU1" s="106"/>
      <c r="TRV1" s="106"/>
      <c r="TRW1" s="106"/>
      <c r="TRX1" s="106"/>
      <c r="TRY1" s="106"/>
      <c r="TRZ1" s="106"/>
      <c r="TSA1" s="106"/>
      <c r="TSB1" s="106"/>
      <c r="TSC1" s="106"/>
      <c r="TSD1" s="106"/>
      <c r="TSE1" s="106"/>
      <c r="TSF1" s="106"/>
      <c r="TSG1" s="106"/>
      <c r="TSH1" s="106"/>
      <c r="TSI1" s="106"/>
      <c r="TSJ1" s="106"/>
      <c r="TSK1" s="106"/>
      <c r="TSL1" s="106"/>
      <c r="TSM1" s="106"/>
      <c r="TSN1" s="106"/>
      <c r="TSO1" s="106"/>
      <c r="TSP1" s="106"/>
      <c r="TSQ1" s="106"/>
      <c r="TSR1" s="106"/>
      <c r="TSS1" s="106"/>
      <c r="TST1" s="106"/>
      <c r="TSU1" s="106"/>
      <c r="TSV1" s="106"/>
      <c r="TSW1" s="106"/>
      <c r="TSX1" s="106"/>
      <c r="TSY1" s="106"/>
      <c r="TSZ1" s="106"/>
      <c r="TTA1" s="106"/>
      <c r="TTB1" s="106"/>
      <c r="TTC1" s="106"/>
      <c r="TTD1" s="106"/>
      <c r="TTE1" s="106"/>
      <c r="TTF1" s="106"/>
      <c r="TTG1" s="106"/>
      <c r="TTH1" s="106"/>
      <c r="TTI1" s="106"/>
      <c r="TTJ1" s="106"/>
      <c r="TTK1" s="106"/>
      <c r="TTL1" s="106"/>
      <c r="TTM1" s="106"/>
      <c r="TTN1" s="106"/>
      <c r="TTO1" s="106"/>
      <c r="TTP1" s="106"/>
      <c r="TTQ1" s="106"/>
      <c r="TTR1" s="106"/>
      <c r="TTS1" s="106"/>
      <c r="TTT1" s="106"/>
      <c r="TTU1" s="106"/>
      <c r="TTV1" s="106"/>
      <c r="TTW1" s="106"/>
      <c r="TTX1" s="106"/>
      <c r="TTY1" s="106"/>
      <c r="TTZ1" s="106"/>
      <c r="TUA1" s="106"/>
      <c r="TUB1" s="106"/>
      <c r="TUC1" s="106"/>
      <c r="TUD1" s="106"/>
      <c r="TUE1" s="106"/>
      <c r="TUF1" s="106"/>
      <c r="TUG1" s="106"/>
      <c r="TUH1" s="106"/>
      <c r="TUI1" s="106"/>
      <c r="TUJ1" s="106"/>
      <c r="TUK1" s="106"/>
      <c r="TUL1" s="106"/>
      <c r="TUM1" s="106"/>
      <c r="TUN1" s="106"/>
      <c r="TUO1" s="106"/>
      <c r="TUP1" s="106"/>
      <c r="TUQ1" s="106"/>
      <c r="TUR1" s="106"/>
      <c r="TUS1" s="106"/>
      <c r="TUT1" s="106"/>
      <c r="TUU1" s="106"/>
      <c r="TUV1" s="106"/>
      <c r="TUW1" s="106"/>
      <c r="TUX1" s="106"/>
      <c r="TUY1" s="106"/>
      <c r="TUZ1" s="106"/>
      <c r="TVA1" s="106"/>
      <c r="TVB1" s="106"/>
      <c r="TVC1" s="106"/>
      <c r="TVD1" s="106"/>
      <c r="TVE1" s="106"/>
      <c r="TVF1" s="106"/>
      <c r="TVG1" s="106"/>
      <c r="TVH1" s="106"/>
      <c r="TVI1" s="106"/>
      <c r="TVJ1" s="106"/>
      <c r="TVK1" s="106"/>
      <c r="TVL1" s="106"/>
      <c r="TVM1" s="106"/>
      <c r="TVN1" s="106"/>
      <c r="TVO1" s="106"/>
      <c r="TVP1" s="106"/>
      <c r="TVQ1" s="106"/>
      <c r="TVR1" s="106"/>
      <c r="TVS1" s="106"/>
      <c r="TVT1" s="106"/>
      <c r="TVU1" s="106"/>
      <c r="TVV1" s="106"/>
      <c r="TVW1" s="106"/>
      <c r="TVX1" s="106"/>
      <c r="TVY1" s="106"/>
      <c r="TVZ1" s="106"/>
      <c r="TWA1" s="106"/>
      <c r="TWB1" s="106"/>
      <c r="TWC1" s="106"/>
      <c r="TWD1" s="106"/>
      <c r="TWE1" s="106"/>
      <c r="TWF1" s="106"/>
      <c r="TWG1" s="106"/>
      <c r="TWH1" s="106"/>
      <c r="TWI1" s="106"/>
      <c r="TWJ1" s="106"/>
      <c r="TWK1" s="106"/>
      <c r="TWL1" s="106"/>
      <c r="TWM1" s="106"/>
      <c r="TWN1" s="106"/>
      <c r="TWO1" s="106"/>
      <c r="TWP1" s="106"/>
      <c r="TWQ1" s="106"/>
      <c r="TWR1" s="106"/>
      <c r="TWS1" s="106"/>
      <c r="TWT1" s="106"/>
      <c r="TWU1" s="106"/>
      <c r="TWV1" s="106"/>
      <c r="TWW1" s="106"/>
      <c r="TWX1" s="106"/>
      <c r="TWY1" s="106"/>
      <c r="TWZ1" s="106"/>
      <c r="TXA1" s="106"/>
      <c r="TXB1" s="106"/>
      <c r="TXC1" s="106"/>
      <c r="TXD1" s="106"/>
      <c r="TXE1" s="106"/>
      <c r="TXF1" s="106"/>
      <c r="TXG1" s="106"/>
      <c r="TXH1" s="106"/>
      <c r="TXI1" s="106"/>
      <c r="TXJ1" s="106"/>
      <c r="TXK1" s="106"/>
      <c r="TXL1" s="106"/>
      <c r="TXM1" s="106"/>
      <c r="TXN1" s="106"/>
      <c r="TXO1" s="106"/>
      <c r="TXP1" s="106"/>
      <c r="TXQ1" s="106"/>
      <c r="TXR1" s="106"/>
      <c r="TXS1" s="106"/>
      <c r="TXT1" s="106"/>
      <c r="TXU1" s="106"/>
      <c r="TXV1" s="106"/>
      <c r="TXW1" s="106"/>
      <c r="TXX1" s="106"/>
      <c r="TXY1" s="106"/>
      <c r="TXZ1" s="106"/>
      <c r="TYA1" s="106"/>
      <c r="TYB1" s="106"/>
      <c r="TYC1" s="106"/>
      <c r="TYD1" s="106"/>
      <c r="TYE1" s="106"/>
      <c r="TYF1" s="106"/>
      <c r="TYG1" s="106"/>
      <c r="TYH1" s="106"/>
      <c r="TYI1" s="106"/>
      <c r="TYJ1" s="106"/>
      <c r="TYK1" s="106"/>
      <c r="TYL1" s="106"/>
      <c r="TYM1" s="106"/>
      <c r="TYN1" s="106"/>
      <c r="TYO1" s="106"/>
      <c r="TYP1" s="106"/>
      <c r="TYQ1" s="106"/>
      <c r="TYR1" s="106"/>
      <c r="TYS1" s="106"/>
      <c r="TYT1" s="106"/>
      <c r="TYU1" s="106"/>
      <c r="TYV1" s="106"/>
      <c r="TYW1" s="106"/>
      <c r="TYX1" s="106"/>
      <c r="TYY1" s="106"/>
      <c r="TYZ1" s="106"/>
      <c r="TZA1" s="106"/>
      <c r="TZB1" s="106"/>
      <c r="TZC1" s="106"/>
      <c r="TZD1" s="106"/>
      <c r="TZE1" s="106"/>
      <c r="TZF1" s="106"/>
      <c r="TZG1" s="106"/>
      <c r="TZH1" s="106"/>
      <c r="TZI1" s="106"/>
      <c r="TZJ1" s="106"/>
      <c r="TZK1" s="106"/>
      <c r="TZL1" s="106"/>
      <c r="TZM1" s="106"/>
      <c r="TZN1" s="106"/>
      <c r="TZO1" s="106"/>
      <c r="TZP1" s="106"/>
      <c r="TZQ1" s="106"/>
      <c r="TZR1" s="106"/>
      <c r="TZS1" s="106"/>
      <c r="TZT1" s="106"/>
      <c r="TZU1" s="106"/>
      <c r="TZV1" s="106"/>
      <c r="TZW1" s="106"/>
      <c r="TZX1" s="106"/>
      <c r="TZY1" s="106"/>
      <c r="TZZ1" s="106"/>
      <c r="UAA1" s="106"/>
      <c r="UAB1" s="106"/>
      <c r="UAC1" s="106"/>
      <c r="UAD1" s="106"/>
      <c r="UAE1" s="106"/>
      <c r="UAF1" s="106"/>
      <c r="UAG1" s="106"/>
      <c r="UAH1" s="106"/>
      <c r="UAI1" s="106"/>
      <c r="UAJ1" s="106"/>
      <c r="UAK1" s="106"/>
      <c r="UAL1" s="106"/>
      <c r="UAM1" s="106"/>
      <c r="UAN1" s="106"/>
      <c r="UAO1" s="106"/>
      <c r="UAP1" s="106"/>
      <c r="UAQ1" s="106"/>
      <c r="UAR1" s="106"/>
      <c r="UAS1" s="106"/>
      <c r="UAT1" s="106"/>
      <c r="UAU1" s="106"/>
      <c r="UAV1" s="106"/>
      <c r="UAW1" s="106"/>
      <c r="UAX1" s="106"/>
      <c r="UAY1" s="106"/>
      <c r="UAZ1" s="106"/>
      <c r="UBA1" s="106"/>
      <c r="UBB1" s="106"/>
      <c r="UBC1" s="106"/>
      <c r="UBD1" s="106"/>
      <c r="UBE1" s="106"/>
      <c r="UBF1" s="106"/>
      <c r="UBG1" s="106"/>
      <c r="UBH1" s="106"/>
      <c r="UBI1" s="106"/>
      <c r="UBJ1" s="106"/>
      <c r="UBK1" s="106"/>
      <c r="UBL1" s="106"/>
      <c r="UBM1" s="106"/>
      <c r="UBN1" s="106"/>
      <c r="UBO1" s="106"/>
      <c r="UBP1" s="106"/>
      <c r="UBQ1" s="106"/>
      <c r="UBR1" s="106"/>
      <c r="UBS1" s="106"/>
      <c r="UBT1" s="106"/>
      <c r="UBU1" s="106"/>
      <c r="UBV1" s="106"/>
      <c r="UBW1" s="106"/>
      <c r="UBX1" s="106"/>
      <c r="UBY1" s="106"/>
      <c r="UBZ1" s="106"/>
      <c r="UCA1" s="106"/>
      <c r="UCB1" s="106"/>
      <c r="UCC1" s="106"/>
      <c r="UCD1" s="106"/>
      <c r="UCE1" s="106"/>
      <c r="UCF1" s="106"/>
      <c r="UCG1" s="106"/>
      <c r="UCH1" s="106"/>
      <c r="UCI1" s="106"/>
      <c r="UCJ1" s="106"/>
      <c r="UCK1" s="106"/>
      <c r="UCL1" s="106"/>
      <c r="UCM1" s="106"/>
      <c r="UCN1" s="106"/>
      <c r="UCO1" s="106"/>
      <c r="UCP1" s="106"/>
      <c r="UCQ1" s="106"/>
      <c r="UCR1" s="106"/>
      <c r="UCS1" s="106"/>
      <c r="UCT1" s="106"/>
      <c r="UCU1" s="106"/>
      <c r="UCV1" s="106"/>
      <c r="UCW1" s="106"/>
      <c r="UCX1" s="106"/>
      <c r="UCY1" s="106"/>
      <c r="UCZ1" s="106"/>
      <c r="UDA1" s="106"/>
      <c r="UDB1" s="106"/>
      <c r="UDC1" s="106"/>
      <c r="UDD1" s="106"/>
      <c r="UDE1" s="106"/>
      <c r="UDF1" s="106"/>
      <c r="UDG1" s="106"/>
      <c r="UDH1" s="106"/>
      <c r="UDI1" s="106"/>
      <c r="UDJ1" s="106"/>
      <c r="UDK1" s="106"/>
      <c r="UDL1" s="106"/>
      <c r="UDM1" s="106"/>
      <c r="UDN1" s="106"/>
      <c r="UDO1" s="106"/>
      <c r="UDP1" s="106"/>
      <c r="UDQ1" s="106"/>
      <c r="UDR1" s="106"/>
      <c r="UDS1" s="106"/>
      <c r="UDT1" s="106"/>
      <c r="UDU1" s="106"/>
      <c r="UDV1" s="106"/>
      <c r="UDW1" s="106"/>
      <c r="UDX1" s="106"/>
      <c r="UDY1" s="106"/>
      <c r="UDZ1" s="106"/>
      <c r="UEA1" s="106"/>
      <c r="UEB1" s="106"/>
      <c r="UEC1" s="106"/>
      <c r="UED1" s="106"/>
      <c r="UEE1" s="106"/>
      <c r="UEF1" s="106"/>
      <c r="UEG1" s="106"/>
      <c r="UEH1" s="106"/>
      <c r="UEI1" s="106"/>
      <c r="UEJ1" s="106"/>
      <c r="UEK1" s="106"/>
      <c r="UEL1" s="106"/>
      <c r="UEM1" s="106"/>
      <c r="UEN1" s="106"/>
      <c r="UEO1" s="106"/>
      <c r="UEP1" s="106"/>
      <c r="UEQ1" s="106"/>
      <c r="UER1" s="106"/>
      <c r="UES1" s="106"/>
      <c r="UET1" s="106"/>
      <c r="UEU1" s="106"/>
      <c r="UEV1" s="106"/>
      <c r="UEW1" s="106"/>
      <c r="UEX1" s="106"/>
      <c r="UEY1" s="106"/>
      <c r="UEZ1" s="106"/>
      <c r="UFA1" s="106"/>
      <c r="UFB1" s="106"/>
      <c r="UFC1" s="106"/>
      <c r="UFD1" s="106"/>
      <c r="UFE1" s="106"/>
      <c r="UFF1" s="106"/>
      <c r="UFG1" s="106"/>
      <c r="UFH1" s="106"/>
      <c r="UFI1" s="106"/>
      <c r="UFJ1" s="106"/>
      <c r="UFK1" s="106"/>
      <c r="UFL1" s="106"/>
      <c r="UFM1" s="106"/>
      <c r="UFN1" s="106"/>
      <c r="UFO1" s="106"/>
      <c r="UFP1" s="106"/>
      <c r="UFQ1" s="106"/>
      <c r="UFR1" s="106"/>
      <c r="UFS1" s="106"/>
      <c r="UFT1" s="106"/>
      <c r="UFU1" s="106"/>
      <c r="UFV1" s="106"/>
      <c r="UFW1" s="106"/>
      <c r="UFX1" s="106"/>
      <c r="UFY1" s="106"/>
      <c r="UFZ1" s="106"/>
      <c r="UGA1" s="106"/>
      <c r="UGB1" s="106"/>
      <c r="UGC1" s="106"/>
      <c r="UGD1" s="106"/>
      <c r="UGE1" s="106"/>
      <c r="UGF1" s="106"/>
      <c r="UGG1" s="106"/>
      <c r="UGH1" s="106"/>
      <c r="UGI1" s="106"/>
      <c r="UGJ1" s="106"/>
      <c r="UGK1" s="106"/>
      <c r="UGL1" s="106"/>
      <c r="UGM1" s="106"/>
      <c r="UGN1" s="106"/>
      <c r="UGO1" s="106"/>
      <c r="UGP1" s="106"/>
      <c r="UGQ1" s="106"/>
      <c r="UGR1" s="106"/>
      <c r="UGS1" s="106"/>
      <c r="UGT1" s="106"/>
      <c r="UGU1" s="106"/>
      <c r="UGV1" s="106"/>
      <c r="UGW1" s="106"/>
      <c r="UGX1" s="106"/>
      <c r="UGY1" s="106"/>
      <c r="UGZ1" s="106"/>
      <c r="UHA1" s="106"/>
      <c r="UHB1" s="106"/>
      <c r="UHC1" s="106"/>
      <c r="UHD1" s="106"/>
      <c r="UHE1" s="106"/>
      <c r="UHF1" s="106"/>
      <c r="UHG1" s="106"/>
      <c r="UHH1" s="106"/>
      <c r="UHI1" s="106"/>
      <c r="UHJ1" s="106"/>
      <c r="UHK1" s="106"/>
      <c r="UHL1" s="106"/>
      <c r="UHM1" s="106"/>
      <c r="UHN1" s="106"/>
      <c r="UHO1" s="106"/>
      <c r="UHP1" s="106"/>
      <c r="UHQ1" s="106"/>
      <c r="UHR1" s="106"/>
      <c r="UHS1" s="106"/>
      <c r="UHT1" s="106"/>
      <c r="UHU1" s="106"/>
      <c r="UHV1" s="106"/>
      <c r="UHW1" s="106"/>
      <c r="UHX1" s="106"/>
      <c r="UHY1" s="106"/>
      <c r="UHZ1" s="106"/>
      <c r="UIA1" s="106"/>
      <c r="UIB1" s="106"/>
      <c r="UIC1" s="106"/>
      <c r="UID1" s="106"/>
      <c r="UIE1" s="106"/>
      <c r="UIF1" s="106"/>
      <c r="UIG1" s="106"/>
      <c r="UIH1" s="106"/>
      <c r="UII1" s="106"/>
      <c r="UIJ1" s="106"/>
      <c r="UIK1" s="106"/>
      <c r="UIL1" s="106"/>
      <c r="UIM1" s="106"/>
      <c r="UIN1" s="106"/>
      <c r="UIO1" s="106"/>
      <c r="UIP1" s="106"/>
      <c r="UIQ1" s="106"/>
      <c r="UIR1" s="106"/>
      <c r="UIS1" s="106"/>
      <c r="UIT1" s="106"/>
      <c r="UIU1" s="106"/>
      <c r="UIV1" s="106"/>
      <c r="UIW1" s="106"/>
      <c r="UIX1" s="106"/>
      <c r="UIY1" s="106"/>
      <c r="UIZ1" s="106"/>
      <c r="UJA1" s="106"/>
      <c r="UJB1" s="106"/>
      <c r="UJC1" s="106"/>
      <c r="UJD1" s="106"/>
      <c r="UJE1" s="106"/>
      <c r="UJF1" s="106"/>
      <c r="UJG1" s="106"/>
      <c r="UJH1" s="106"/>
      <c r="UJI1" s="106"/>
      <c r="UJJ1" s="106"/>
      <c r="UJK1" s="106"/>
      <c r="UJL1" s="106"/>
      <c r="UJM1" s="106"/>
      <c r="UJN1" s="106"/>
      <c r="UJO1" s="106"/>
      <c r="UJP1" s="106"/>
      <c r="UJQ1" s="106"/>
      <c r="UJR1" s="106"/>
      <c r="UJS1" s="106"/>
      <c r="UJT1" s="106"/>
      <c r="UJU1" s="106"/>
      <c r="UJV1" s="106"/>
      <c r="UJW1" s="106"/>
      <c r="UJX1" s="106"/>
      <c r="UJY1" s="106"/>
      <c r="UJZ1" s="106"/>
      <c r="UKA1" s="106"/>
      <c r="UKB1" s="106"/>
      <c r="UKC1" s="106"/>
      <c r="UKD1" s="106"/>
      <c r="UKE1" s="106"/>
      <c r="UKF1" s="106"/>
      <c r="UKG1" s="106"/>
      <c r="UKH1" s="106"/>
      <c r="UKI1" s="106"/>
      <c r="UKJ1" s="106"/>
      <c r="UKK1" s="106"/>
      <c r="UKL1" s="106"/>
      <c r="UKM1" s="106"/>
      <c r="UKN1" s="106"/>
      <c r="UKO1" s="106"/>
      <c r="UKP1" s="106"/>
      <c r="UKQ1" s="106"/>
      <c r="UKR1" s="106"/>
      <c r="UKS1" s="106"/>
      <c r="UKT1" s="106"/>
      <c r="UKU1" s="106"/>
      <c r="UKV1" s="106"/>
      <c r="UKW1" s="106"/>
      <c r="UKX1" s="106"/>
      <c r="UKY1" s="106"/>
      <c r="UKZ1" s="106"/>
      <c r="ULA1" s="106"/>
      <c r="ULB1" s="106"/>
      <c r="ULC1" s="106"/>
      <c r="ULD1" s="106"/>
      <c r="ULE1" s="106"/>
      <c r="ULF1" s="106"/>
      <c r="ULG1" s="106"/>
      <c r="ULH1" s="106"/>
      <c r="ULI1" s="106"/>
      <c r="ULJ1" s="106"/>
      <c r="ULK1" s="106"/>
      <c r="ULL1" s="106"/>
      <c r="ULM1" s="106"/>
      <c r="ULN1" s="106"/>
      <c r="ULO1" s="106"/>
      <c r="ULP1" s="106"/>
      <c r="ULQ1" s="106"/>
      <c r="ULR1" s="106"/>
      <c r="ULS1" s="106"/>
      <c r="ULT1" s="106"/>
      <c r="ULU1" s="106"/>
      <c r="ULV1" s="106"/>
      <c r="ULW1" s="106"/>
      <c r="ULX1" s="106"/>
      <c r="ULY1" s="106"/>
      <c r="ULZ1" s="106"/>
      <c r="UMA1" s="106"/>
      <c r="UMB1" s="106"/>
      <c r="UMC1" s="106"/>
      <c r="UMD1" s="106"/>
      <c r="UME1" s="106"/>
      <c r="UMF1" s="106"/>
      <c r="UMG1" s="106"/>
      <c r="UMH1" s="106"/>
      <c r="UMI1" s="106"/>
      <c r="UMJ1" s="106"/>
      <c r="UMK1" s="106"/>
      <c r="UML1" s="106"/>
      <c r="UMM1" s="106"/>
      <c r="UMN1" s="106"/>
      <c r="UMO1" s="106"/>
      <c r="UMP1" s="106"/>
      <c r="UMQ1" s="106"/>
      <c r="UMR1" s="106"/>
      <c r="UMS1" s="106"/>
      <c r="UMT1" s="106"/>
      <c r="UMU1" s="106"/>
      <c r="UMV1" s="106"/>
      <c r="UMW1" s="106"/>
      <c r="UMX1" s="106"/>
      <c r="UMY1" s="106"/>
      <c r="UMZ1" s="106"/>
      <c r="UNA1" s="106"/>
      <c r="UNB1" s="106"/>
      <c r="UNC1" s="106"/>
      <c r="UND1" s="106"/>
      <c r="UNE1" s="106"/>
      <c r="UNF1" s="106"/>
      <c r="UNG1" s="106"/>
      <c r="UNH1" s="106"/>
      <c r="UNI1" s="106"/>
      <c r="UNJ1" s="106"/>
      <c r="UNK1" s="106"/>
      <c r="UNL1" s="106"/>
      <c r="UNM1" s="106"/>
      <c r="UNN1" s="106"/>
      <c r="UNO1" s="106"/>
      <c r="UNP1" s="106"/>
      <c r="UNQ1" s="106"/>
      <c r="UNR1" s="106"/>
      <c r="UNS1" s="106"/>
      <c r="UNT1" s="106"/>
      <c r="UNU1" s="106"/>
      <c r="UNV1" s="106"/>
      <c r="UNW1" s="106"/>
      <c r="UNX1" s="106"/>
      <c r="UNY1" s="106"/>
      <c r="UNZ1" s="106"/>
      <c r="UOA1" s="106"/>
      <c r="UOB1" s="106"/>
      <c r="UOC1" s="106"/>
      <c r="UOD1" s="106"/>
      <c r="UOE1" s="106"/>
      <c r="UOF1" s="106"/>
      <c r="UOG1" s="106"/>
      <c r="UOH1" s="106"/>
      <c r="UOI1" s="106"/>
      <c r="UOJ1" s="106"/>
      <c r="UOK1" s="106"/>
      <c r="UOL1" s="106"/>
      <c r="UOM1" s="106"/>
      <c r="UON1" s="106"/>
      <c r="UOO1" s="106"/>
      <c r="UOP1" s="106"/>
      <c r="UOQ1" s="106"/>
      <c r="UOR1" s="106"/>
      <c r="UOS1" s="106"/>
      <c r="UOT1" s="106"/>
      <c r="UOU1" s="106"/>
      <c r="UOV1" s="106"/>
      <c r="UOW1" s="106"/>
      <c r="UOX1" s="106"/>
      <c r="UOY1" s="106"/>
      <c r="UOZ1" s="106"/>
      <c r="UPA1" s="106"/>
      <c r="UPB1" s="106"/>
      <c r="UPC1" s="106"/>
      <c r="UPD1" s="106"/>
      <c r="UPE1" s="106"/>
      <c r="UPF1" s="106"/>
      <c r="UPG1" s="106"/>
      <c r="UPH1" s="106"/>
      <c r="UPI1" s="106"/>
      <c r="UPJ1" s="106"/>
      <c r="UPK1" s="106"/>
      <c r="UPL1" s="106"/>
      <c r="UPM1" s="106"/>
      <c r="UPN1" s="106"/>
      <c r="UPO1" s="106"/>
      <c r="UPP1" s="106"/>
      <c r="UPQ1" s="106"/>
      <c r="UPR1" s="106"/>
      <c r="UPS1" s="106"/>
      <c r="UPT1" s="106"/>
      <c r="UPU1" s="106"/>
      <c r="UPV1" s="106"/>
      <c r="UPW1" s="106"/>
      <c r="UPX1" s="106"/>
      <c r="UPY1" s="106"/>
      <c r="UPZ1" s="106"/>
      <c r="UQA1" s="106"/>
      <c r="UQB1" s="106"/>
      <c r="UQC1" s="106"/>
      <c r="UQD1" s="106"/>
      <c r="UQE1" s="106"/>
      <c r="UQF1" s="106"/>
      <c r="UQG1" s="106"/>
      <c r="UQH1" s="106"/>
      <c r="UQI1" s="106"/>
      <c r="UQJ1" s="106"/>
      <c r="UQK1" s="106"/>
      <c r="UQL1" s="106"/>
      <c r="UQM1" s="106"/>
      <c r="UQN1" s="106"/>
      <c r="UQO1" s="106"/>
      <c r="UQP1" s="106"/>
      <c r="UQQ1" s="106"/>
      <c r="UQR1" s="106"/>
      <c r="UQS1" s="106"/>
      <c r="UQT1" s="106"/>
      <c r="UQU1" s="106"/>
      <c r="UQV1" s="106"/>
      <c r="UQW1" s="106"/>
      <c r="UQX1" s="106"/>
      <c r="UQY1" s="106"/>
      <c r="UQZ1" s="106"/>
      <c r="URA1" s="106"/>
      <c r="URB1" s="106"/>
      <c r="URC1" s="106"/>
      <c r="URD1" s="106"/>
      <c r="URE1" s="106"/>
      <c r="URF1" s="106"/>
      <c r="URG1" s="106"/>
      <c r="URH1" s="106"/>
      <c r="URI1" s="106"/>
      <c r="URJ1" s="106"/>
      <c r="URK1" s="106"/>
      <c r="URL1" s="106"/>
      <c r="URM1" s="106"/>
      <c r="URN1" s="106"/>
      <c r="URO1" s="106"/>
      <c r="URP1" s="106"/>
      <c r="URQ1" s="106"/>
      <c r="URR1" s="106"/>
      <c r="URS1" s="106"/>
      <c r="URT1" s="106"/>
      <c r="URU1" s="106"/>
      <c r="URV1" s="106"/>
      <c r="URW1" s="106"/>
      <c r="URX1" s="106"/>
      <c r="URY1" s="106"/>
      <c r="URZ1" s="106"/>
      <c r="USA1" s="106"/>
      <c r="USB1" s="106"/>
      <c r="USC1" s="106"/>
      <c r="USD1" s="106"/>
      <c r="USE1" s="106"/>
      <c r="USF1" s="106"/>
      <c r="USG1" s="106"/>
      <c r="USH1" s="106"/>
      <c r="USI1" s="106"/>
      <c r="USJ1" s="106"/>
      <c r="USK1" s="106"/>
      <c r="USL1" s="106"/>
      <c r="USM1" s="106"/>
      <c r="USN1" s="106"/>
      <c r="USO1" s="106"/>
      <c r="USP1" s="106"/>
      <c r="USQ1" s="106"/>
      <c r="USR1" s="106"/>
      <c r="USS1" s="106"/>
      <c r="UST1" s="106"/>
      <c r="USU1" s="106"/>
      <c r="USV1" s="106"/>
      <c r="USW1" s="106"/>
      <c r="USX1" s="106"/>
      <c r="USY1" s="106"/>
      <c r="USZ1" s="106"/>
      <c r="UTA1" s="106"/>
      <c r="UTB1" s="106"/>
      <c r="UTC1" s="106"/>
      <c r="UTD1" s="106"/>
      <c r="UTE1" s="106"/>
      <c r="UTF1" s="106"/>
      <c r="UTG1" s="106"/>
      <c r="UTH1" s="106"/>
      <c r="UTI1" s="106"/>
      <c r="UTJ1" s="106"/>
      <c r="UTK1" s="106"/>
      <c r="UTL1" s="106"/>
      <c r="UTM1" s="106"/>
      <c r="UTN1" s="106"/>
      <c r="UTO1" s="106"/>
      <c r="UTP1" s="106"/>
      <c r="UTQ1" s="106"/>
      <c r="UTR1" s="106"/>
      <c r="UTS1" s="106"/>
      <c r="UTT1" s="106"/>
      <c r="UTU1" s="106"/>
      <c r="UTV1" s="106"/>
      <c r="UTW1" s="106"/>
      <c r="UTX1" s="106"/>
      <c r="UTY1" s="106"/>
      <c r="UTZ1" s="106"/>
      <c r="UUA1" s="106"/>
      <c r="UUB1" s="106"/>
      <c r="UUC1" s="106"/>
      <c r="UUD1" s="106"/>
      <c r="UUE1" s="106"/>
      <c r="UUF1" s="106"/>
      <c r="UUG1" s="106"/>
      <c r="UUH1" s="106"/>
      <c r="UUI1" s="106"/>
      <c r="UUJ1" s="106"/>
      <c r="UUK1" s="106"/>
      <c r="UUL1" s="106"/>
      <c r="UUM1" s="106"/>
      <c r="UUN1" s="106"/>
      <c r="UUO1" s="106"/>
      <c r="UUP1" s="106"/>
      <c r="UUQ1" s="106"/>
      <c r="UUR1" s="106"/>
      <c r="UUS1" s="106"/>
      <c r="UUT1" s="106"/>
      <c r="UUU1" s="106"/>
      <c r="UUV1" s="106"/>
      <c r="UUW1" s="106"/>
      <c r="UUX1" s="106"/>
      <c r="UUY1" s="106"/>
      <c r="UUZ1" s="106"/>
      <c r="UVA1" s="106"/>
      <c r="UVB1" s="106"/>
      <c r="UVC1" s="106"/>
      <c r="UVD1" s="106"/>
      <c r="UVE1" s="106"/>
      <c r="UVF1" s="106"/>
      <c r="UVG1" s="106"/>
      <c r="UVH1" s="106"/>
      <c r="UVI1" s="106"/>
      <c r="UVJ1" s="106"/>
      <c r="UVK1" s="106"/>
      <c r="UVL1" s="106"/>
      <c r="UVM1" s="106"/>
      <c r="UVN1" s="106"/>
      <c r="UVO1" s="106"/>
      <c r="UVP1" s="106"/>
      <c r="UVQ1" s="106"/>
      <c r="UVR1" s="106"/>
      <c r="UVS1" s="106"/>
      <c r="UVT1" s="106"/>
      <c r="UVU1" s="106"/>
      <c r="UVV1" s="106"/>
      <c r="UVW1" s="106"/>
      <c r="UVX1" s="106"/>
      <c r="UVY1" s="106"/>
      <c r="UVZ1" s="106"/>
      <c r="UWA1" s="106"/>
      <c r="UWB1" s="106"/>
      <c r="UWC1" s="106"/>
      <c r="UWD1" s="106"/>
      <c r="UWE1" s="106"/>
      <c r="UWF1" s="106"/>
      <c r="UWG1" s="106"/>
      <c r="UWH1" s="106"/>
      <c r="UWI1" s="106"/>
      <c r="UWJ1" s="106"/>
      <c r="UWK1" s="106"/>
      <c r="UWL1" s="106"/>
      <c r="UWM1" s="106"/>
      <c r="UWN1" s="106"/>
      <c r="UWO1" s="106"/>
      <c r="UWP1" s="106"/>
      <c r="UWQ1" s="106"/>
      <c r="UWR1" s="106"/>
      <c r="UWS1" s="106"/>
      <c r="UWT1" s="106"/>
      <c r="UWU1" s="106"/>
      <c r="UWV1" s="106"/>
      <c r="UWW1" s="106"/>
      <c r="UWX1" s="106"/>
      <c r="UWY1" s="106"/>
      <c r="UWZ1" s="106"/>
      <c r="UXA1" s="106"/>
      <c r="UXB1" s="106"/>
      <c r="UXC1" s="106"/>
      <c r="UXD1" s="106"/>
      <c r="UXE1" s="106"/>
      <c r="UXF1" s="106"/>
      <c r="UXG1" s="106"/>
      <c r="UXH1" s="106"/>
      <c r="UXI1" s="106"/>
      <c r="UXJ1" s="106"/>
      <c r="UXK1" s="106"/>
      <c r="UXL1" s="106"/>
      <c r="UXM1" s="106"/>
      <c r="UXN1" s="106"/>
      <c r="UXO1" s="106"/>
      <c r="UXP1" s="106"/>
      <c r="UXQ1" s="106"/>
      <c r="UXR1" s="106"/>
      <c r="UXS1" s="106"/>
      <c r="UXT1" s="106"/>
      <c r="UXU1" s="106"/>
      <c r="UXV1" s="106"/>
      <c r="UXW1" s="106"/>
      <c r="UXX1" s="106"/>
      <c r="UXY1" s="106"/>
      <c r="UXZ1" s="106"/>
      <c r="UYA1" s="106"/>
      <c r="UYB1" s="106"/>
      <c r="UYC1" s="106"/>
      <c r="UYD1" s="106"/>
      <c r="UYE1" s="106"/>
      <c r="UYF1" s="106"/>
      <c r="UYG1" s="106"/>
      <c r="UYH1" s="106"/>
      <c r="UYI1" s="106"/>
      <c r="UYJ1" s="106"/>
      <c r="UYK1" s="106"/>
      <c r="UYL1" s="106"/>
      <c r="UYM1" s="106"/>
      <c r="UYN1" s="106"/>
      <c r="UYO1" s="106"/>
      <c r="UYP1" s="106"/>
      <c r="UYQ1" s="106"/>
      <c r="UYR1" s="106"/>
      <c r="UYS1" s="106"/>
      <c r="UYT1" s="106"/>
      <c r="UYU1" s="106"/>
      <c r="UYV1" s="106"/>
      <c r="UYW1" s="106"/>
      <c r="UYX1" s="106"/>
      <c r="UYY1" s="106"/>
      <c r="UYZ1" s="106"/>
      <c r="UZA1" s="106"/>
      <c r="UZB1" s="106"/>
      <c r="UZC1" s="106"/>
      <c r="UZD1" s="106"/>
      <c r="UZE1" s="106"/>
      <c r="UZF1" s="106"/>
      <c r="UZG1" s="106"/>
      <c r="UZH1" s="106"/>
      <c r="UZI1" s="106"/>
      <c r="UZJ1" s="106"/>
      <c r="UZK1" s="106"/>
      <c r="UZL1" s="106"/>
      <c r="UZM1" s="106"/>
      <c r="UZN1" s="106"/>
      <c r="UZO1" s="106"/>
      <c r="UZP1" s="106"/>
      <c r="UZQ1" s="106"/>
      <c r="UZR1" s="106"/>
      <c r="UZS1" s="106"/>
      <c r="UZT1" s="106"/>
      <c r="UZU1" s="106"/>
      <c r="UZV1" s="106"/>
      <c r="UZW1" s="106"/>
      <c r="UZX1" s="106"/>
      <c r="UZY1" s="106"/>
      <c r="UZZ1" s="106"/>
      <c r="VAA1" s="106"/>
      <c r="VAB1" s="106"/>
      <c r="VAC1" s="106"/>
      <c r="VAD1" s="106"/>
      <c r="VAE1" s="106"/>
      <c r="VAF1" s="106"/>
      <c r="VAG1" s="106"/>
      <c r="VAH1" s="106"/>
      <c r="VAI1" s="106"/>
      <c r="VAJ1" s="106"/>
      <c r="VAK1" s="106"/>
      <c r="VAL1" s="106"/>
      <c r="VAM1" s="106"/>
      <c r="VAN1" s="106"/>
      <c r="VAO1" s="106"/>
      <c r="VAP1" s="106"/>
      <c r="VAQ1" s="106"/>
      <c r="VAR1" s="106"/>
      <c r="VAS1" s="106"/>
      <c r="VAT1" s="106"/>
      <c r="VAU1" s="106"/>
      <c r="VAV1" s="106"/>
      <c r="VAW1" s="106"/>
      <c r="VAX1" s="106"/>
      <c r="VAY1" s="106"/>
      <c r="VAZ1" s="106"/>
      <c r="VBA1" s="106"/>
      <c r="VBB1" s="106"/>
      <c r="VBC1" s="106"/>
      <c r="VBD1" s="106"/>
      <c r="VBE1" s="106"/>
      <c r="VBF1" s="106"/>
      <c r="VBG1" s="106"/>
      <c r="VBH1" s="106"/>
      <c r="VBI1" s="106"/>
      <c r="VBJ1" s="106"/>
      <c r="VBK1" s="106"/>
      <c r="VBL1" s="106"/>
      <c r="VBM1" s="106"/>
      <c r="VBN1" s="106"/>
      <c r="VBO1" s="106"/>
      <c r="VBP1" s="106"/>
      <c r="VBQ1" s="106"/>
      <c r="VBR1" s="106"/>
      <c r="VBS1" s="106"/>
      <c r="VBT1" s="106"/>
      <c r="VBU1" s="106"/>
      <c r="VBV1" s="106"/>
      <c r="VBW1" s="106"/>
      <c r="VBX1" s="106"/>
      <c r="VBY1" s="106"/>
      <c r="VBZ1" s="106"/>
      <c r="VCA1" s="106"/>
      <c r="VCB1" s="106"/>
      <c r="VCC1" s="106"/>
      <c r="VCD1" s="106"/>
      <c r="VCE1" s="106"/>
      <c r="VCF1" s="106"/>
      <c r="VCG1" s="106"/>
      <c r="VCH1" s="106"/>
      <c r="VCI1" s="106"/>
      <c r="VCJ1" s="106"/>
      <c r="VCK1" s="106"/>
      <c r="VCL1" s="106"/>
      <c r="VCM1" s="106"/>
      <c r="VCN1" s="106"/>
      <c r="VCO1" s="106"/>
      <c r="VCP1" s="106"/>
      <c r="VCQ1" s="106"/>
      <c r="VCR1" s="106"/>
      <c r="VCS1" s="106"/>
      <c r="VCT1" s="106"/>
      <c r="VCU1" s="106"/>
      <c r="VCV1" s="106"/>
      <c r="VCW1" s="106"/>
      <c r="VCX1" s="106"/>
      <c r="VCY1" s="106"/>
      <c r="VCZ1" s="106"/>
      <c r="VDA1" s="106"/>
      <c r="VDB1" s="106"/>
      <c r="VDC1" s="106"/>
      <c r="VDD1" s="106"/>
      <c r="VDE1" s="106"/>
      <c r="VDF1" s="106"/>
      <c r="VDG1" s="106"/>
      <c r="VDH1" s="106"/>
      <c r="VDI1" s="106"/>
      <c r="VDJ1" s="106"/>
      <c r="VDK1" s="106"/>
      <c r="VDL1" s="106"/>
      <c r="VDM1" s="106"/>
      <c r="VDN1" s="106"/>
      <c r="VDO1" s="106"/>
      <c r="VDP1" s="106"/>
      <c r="VDQ1" s="106"/>
      <c r="VDR1" s="106"/>
      <c r="VDS1" s="106"/>
      <c r="VDT1" s="106"/>
      <c r="VDU1" s="106"/>
      <c r="VDV1" s="106"/>
      <c r="VDW1" s="106"/>
      <c r="VDX1" s="106"/>
      <c r="VDY1" s="106"/>
      <c r="VDZ1" s="106"/>
      <c r="VEA1" s="106"/>
      <c r="VEB1" s="106"/>
      <c r="VEC1" s="106"/>
      <c r="VED1" s="106"/>
      <c r="VEE1" s="106"/>
      <c r="VEF1" s="106"/>
      <c r="VEG1" s="106"/>
      <c r="VEH1" s="106"/>
      <c r="VEI1" s="106"/>
      <c r="VEJ1" s="106"/>
      <c r="VEK1" s="106"/>
      <c r="VEL1" s="106"/>
      <c r="VEM1" s="106"/>
      <c r="VEN1" s="106"/>
      <c r="VEO1" s="106"/>
      <c r="VEP1" s="106"/>
      <c r="VEQ1" s="106"/>
      <c r="VER1" s="106"/>
      <c r="VES1" s="106"/>
      <c r="VET1" s="106"/>
      <c r="VEU1" s="106"/>
      <c r="VEV1" s="106"/>
      <c r="VEW1" s="106"/>
      <c r="VEX1" s="106"/>
      <c r="VEY1" s="106"/>
      <c r="VEZ1" s="106"/>
      <c r="VFA1" s="106"/>
      <c r="VFB1" s="106"/>
      <c r="VFC1" s="106"/>
      <c r="VFD1" s="106"/>
      <c r="VFE1" s="106"/>
      <c r="VFF1" s="106"/>
      <c r="VFG1" s="106"/>
      <c r="VFH1" s="106"/>
      <c r="VFI1" s="106"/>
      <c r="VFJ1" s="106"/>
      <c r="VFK1" s="106"/>
      <c r="VFL1" s="106"/>
      <c r="VFM1" s="106"/>
      <c r="VFN1" s="106"/>
      <c r="VFO1" s="106"/>
      <c r="VFP1" s="106"/>
      <c r="VFQ1" s="106"/>
      <c r="VFR1" s="106"/>
      <c r="VFS1" s="106"/>
      <c r="VFT1" s="106"/>
      <c r="VFU1" s="106"/>
      <c r="VFV1" s="106"/>
      <c r="VFW1" s="106"/>
      <c r="VFX1" s="106"/>
      <c r="VFY1" s="106"/>
      <c r="VFZ1" s="106"/>
      <c r="VGA1" s="106"/>
      <c r="VGB1" s="106"/>
      <c r="VGC1" s="106"/>
      <c r="VGD1" s="106"/>
      <c r="VGE1" s="106"/>
      <c r="VGF1" s="106"/>
      <c r="VGG1" s="106"/>
      <c r="VGH1" s="106"/>
      <c r="VGI1" s="106"/>
      <c r="VGJ1" s="106"/>
      <c r="VGK1" s="106"/>
      <c r="VGL1" s="106"/>
      <c r="VGM1" s="106"/>
      <c r="VGN1" s="106"/>
      <c r="VGO1" s="106"/>
      <c r="VGP1" s="106"/>
      <c r="VGQ1" s="106"/>
      <c r="VGR1" s="106"/>
      <c r="VGS1" s="106"/>
      <c r="VGT1" s="106"/>
      <c r="VGU1" s="106"/>
      <c r="VGV1" s="106"/>
      <c r="VGW1" s="106"/>
      <c r="VGX1" s="106"/>
      <c r="VGY1" s="106"/>
      <c r="VGZ1" s="106"/>
      <c r="VHA1" s="106"/>
      <c r="VHB1" s="106"/>
      <c r="VHC1" s="106"/>
      <c r="VHD1" s="106"/>
      <c r="VHE1" s="106"/>
      <c r="VHF1" s="106"/>
      <c r="VHG1" s="106"/>
      <c r="VHH1" s="106"/>
      <c r="VHI1" s="106"/>
      <c r="VHJ1" s="106"/>
      <c r="VHK1" s="106"/>
      <c r="VHL1" s="106"/>
      <c r="VHM1" s="106"/>
      <c r="VHN1" s="106"/>
      <c r="VHO1" s="106"/>
      <c r="VHP1" s="106"/>
      <c r="VHQ1" s="106"/>
      <c r="VHR1" s="106"/>
      <c r="VHS1" s="106"/>
      <c r="VHT1" s="106"/>
      <c r="VHU1" s="106"/>
      <c r="VHV1" s="106"/>
      <c r="VHW1" s="106"/>
      <c r="VHX1" s="106"/>
      <c r="VHY1" s="106"/>
      <c r="VHZ1" s="106"/>
      <c r="VIA1" s="106"/>
      <c r="VIB1" s="106"/>
      <c r="VIC1" s="106"/>
      <c r="VID1" s="106"/>
      <c r="VIE1" s="106"/>
      <c r="VIF1" s="106"/>
      <c r="VIG1" s="106"/>
      <c r="VIH1" s="106"/>
      <c r="VII1" s="106"/>
      <c r="VIJ1" s="106"/>
      <c r="VIK1" s="106"/>
      <c r="VIL1" s="106"/>
      <c r="VIM1" s="106"/>
      <c r="VIN1" s="106"/>
      <c r="VIO1" s="106"/>
      <c r="VIP1" s="106"/>
      <c r="VIQ1" s="106"/>
      <c r="VIR1" s="106"/>
      <c r="VIS1" s="106"/>
      <c r="VIT1" s="106"/>
      <c r="VIU1" s="106"/>
      <c r="VIV1" s="106"/>
      <c r="VIW1" s="106"/>
      <c r="VIX1" s="106"/>
      <c r="VIY1" s="106"/>
      <c r="VIZ1" s="106"/>
      <c r="VJA1" s="106"/>
      <c r="VJB1" s="106"/>
      <c r="VJC1" s="106"/>
      <c r="VJD1" s="106"/>
      <c r="VJE1" s="106"/>
      <c r="VJF1" s="106"/>
      <c r="VJG1" s="106"/>
      <c r="VJH1" s="106"/>
      <c r="VJI1" s="106"/>
      <c r="VJJ1" s="106"/>
      <c r="VJK1" s="106"/>
      <c r="VJL1" s="106"/>
      <c r="VJM1" s="106"/>
      <c r="VJN1" s="106"/>
      <c r="VJO1" s="106"/>
      <c r="VJP1" s="106"/>
      <c r="VJQ1" s="106"/>
      <c r="VJR1" s="106"/>
      <c r="VJS1" s="106"/>
      <c r="VJT1" s="106"/>
      <c r="VJU1" s="106"/>
      <c r="VJV1" s="106"/>
      <c r="VJW1" s="106"/>
      <c r="VJX1" s="106"/>
      <c r="VJY1" s="106"/>
      <c r="VJZ1" s="106"/>
      <c r="VKA1" s="106"/>
      <c r="VKB1" s="106"/>
      <c r="VKC1" s="106"/>
      <c r="VKD1" s="106"/>
      <c r="VKE1" s="106"/>
      <c r="VKF1" s="106"/>
      <c r="VKG1" s="106"/>
      <c r="VKH1" s="106"/>
      <c r="VKI1" s="106"/>
      <c r="VKJ1" s="106"/>
      <c r="VKK1" s="106"/>
      <c r="VKL1" s="106"/>
      <c r="VKM1" s="106"/>
      <c r="VKN1" s="106"/>
      <c r="VKO1" s="106"/>
      <c r="VKP1" s="106"/>
      <c r="VKQ1" s="106"/>
      <c r="VKR1" s="106"/>
      <c r="VKS1" s="106"/>
      <c r="VKT1" s="106"/>
      <c r="VKU1" s="106"/>
      <c r="VKV1" s="106"/>
      <c r="VKW1" s="106"/>
      <c r="VKX1" s="106"/>
      <c r="VKY1" s="106"/>
      <c r="VKZ1" s="106"/>
      <c r="VLA1" s="106"/>
      <c r="VLB1" s="106"/>
      <c r="VLC1" s="106"/>
      <c r="VLD1" s="106"/>
      <c r="VLE1" s="106"/>
      <c r="VLF1" s="106"/>
      <c r="VLG1" s="106"/>
      <c r="VLH1" s="106"/>
      <c r="VLI1" s="106"/>
      <c r="VLJ1" s="106"/>
      <c r="VLK1" s="106"/>
      <c r="VLL1" s="106"/>
      <c r="VLM1" s="106"/>
      <c r="VLN1" s="106"/>
      <c r="VLO1" s="106"/>
      <c r="VLP1" s="106"/>
      <c r="VLQ1" s="106"/>
      <c r="VLR1" s="106"/>
      <c r="VLS1" s="106"/>
      <c r="VLT1" s="106"/>
      <c r="VLU1" s="106"/>
      <c r="VLV1" s="106"/>
      <c r="VLW1" s="106"/>
      <c r="VLX1" s="106"/>
      <c r="VLY1" s="106"/>
      <c r="VLZ1" s="106"/>
      <c r="VMA1" s="106"/>
      <c r="VMB1" s="106"/>
      <c r="VMC1" s="106"/>
      <c r="VMD1" s="106"/>
      <c r="VME1" s="106"/>
      <c r="VMF1" s="106"/>
      <c r="VMG1" s="106"/>
      <c r="VMH1" s="106"/>
      <c r="VMI1" s="106"/>
      <c r="VMJ1" s="106"/>
      <c r="VMK1" s="106"/>
      <c r="VML1" s="106"/>
      <c r="VMM1" s="106"/>
      <c r="VMN1" s="106"/>
      <c r="VMO1" s="106"/>
      <c r="VMP1" s="106"/>
      <c r="VMQ1" s="106"/>
      <c r="VMR1" s="106"/>
      <c r="VMS1" s="106"/>
      <c r="VMT1" s="106"/>
      <c r="VMU1" s="106"/>
      <c r="VMV1" s="106"/>
      <c r="VMW1" s="106"/>
      <c r="VMX1" s="106"/>
      <c r="VMY1" s="106"/>
      <c r="VMZ1" s="106"/>
      <c r="VNA1" s="106"/>
      <c r="VNB1" s="106"/>
      <c r="VNC1" s="106"/>
      <c r="VND1" s="106"/>
      <c r="VNE1" s="106"/>
      <c r="VNF1" s="106"/>
      <c r="VNG1" s="106"/>
      <c r="VNH1" s="106"/>
      <c r="VNI1" s="106"/>
      <c r="VNJ1" s="106"/>
      <c r="VNK1" s="106"/>
      <c r="VNL1" s="106"/>
      <c r="VNM1" s="106"/>
      <c r="VNN1" s="106"/>
      <c r="VNO1" s="106"/>
      <c r="VNP1" s="106"/>
      <c r="VNQ1" s="106"/>
      <c r="VNR1" s="106"/>
      <c r="VNS1" s="106"/>
      <c r="VNT1" s="106"/>
      <c r="VNU1" s="106"/>
      <c r="VNV1" s="106"/>
      <c r="VNW1" s="106"/>
      <c r="VNX1" s="106"/>
      <c r="VNY1" s="106"/>
      <c r="VNZ1" s="106"/>
      <c r="VOA1" s="106"/>
      <c r="VOB1" s="106"/>
      <c r="VOC1" s="106"/>
      <c r="VOD1" s="106"/>
      <c r="VOE1" s="106"/>
      <c r="VOF1" s="106"/>
      <c r="VOG1" s="106"/>
      <c r="VOH1" s="106"/>
      <c r="VOI1" s="106"/>
      <c r="VOJ1" s="106"/>
      <c r="VOK1" s="106"/>
      <c r="VOL1" s="106"/>
      <c r="VOM1" s="106"/>
      <c r="VON1" s="106"/>
      <c r="VOO1" s="106"/>
      <c r="VOP1" s="106"/>
      <c r="VOQ1" s="106"/>
      <c r="VOR1" s="106"/>
      <c r="VOS1" s="106"/>
      <c r="VOT1" s="106"/>
      <c r="VOU1" s="106"/>
      <c r="VOV1" s="106"/>
      <c r="VOW1" s="106"/>
      <c r="VOX1" s="106"/>
      <c r="VOY1" s="106"/>
      <c r="VOZ1" s="106"/>
      <c r="VPA1" s="106"/>
      <c r="VPB1" s="106"/>
      <c r="VPC1" s="106"/>
      <c r="VPD1" s="106"/>
      <c r="VPE1" s="106"/>
      <c r="VPF1" s="106"/>
      <c r="VPG1" s="106"/>
      <c r="VPH1" s="106"/>
      <c r="VPI1" s="106"/>
      <c r="VPJ1" s="106"/>
      <c r="VPK1" s="106"/>
      <c r="VPL1" s="106"/>
      <c r="VPM1" s="106"/>
      <c r="VPN1" s="106"/>
      <c r="VPO1" s="106"/>
      <c r="VPP1" s="106"/>
      <c r="VPQ1" s="106"/>
      <c r="VPR1" s="106"/>
      <c r="VPS1" s="106"/>
      <c r="VPT1" s="106"/>
      <c r="VPU1" s="106"/>
      <c r="VPV1" s="106"/>
      <c r="VPW1" s="106"/>
      <c r="VPX1" s="106"/>
      <c r="VPY1" s="106"/>
      <c r="VPZ1" s="106"/>
      <c r="VQA1" s="106"/>
      <c r="VQB1" s="106"/>
      <c r="VQC1" s="106"/>
      <c r="VQD1" s="106"/>
      <c r="VQE1" s="106"/>
      <c r="VQF1" s="106"/>
      <c r="VQG1" s="106"/>
      <c r="VQH1" s="106"/>
      <c r="VQI1" s="106"/>
      <c r="VQJ1" s="106"/>
      <c r="VQK1" s="106"/>
      <c r="VQL1" s="106"/>
      <c r="VQM1" s="106"/>
      <c r="VQN1" s="106"/>
      <c r="VQO1" s="106"/>
      <c r="VQP1" s="106"/>
      <c r="VQQ1" s="106"/>
      <c r="VQR1" s="106"/>
      <c r="VQS1" s="106"/>
      <c r="VQT1" s="106"/>
      <c r="VQU1" s="106"/>
      <c r="VQV1" s="106"/>
      <c r="VQW1" s="106"/>
      <c r="VQX1" s="106"/>
      <c r="VQY1" s="106"/>
      <c r="VQZ1" s="106"/>
      <c r="VRA1" s="106"/>
      <c r="VRB1" s="106"/>
      <c r="VRC1" s="106"/>
      <c r="VRD1" s="106"/>
      <c r="VRE1" s="106"/>
      <c r="VRF1" s="106"/>
      <c r="VRG1" s="106"/>
      <c r="VRH1" s="106"/>
      <c r="VRI1" s="106"/>
      <c r="VRJ1" s="106"/>
      <c r="VRK1" s="106"/>
      <c r="VRL1" s="106"/>
      <c r="VRM1" s="106"/>
      <c r="VRN1" s="106"/>
      <c r="VRO1" s="106"/>
      <c r="VRP1" s="106"/>
      <c r="VRQ1" s="106"/>
      <c r="VRR1" s="106"/>
      <c r="VRS1" s="106"/>
      <c r="VRT1" s="106"/>
      <c r="VRU1" s="106"/>
      <c r="VRV1" s="106"/>
      <c r="VRW1" s="106"/>
      <c r="VRX1" s="106"/>
      <c r="VRY1" s="106"/>
      <c r="VRZ1" s="106"/>
      <c r="VSA1" s="106"/>
      <c r="VSB1" s="106"/>
      <c r="VSC1" s="106"/>
      <c r="VSD1" s="106"/>
      <c r="VSE1" s="106"/>
      <c r="VSF1" s="106"/>
      <c r="VSG1" s="106"/>
      <c r="VSH1" s="106"/>
      <c r="VSI1" s="106"/>
      <c r="VSJ1" s="106"/>
      <c r="VSK1" s="106"/>
      <c r="VSL1" s="106"/>
      <c r="VSM1" s="106"/>
      <c r="VSN1" s="106"/>
      <c r="VSO1" s="106"/>
      <c r="VSP1" s="106"/>
      <c r="VSQ1" s="106"/>
      <c r="VSR1" s="106"/>
      <c r="VSS1" s="106"/>
      <c r="VST1" s="106"/>
      <c r="VSU1" s="106"/>
      <c r="VSV1" s="106"/>
      <c r="VSW1" s="106"/>
      <c r="VSX1" s="106"/>
      <c r="VSY1" s="106"/>
      <c r="VSZ1" s="106"/>
      <c r="VTA1" s="106"/>
      <c r="VTB1" s="106"/>
      <c r="VTC1" s="106"/>
      <c r="VTD1" s="106"/>
      <c r="VTE1" s="106"/>
      <c r="VTF1" s="106"/>
      <c r="VTG1" s="106"/>
      <c r="VTH1" s="106"/>
      <c r="VTI1" s="106"/>
      <c r="VTJ1" s="106"/>
      <c r="VTK1" s="106"/>
      <c r="VTL1" s="106"/>
      <c r="VTM1" s="106"/>
      <c r="VTN1" s="106"/>
      <c r="VTO1" s="106"/>
      <c r="VTP1" s="106"/>
      <c r="VTQ1" s="106"/>
      <c r="VTR1" s="106"/>
      <c r="VTS1" s="106"/>
      <c r="VTT1" s="106"/>
      <c r="VTU1" s="106"/>
      <c r="VTV1" s="106"/>
      <c r="VTW1" s="106"/>
      <c r="VTX1" s="106"/>
      <c r="VTY1" s="106"/>
      <c r="VTZ1" s="106"/>
      <c r="VUA1" s="106"/>
      <c r="VUB1" s="106"/>
      <c r="VUC1" s="106"/>
      <c r="VUD1" s="106"/>
      <c r="VUE1" s="106"/>
      <c r="VUF1" s="106"/>
      <c r="VUG1" s="106"/>
      <c r="VUH1" s="106"/>
      <c r="VUI1" s="106"/>
      <c r="VUJ1" s="106"/>
      <c r="VUK1" s="106"/>
      <c r="VUL1" s="106"/>
      <c r="VUM1" s="106"/>
      <c r="VUN1" s="106"/>
      <c r="VUO1" s="106"/>
      <c r="VUP1" s="106"/>
      <c r="VUQ1" s="106"/>
      <c r="VUR1" s="106"/>
      <c r="VUS1" s="106"/>
      <c r="VUT1" s="106"/>
      <c r="VUU1" s="106"/>
      <c r="VUV1" s="106"/>
      <c r="VUW1" s="106"/>
      <c r="VUX1" s="106"/>
      <c r="VUY1" s="106"/>
      <c r="VUZ1" s="106"/>
      <c r="VVA1" s="106"/>
      <c r="VVB1" s="106"/>
      <c r="VVC1" s="106"/>
      <c r="VVD1" s="106"/>
      <c r="VVE1" s="106"/>
      <c r="VVF1" s="106"/>
      <c r="VVG1" s="106"/>
      <c r="VVH1" s="106"/>
      <c r="VVI1" s="106"/>
      <c r="VVJ1" s="106"/>
      <c r="VVK1" s="106"/>
      <c r="VVL1" s="106"/>
      <c r="VVM1" s="106"/>
      <c r="VVN1" s="106"/>
      <c r="VVO1" s="106"/>
      <c r="VVP1" s="106"/>
      <c r="VVQ1" s="106"/>
      <c r="VVR1" s="106"/>
      <c r="VVS1" s="106"/>
      <c r="VVT1" s="106"/>
      <c r="VVU1" s="106"/>
      <c r="VVV1" s="106"/>
      <c r="VVW1" s="106"/>
      <c r="VVX1" s="106"/>
      <c r="VVY1" s="106"/>
      <c r="VVZ1" s="106"/>
      <c r="VWA1" s="106"/>
      <c r="VWB1" s="106"/>
      <c r="VWC1" s="106"/>
      <c r="VWD1" s="106"/>
      <c r="VWE1" s="106"/>
      <c r="VWF1" s="106"/>
      <c r="VWG1" s="106"/>
      <c r="VWH1" s="106"/>
      <c r="VWI1" s="106"/>
      <c r="VWJ1" s="106"/>
      <c r="VWK1" s="106"/>
      <c r="VWL1" s="106"/>
      <c r="VWM1" s="106"/>
      <c r="VWN1" s="106"/>
      <c r="VWO1" s="106"/>
      <c r="VWP1" s="106"/>
      <c r="VWQ1" s="106"/>
      <c r="VWR1" s="106"/>
      <c r="VWS1" s="106"/>
      <c r="VWT1" s="106"/>
      <c r="VWU1" s="106"/>
      <c r="VWV1" s="106"/>
      <c r="VWW1" s="106"/>
      <c r="VWX1" s="106"/>
      <c r="VWY1" s="106"/>
      <c r="VWZ1" s="106"/>
      <c r="VXA1" s="106"/>
      <c r="VXB1" s="106"/>
      <c r="VXC1" s="106"/>
      <c r="VXD1" s="106"/>
      <c r="VXE1" s="106"/>
      <c r="VXF1" s="106"/>
      <c r="VXG1" s="106"/>
      <c r="VXH1" s="106"/>
      <c r="VXI1" s="106"/>
      <c r="VXJ1" s="106"/>
      <c r="VXK1" s="106"/>
      <c r="VXL1" s="106"/>
      <c r="VXM1" s="106"/>
      <c r="VXN1" s="106"/>
      <c r="VXO1" s="106"/>
      <c r="VXP1" s="106"/>
      <c r="VXQ1" s="106"/>
      <c r="VXR1" s="106"/>
      <c r="VXS1" s="106"/>
      <c r="VXT1" s="106"/>
      <c r="VXU1" s="106"/>
      <c r="VXV1" s="106"/>
      <c r="VXW1" s="106"/>
      <c r="VXX1" s="106"/>
      <c r="VXY1" s="106"/>
      <c r="VXZ1" s="106"/>
      <c r="VYA1" s="106"/>
      <c r="VYB1" s="106"/>
      <c r="VYC1" s="106"/>
      <c r="VYD1" s="106"/>
      <c r="VYE1" s="106"/>
      <c r="VYF1" s="106"/>
      <c r="VYG1" s="106"/>
      <c r="VYH1" s="106"/>
      <c r="VYI1" s="106"/>
      <c r="VYJ1" s="106"/>
      <c r="VYK1" s="106"/>
      <c r="VYL1" s="106"/>
      <c r="VYM1" s="106"/>
      <c r="VYN1" s="106"/>
      <c r="VYO1" s="106"/>
      <c r="VYP1" s="106"/>
      <c r="VYQ1" s="106"/>
      <c r="VYR1" s="106"/>
      <c r="VYS1" s="106"/>
      <c r="VYT1" s="106"/>
      <c r="VYU1" s="106"/>
      <c r="VYV1" s="106"/>
      <c r="VYW1" s="106"/>
      <c r="VYX1" s="106"/>
      <c r="VYY1" s="106"/>
      <c r="VYZ1" s="106"/>
      <c r="VZA1" s="106"/>
      <c r="VZB1" s="106"/>
      <c r="VZC1" s="106"/>
      <c r="VZD1" s="106"/>
      <c r="VZE1" s="106"/>
      <c r="VZF1" s="106"/>
      <c r="VZG1" s="106"/>
      <c r="VZH1" s="106"/>
      <c r="VZI1" s="106"/>
      <c r="VZJ1" s="106"/>
      <c r="VZK1" s="106"/>
      <c r="VZL1" s="106"/>
      <c r="VZM1" s="106"/>
      <c r="VZN1" s="106"/>
      <c r="VZO1" s="106"/>
      <c r="VZP1" s="106"/>
      <c r="VZQ1" s="106"/>
      <c r="VZR1" s="106"/>
      <c r="VZS1" s="106"/>
      <c r="VZT1" s="106"/>
      <c r="VZU1" s="106"/>
      <c r="VZV1" s="106"/>
      <c r="VZW1" s="106"/>
      <c r="VZX1" s="106"/>
      <c r="VZY1" s="106"/>
      <c r="VZZ1" s="106"/>
      <c r="WAA1" s="106"/>
      <c r="WAB1" s="106"/>
      <c r="WAC1" s="106"/>
      <c r="WAD1" s="106"/>
      <c r="WAE1" s="106"/>
      <c r="WAF1" s="106"/>
      <c r="WAG1" s="106"/>
      <c r="WAH1" s="106"/>
      <c r="WAI1" s="106"/>
      <c r="WAJ1" s="106"/>
      <c r="WAK1" s="106"/>
      <c r="WAL1" s="106"/>
      <c r="WAM1" s="106"/>
      <c r="WAN1" s="106"/>
      <c r="WAO1" s="106"/>
      <c r="WAP1" s="106"/>
      <c r="WAQ1" s="106"/>
      <c r="WAR1" s="106"/>
      <c r="WAS1" s="106"/>
      <c r="WAT1" s="106"/>
      <c r="WAU1" s="106"/>
      <c r="WAV1" s="106"/>
      <c r="WAW1" s="106"/>
      <c r="WAX1" s="106"/>
      <c r="WAY1" s="106"/>
      <c r="WAZ1" s="106"/>
      <c r="WBA1" s="106"/>
      <c r="WBB1" s="106"/>
      <c r="WBC1" s="106"/>
      <c r="WBD1" s="106"/>
      <c r="WBE1" s="106"/>
      <c r="WBF1" s="106"/>
      <c r="WBG1" s="106"/>
      <c r="WBH1" s="106"/>
      <c r="WBI1" s="106"/>
      <c r="WBJ1" s="106"/>
      <c r="WBK1" s="106"/>
      <c r="WBL1" s="106"/>
      <c r="WBM1" s="106"/>
      <c r="WBN1" s="106"/>
      <c r="WBO1" s="106"/>
      <c r="WBP1" s="106"/>
      <c r="WBQ1" s="106"/>
      <c r="WBR1" s="106"/>
      <c r="WBS1" s="106"/>
      <c r="WBT1" s="106"/>
      <c r="WBU1" s="106"/>
      <c r="WBV1" s="106"/>
      <c r="WBW1" s="106"/>
      <c r="WBX1" s="106"/>
      <c r="WBY1" s="106"/>
      <c r="WBZ1" s="106"/>
      <c r="WCA1" s="106"/>
      <c r="WCB1" s="106"/>
      <c r="WCC1" s="106"/>
      <c r="WCD1" s="106"/>
      <c r="WCE1" s="106"/>
      <c r="WCF1" s="106"/>
      <c r="WCG1" s="106"/>
      <c r="WCH1" s="106"/>
      <c r="WCI1" s="106"/>
      <c r="WCJ1" s="106"/>
      <c r="WCK1" s="106"/>
      <c r="WCL1" s="106"/>
      <c r="WCM1" s="106"/>
      <c r="WCN1" s="106"/>
      <c r="WCO1" s="106"/>
      <c r="WCP1" s="106"/>
      <c r="WCQ1" s="106"/>
      <c r="WCR1" s="106"/>
      <c r="WCS1" s="106"/>
      <c r="WCT1" s="106"/>
      <c r="WCU1" s="106"/>
      <c r="WCV1" s="106"/>
      <c r="WCW1" s="106"/>
      <c r="WCX1" s="106"/>
      <c r="WCY1" s="106"/>
      <c r="WCZ1" s="106"/>
      <c r="WDA1" s="106"/>
      <c r="WDB1" s="106"/>
      <c r="WDC1" s="106"/>
      <c r="WDD1" s="106"/>
      <c r="WDE1" s="106"/>
      <c r="WDF1" s="106"/>
      <c r="WDG1" s="106"/>
      <c r="WDH1" s="106"/>
      <c r="WDI1" s="106"/>
      <c r="WDJ1" s="106"/>
      <c r="WDK1" s="106"/>
      <c r="WDL1" s="106"/>
      <c r="WDM1" s="106"/>
      <c r="WDN1" s="106"/>
      <c r="WDO1" s="106"/>
      <c r="WDP1" s="106"/>
      <c r="WDQ1" s="106"/>
      <c r="WDR1" s="106"/>
      <c r="WDS1" s="106"/>
      <c r="WDT1" s="106"/>
      <c r="WDU1" s="106"/>
      <c r="WDV1" s="106"/>
      <c r="WDW1" s="106"/>
      <c r="WDX1" s="106"/>
      <c r="WDY1" s="106"/>
      <c r="WDZ1" s="106"/>
      <c r="WEA1" s="106"/>
      <c r="WEB1" s="106"/>
      <c r="WEC1" s="106"/>
      <c r="WED1" s="106"/>
      <c r="WEE1" s="106"/>
      <c r="WEF1" s="106"/>
      <c r="WEG1" s="106"/>
      <c r="WEH1" s="106"/>
      <c r="WEI1" s="106"/>
      <c r="WEJ1" s="106"/>
      <c r="WEK1" s="106"/>
      <c r="WEL1" s="106"/>
      <c r="WEM1" s="106"/>
      <c r="WEN1" s="106"/>
      <c r="WEO1" s="106"/>
      <c r="WEP1" s="106"/>
      <c r="WEQ1" s="106"/>
      <c r="WER1" s="106"/>
      <c r="WES1" s="106"/>
      <c r="WET1" s="106"/>
      <c r="WEU1" s="106"/>
      <c r="WEV1" s="106"/>
      <c r="WEW1" s="106"/>
      <c r="WEX1" s="106"/>
      <c r="WEY1" s="106"/>
      <c r="WEZ1" s="106"/>
      <c r="WFA1" s="106"/>
      <c r="WFB1" s="106"/>
      <c r="WFC1" s="106"/>
      <c r="WFD1" s="106"/>
      <c r="WFE1" s="106"/>
      <c r="WFF1" s="106"/>
      <c r="WFG1" s="106"/>
      <c r="WFH1" s="106"/>
      <c r="WFI1" s="106"/>
      <c r="WFJ1" s="106"/>
      <c r="WFK1" s="106"/>
      <c r="WFL1" s="106"/>
      <c r="WFM1" s="106"/>
      <c r="WFN1" s="106"/>
      <c r="WFO1" s="106"/>
      <c r="WFP1" s="106"/>
      <c r="WFQ1" s="106"/>
      <c r="WFR1" s="106"/>
      <c r="WFS1" s="106"/>
      <c r="WFT1" s="106"/>
      <c r="WFU1" s="106"/>
      <c r="WFV1" s="106"/>
      <c r="WFW1" s="106"/>
      <c r="WFX1" s="106"/>
      <c r="WFY1" s="106"/>
      <c r="WFZ1" s="106"/>
      <c r="WGA1" s="106"/>
      <c r="WGB1" s="106"/>
      <c r="WGC1" s="106"/>
      <c r="WGD1" s="106"/>
      <c r="WGE1" s="106"/>
      <c r="WGF1" s="106"/>
      <c r="WGG1" s="106"/>
      <c r="WGH1" s="106"/>
      <c r="WGI1" s="106"/>
      <c r="WGJ1" s="106"/>
      <c r="WGK1" s="106"/>
      <c r="WGL1" s="106"/>
      <c r="WGM1" s="106"/>
      <c r="WGN1" s="106"/>
      <c r="WGO1" s="106"/>
      <c r="WGP1" s="106"/>
      <c r="WGQ1" s="106"/>
      <c r="WGR1" s="106"/>
      <c r="WGS1" s="106"/>
      <c r="WGT1" s="106"/>
      <c r="WGU1" s="106"/>
      <c r="WGV1" s="106"/>
      <c r="WGW1" s="106"/>
      <c r="WGX1" s="106"/>
      <c r="WGY1" s="106"/>
      <c r="WGZ1" s="106"/>
      <c r="WHA1" s="106"/>
      <c r="WHB1" s="106"/>
      <c r="WHC1" s="106"/>
      <c r="WHD1" s="106"/>
      <c r="WHE1" s="106"/>
      <c r="WHF1" s="106"/>
      <c r="WHG1" s="106"/>
      <c r="WHH1" s="106"/>
      <c r="WHI1" s="106"/>
      <c r="WHJ1" s="106"/>
      <c r="WHK1" s="106"/>
      <c r="WHL1" s="106"/>
      <c r="WHM1" s="106"/>
      <c r="WHN1" s="106"/>
      <c r="WHO1" s="106"/>
      <c r="WHP1" s="106"/>
      <c r="WHQ1" s="106"/>
      <c r="WHR1" s="106"/>
      <c r="WHS1" s="106"/>
      <c r="WHT1" s="106"/>
      <c r="WHU1" s="106"/>
      <c r="WHV1" s="106"/>
      <c r="WHW1" s="106"/>
      <c r="WHX1" s="106"/>
      <c r="WHY1" s="106"/>
      <c r="WHZ1" s="106"/>
      <c r="WIA1" s="106"/>
      <c r="WIB1" s="106"/>
      <c r="WIC1" s="106"/>
      <c r="WID1" s="106"/>
      <c r="WIE1" s="106"/>
      <c r="WIF1" s="106"/>
      <c r="WIG1" s="106"/>
      <c r="WIH1" s="106"/>
      <c r="WII1" s="106"/>
      <c r="WIJ1" s="106"/>
      <c r="WIK1" s="106"/>
      <c r="WIL1" s="106"/>
      <c r="WIM1" s="106"/>
      <c r="WIN1" s="106"/>
      <c r="WIO1" s="106"/>
      <c r="WIP1" s="106"/>
      <c r="WIQ1" s="106"/>
      <c r="WIR1" s="106"/>
      <c r="WIS1" s="106"/>
      <c r="WIT1" s="106"/>
      <c r="WIU1" s="106"/>
      <c r="WIV1" s="106"/>
      <c r="WIW1" s="106"/>
      <c r="WIX1" s="106"/>
      <c r="WIY1" s="106"/>
      <c r="WIZ1" s="106"/>
      <c r="WJA1" s="106"/>
      <c r="WJB1" s="106"/>
      <c r="WJC1" s="106"/>
      <c r="WJD1" s="106"/>
      <c r="WJE1" s="106"/>
      <c r="WJF1" s="106"/>
      <c r="WJG1" s="106"/>
      <c r="WJH1" s="106"/>
      <c r="WJI1" s="106"/>
      <c r="WJJ1" s="106"/>
      <c r="WJK1" s="106"/>
      <c r="WJL1" s="106"/>
      <c r="WJM1" s="106"/>
      <c r="WJN1" s="106"/>
      <c r="WJO1" s="106"/>
      <c r="WJP1" s="106"/>
      <c r="WJQ1" s="106"/>
      <c r="WJR1" s="106"/>
      <c r="WJS1" s="106"/>
      <c r="WJT1" s="106"/>
      <c r="WJU1" s="106"/>
      <c r="WJV1" s="106"/>
      <c r="WJW1" s="106"/>
      <c r="WJX1" s="106"/>
      <c r="WJY1" s="106"/>
      <c r="WJZ1" s="106"/>
      <c r="WKA1" s="106"/>
      <c r="WKB1" s="106"/>
      <c r="WKC1" s="106"/>
      <c r="WKD1" s="106"/>
      <c r="WKE1" s="106"/>
      <c r="WKF1" s="106"/>
      <c r="WKG1" s="106"/>
      <c r="WKH1" s="106"/>
      <c r="WKI1" s="106"/>
      <c r="WKJ1" s="106"/>
      <c r="WKK1" s="106"/>
      <c r="WKL1" s="106"/>
      <c r="WKM1" s="106"/>
      <c r="WKN1" s="106"/>
      <c r="WKO1" s="106"/>
      <c r="WKP1" s="106"/>
      <c r="WKQ1" s="106"/>
      <c r="WKR1" s="106"/>
      <c r="WKS1" s="106"/>
      <c r="WKT1" s="106"/>
      <c r="WKU1" s="106"/>
      <c r="WKV1" s="106"/>
      <c r="WKW1" s="106"/>
      <c r="WKX1" s="106"/>
      <c r="WKY1" s="106"/>
      <c r="WKZ1" s="106"/>
      <c r="WLA1" s="106"/>
      <c r="WLB1" s="106"/>
      <c r="WLC1" s="106"/>
      <c r="WLD1" s="106"/>
      <c r="WLE1" s="106"/>
      <c r="WLF1" s="106"/>
      <c r="WLG1" s="106"/>
      <c r="WLH1" s="106"/>
      <c r="WLI1" s="106"/>
      <c r="WLJ1" s="106"/>
      <c r="WLK1" s="106"/>
      <c r="WLL1" s="106"/>
      <c r="WLM1" s="106"/>
      <c r="WLN1" s="106"/>
      <c r="WLO1" s="106"/>
      <c r="WLP1" s="106"/>
      <c r="WLQ1" s="106"/>
      <c r="WLR1" s="106"/>
      <c r="WLS1" s="106"/>
      <c r="WLT1" s="106"/>
      <c r="WLU1" s="106"/>
      <c r="WLV1" s="106"/>
      <c r="WLW1" s="106"/>
      <c r="WLX1" s="106"/>
      <c r="WLY1" s="106"/>
      <c r="WLZ1" s="106"/>
      <c r="WMA1" s="106"/>
      <c r="WMB1" s="106"/>
      <c r="WMC1" s="106"/>
      <c r="WMD1" s="106"/>
      <c r="WME1" s="106"/>
      <c r="WMF1" s="106"/>
      <c r="WMG1" s="106"/>
      <c r="WMH1" s="106"/>
      <c r="WMI1" s="106"/>
      <c r="WMJ1" s="106"/>
      <c r="WMK1" s="106"/>
      <c r="WML1" s="106"/>
      <c r="WMM1" s="106"/>
      <c r="WMN1" s="106"/>
      <c r="WMO1" s="106"/>
      <c r="WMP1" s="106"/>
      <c r="WMQ1" s="106"/>
      <c r="WMR1" s="106"/>
      <c r="WMS1" s="106"/>
      <c r="WMT1" s="106"/>
      <c r="WMU1" s="106"/>
      <c r="WMV1" s="106"/>
      <c r="WMW1" s="106"/>
      <c r="WMX1" s="106"/>
      <c r="WMY1" s="106"/>
      <c r="WMZ1" s="106"/>
      <c r="WNA1" s="106"/>
      <c r="WNB1" s="106"/>
      <c r="WNC1" s="106"/>
      <c r="WND1" s="106"/>
      <c r="WNE1" s="106"/>
      <c r="WNF1" s="106"/>
      <c r="WNG1" s="106"/>
      <c r="WNH1" s="106"/>
      <c r="WNI1" s="106"/>
      <c r="WNJ1" s="106"/>
      <c r="WNK1" s="106"/>
      <c r="WNL1" s="106"/>
      <c r="WNM1" s="106"/>
      <c r="WNN1" s="106"/>
      <c r="WNO1" s="106"/>
      <c r="WNP1" s="106"/>
      <c r="WNQ1" s="106"/>
      <c r="WNR1" s="106"/>
      <c r="WNS1" s="106"/>
      <c r="WNT1" s="106"/>
      <c r="WNU1" s="106"/>
      <c r="WNV1" s="106"/>
      <c r="WNW1" s="106"/>
      <c r="WNX1" s="106"/>
      <c r="WNY1" s="106"/>
      <c r="WNZ1" s="106"/>
      <c r="WOA1" s="106"/>
      <c r="WOB1" s="106"/>
      <c r="WOC1" s="106"/>
      <c r="WOD1" s="106"/>
      <c r="WOE1" s="106"/>
      <c r="WOF1" s="106"/>
      <c r="WOG1" s="106"/>
      <c r="WOH1" s="106"/>
      <c r="WOI1" s="106"/>
      <c r="WOJ1" s="106"/>
      <c r="WOK1" s="106"/>
      <c r="WOL1" s="106"/>
      <c r="WOM1" s="106"/>
      <c r="WON1" s="106"/>
      <c r="WOO1" s="106"/>
      <c r="WOP1" s="106"/>
      <c r="WOQ1" s="106"/>
      <c r="WOR1" s="106"/>
      <c r="WOS1" s="106"/>
      <c r="WOT1" s="106"/>
      <c r="WOU1" s="106"/>
      <c r="WOV1" s="106"/>
      <c r="WOW1" s="106"/>
      <c r="WOX1" s="106"/>
      <c r="WOY1" s="106"/>
      <c r="WOZ1" s="106"/>
      <c r="WPA1" s="106"/>
      <c r="WPB1" s="106"/>
      <c r="WPC1" s="106"/>
      <c r="WPD1" s="106"/>
      <c r="WPE1" s="106"/>
      <c r="WPF1" s="106"/>
      <c r="WPG1" s="106"/>
      <c r="WPH1" s="106"/>
      <c r="WPI1" s="106"/>
      <c r="WPJ1" s="106"/>
      <c r="WPK1" s="106"/>
      <c r="WPL1" s="106"/>
      <c r="WPM1" s="106"/>
      <c r="WPN1" s="106"/>
      <c r="WPO1" s="106"/>
      <c r="WPP1" s="106"/>
      <c r="WPQ1" s="106"/>
      <c r="WPR1" s="106"/>
      <c r="WPS1" s="106"/>
      <c r="WPT1" s="106"/>
      <c r="WPU1" s="106"/>
      <c r="WPV1" s="106"/>
      <c r="WPW1" s="106"/>
      <c r="WPX1" s="106"/>
      <c r="WPY1" s="106"/>
      <c r="WPZ1" s="106"/>
      <c r="WQA1" s="106"/>
      <c r="WQB1" s="106"/>
      <c r="WQC1" s="106"/>
      <c r="WQD1" s="106"/>
      <c r="WQE1" s="106"/>
      <c r="WQF1" s="106"/>
      <c r="WQG1" s="106"/>
      <c r="WQH1" s="106"/>
      <c r="WQI1" s="106"/>
      <c r="WQJ1" s="106"/>
      <c r="WQK1" s="106"/>
      <c r="WQL1" s="106"/>
      <c r="WQM1" s="106"/>
      <c r="WQN1" s="106"/>
      <c r="WQO1" s="106"/>
      <c r="WQP1" s="106"/>
      <c r="WQQ1" s="106"/>
      <c r="WQR1" s="106"/>
      <c r="WQS1" s="106"/>
      <c r="WQT1" s="106"/>
      <c r="WQU1" s="106"/>
      <c r="WQV1" s="106"/>
      <c r="WQW1" s="106"/>
      <c r="WQX1" s="106"/>
      <c r="WQY1" s="106"/>
      <c r="WQZ1" s="106"/>
      <c r="WRA1" s="106"/>
      <c r="WRB1" s="106"/>
      <c r="WRC1" s="106"/>
      <c r="WRD1" s="106"/>
      <c r="WRE1" s="106"/>
      <c r="WRF1" s="106"/>
      <c r="WRG1" s="106"/>
      <c r="WRH1" s="106"/>
      <c r="WRI1" s="106"/>
      <c r="WRJ1" s="106"/>
      <c r="WRK1" s="106"/>
      <c r="WRL1" s="106"/>
      <c r="WRM1" s="106"/>
      <c r="WRN1" s="106"/>
      <c r="WRO1" s="106"/>
      <c r="WRP1" s="106"/>
      <c r="WRQ1" s="106"/>
      <c r="WRR1" s="106"/>
      <c r="WRS1" s="106"/>
      <c r="WRT1" s="106"/>
      <c r="WRU1" s="106"/>
      <c r="WRV1" s="106"/>
      <c r="WRW1" s="106"/>
      <c r="WRX1" s="106"/>
      <c r="WRY1" s="106"/>
      <c r="WRZ1" s="106"/>
      <c r="WSA1" s="106"/>
      <c r="WSB1" s="106"/>
      <c r="WSC1" s="106"/>
      <c r="WSD1" s="106"/>
      <c r="WSE1" s="106"/>
      <c r="WSF1" s="106"/>
      <c r="WSG1" s="106"/>
      <c r="WSH1" s="106"/>
      <c r="WSI1" s="106"/>
      <c r="WSJ1" s="106"/>
      <c r="WSK1" s="106"/>
      <c r="WSL1" s="106"/>
      <c r="WSM1" s="106"/>
      <c r="WSN1" s="106"/>
      <c r="WSO1" s="106"/>
      <c r="WSP1" s="106"/>
      <c r="WSQ1" s="106"/>
      <c r="WSR1" s="106"/>
      <c r="WSS1" s="106"/>
      <c r="WST1" s="106"/>
      <c r="WSU1" s="106"/>
      <c r="WSV1" s="106"/>
      <c r="WSW1" s="106"/>
      <c r="WSX1" s="106"/>
      <c r="WSY1" s="106"/>
      <c r="WSZ1" s="106"/>
      <c r="WTA1" s="106"/>
      <c r="WTB1" s="106"/>
      <c r="WTC1" s="106"/>
      <c r="WTD1" s="106"/>
      <c r="WTE1" s="106"/>
      <c r="WTF1" s="106"/>
      <c r="WTG1" s="106"/>
      <c r="WTH1" s="106"/>
      <c r="WTI1" s="106"/>
      <c r="WTJ1" s="106"/>
      <c r="WTK1" s="106"/>
      <c r="WTL1" s="106"/>
      <c r="WTM1" s="106"/>
      <c r="WTN1" s="106"/>
      <c r="WTO1" s="106"/>
      <c r="WTP1" s="106"/>
      <c r="WTQ1" s="106"/>
      <c r="WTR1" s="106"/>
      <c r="WTS1" s="106"/>
      <c r="WTT1" s="106"/>
      <c r="WTU1" s="106"/>
      <c r="WTV1" s="106"/>
      <c r="WTW1" s="106"/>
      <c r="WTX1" s="106"/>
      <c r="WTY1" s="106"/>
      <c r="WTZ1" s="106"/>
      <c r="WUA1" s="106"/>
      <c r="WUB1" s="106"/>
      <c r="WUC1" s="106"/>
      <c r="WUD1" s="106"/>
      <c r="WUE1" s="106"/>
      <c r="WUF1" s="106"/>
      <c r="WUG1" s="106"/>
      <c r="WUH1" s="106"/>
      <c r="WUI1" s="106"/>
      <c r="WUJ1" s="106"/>
      <c r="WUK1" s="106"/>
      <c r="WUL1" s="106"/>
      <c r="WUM1" s="106"/>
      <c r="WUN1" s="106"/>
      <c r="WUO1" s="106"/>
      <c r="WUP1" s="106"/>
      <c r="WUQ1" s="106"/>
      <c r="WUR1" s="106"/>
      <c r="WUS1" s="106"/>
      <c r="WUT1" s="106"/>
      <c r="WUU1" s="106"/>
      <c r="WUV1" s="106"/>
      <c r="WUW1" s="106"/>
      <c r="WUX1" s="106"/>
      <c r="WUY1" s="106"/>
      <c r="WUZ1" s="106"/>
      <c r="WVA1" s="106"/>
      <c r="WVB1" s="106"/>
      <c r="WVC1" s="106"/>
      <c r="WVD1" s="106"/>
      <c r="WVE1" s="106"/>
      <c r="WVF1" s="106"/>
      <c r="WVG1" s="106"/>
      <c r="WVH1" s="106"/>
      <c r="WVI1" s="106"/>
      <c r="WVJ1" s="106"/>
      <c r="WVK1" s="106"/>
      <c r="WVL1" s="106"/>
      <c r="WVM1" s="106"/>
      <c r="WVN1" s="106"/>
      <c r="WVO1" s="106"/>
      <c r="WVP1" s="106"/>
      <c r="WVQ1" s="106"/>
      <c r="WVR1" s="106"/>
      <c r="WVS1" s="106"/>
      <c r="WVT1" s="106"/>
      <c r="WVU1" s="106"/>
      <c r="WVV1" s="106"/>
      <c r="WVW1" s="106"/>
      <c r="WVX1" s="106"/>
      <c r="WVY1" s="106"/>
      <c r="WVZ1" s="106"/>
      <c r="WWA1" s="106"/>
      <c r="WWB1" s="106"/>
      <c r="WWC1" s="106"/>
      <c r="WWD1" s="106"/>
      <c r="WWE1" s="106"/>
      <c r="WWF1" s="106"/>
      <c r="WWG1" s="106"/>
      <c r="WWH1" s="106"/>
      <c r="WWI1" s="106"/>
      <c r="WWJ1" s="106"/>
      <c r="WWK1" s="106"/>
      <c r="WWL1" s="106"/>
      <c r="WWM1" s="106"/>
      <c r="WWN1" s="106"/>
      <c r="WWO1" s="106"/>
      <c r="WWP1" s="106"/>
      <c r="WWQ1" s="106"/>
      <c r="WWR1" s="106"/>
      <c r="WWS1" s="106"/>
      <c r="WWT1" s="106"/>
      <c r="WWU1" s="106"/>
      <c r="WWV1" s="106"/>
      <c r="WWW1" s="106"/>
      <c r="WWX1" s="106"/>
      <c r="WWY1" s="106"/>
      <c r="WWZ1" s="106"/>
      <c r="WXA1" s="106"/>
      <c r="WXB1" s="106"/>
      <c r="WXC1" s="106"/>
      <c r="WXD1" s="106"/>
      <c r="WXE1" s="106"/>
      <c r="WXF1" s="106"/>
      <c r="WXG1" s="106"/>
      <c r="WXH1" s="106"/>
      <c r="WXI1" s="106"/>
      <c r="WXJ1" s="106"/>
      <c r="WXK1" s="106"/>
      <c r="WXL1" s="106"/>
      <c r="WXM1" s="106"/>
      <c r="WXN1" s="106"/>
      <c r="WXO1" s="106"/>
      <c r="WXP1" s="106"/>
      <c r="WXQ1" s="106"/>
      <c r="WXR1" s="106"/>
      <c r="WXS1" s="106"/>
      <c r="WXT1" s="106"/>
      <c r="WXU1" s="106"/>
      <c r="WXV1" s="106"/>
      <c r="WXW1" s="106"/>
      <c r="WXX1" s="106"/>
      <c r="WXY1" s="106"/>
      <c r="WXZ1" s="106"/>
      <c r="WYA1" s="106"/>
      <c r="WYB1" s="106"/>
      <c r="WYC1" s="106"/>
      <c r="WYD1" s="106"/>
      <c r="WYE1" s="106"/>
      <c r="WYF1" s="106"/>
      <c r="WYG1" s="106"/>
      <c r="WYH1" s="106"/>
      <c r="WYI1" s="106"/>
      <c r="WYJ1" s="106"/>
      <c r="WYK1" s="106"/>
      <c r="WYL1" s="106"/>
      <c r="WYM1" s="106"/>
      <c r="WYN1" s="106"/>
      <c r="WYO1" s="106"/>
      <c r="WYP1" s="106"/>
      <c r="WYQ1" s="106"/>
      <c r="WYR1" s="106"/>
      <c r="WYS1" s="106"/>
      <c r="WYT1" s="106"/>
      <c r="WYU1" s="106"/>
      <c r="WYV1" s="106"/>
      <c r="WYW1" s="106"/>
      <c r="WYX1" s="106"/>
      <c r="WYY1" s="106"/>
      <c r="WYZ1" s="106"/>
      <c r="WZA1" s="106"/>
      <c r="WZB1" s="106"/>
      <c r="WZC1" s="106"/>
      <c r="WZD1" s="106"/>
      <c r="WZE1" s="106"/>
      <c r="WZF1" s="106"/>
      <c r="WZG1" s="106"/>
      <c r="WZH1" s="106"/>
      <c r="WZI1" s="106"/>
      <c r="WZJ1" s="106"/>
      <c r="WZK1" s="106"/>
      <c r="WZL1" s="106"/>
      <c r="WZM1" s="106"/>
      <c r="WZN1" s="106"/>
      <c r="WZO1" s="106"/>
      <c r="WZP1" s="106"/>
      <c r="WZQ1" s="106"/>
      <c r="WZR1" s="106"/>
      <c r="WZS1" s="106"/>
      <c r="WZT1" s="106"/>
      <c r="WZU1" s="106"/>
      <c r="WZV1" s="106"/>
      <c r="WZW1" s="106"/>
      <c r="WZX1" s="106"/>
      <c r="WZY1" s="106"/>
      <c r="WZZ1" s="106"/>
      <c r="XAA1" s="106"/>
      <c r="XAB1" s="106"/>
      <c r="XAC1" s="106"/>
      <c r="XAD1" s="106"/>
      <c r="XAE1" s="106"/>
      <c r="XAF1" s="106"/>
      <c r="XAG1" s="106"/>
      <c r="XAH1" s="106"/>
      <c r="XAI1" s="106"/>
      <c r="XAJ1" s="106"/>
      <c r="XAK1" s="106"/>
      <c r="XAL1" s="106"/>
      <c r="XAM1" s="106"/>
      <c r="XAN1" s="106"/>
      <c r="XAO1" s="106"/>
      <c r="XAP1" s="106"/>
      <c r="XAQ1" s="106"/>
      <c r="XAR1" s="106"/>
      <c r="XAS1" s="106"/>
      <c r="XAT1" s="106"/>
      <c r="XAU1" s="106"/>
      <c r="XAV1" s="106"/>
      <c r="XAW1" s="106"/>
      <c r="XAX1" s="106"/>
      <c r="XAY1" s="106"/>
      <c r="XAZ1" s="106"/>
      <c r="XBA1" s="106"/>
      <c r="XBB1" s="106"/>
      <c r="XBC1" s="106"/>
      <c r="XBD1" s="106"/>
      <c r="XBE1" s="106"/>
      <c r="XBF1" s="106"/>
      <c r="XBG1" s="106"/>
      <c r="XBH1" s="106"/>
      <c r="XBI1" s="106"/>
      <c r="XBJ1" s="106"/>
      <c r="XBK1" s="106"/>
      <c r="XBL1" s="106"/>
      <c r="XBM1" s="106"/>
      <c r="XBN1" s="106"/>
      <c r="XBO1" s="106"/>
      <c r="XBP1" s="106"/>
      <c r="XBQ1" s="106"/>
      <c r="XBR1" s="106"/>
      <c r="XBS1" s="106"/>
      <c r="XBT1" s="106"/>
      <c r="XBU1" s="106"/>
      <c r="XBV1" s="106"/>
      <c r="XBW1" s="106"/>
      <c r="XBX1" s="106"/>
      <c r="XBY1" s="106"/>
      <c r="XBZ1" s="106"/>
      <c r="XCA1" s="106"/>
      <c r="XCB1" s="106"/>
      <c r="XCC1" s="106"/>
      <c r="XCD1" s="106"/>
      <c r="XCE1" s="106"/>
      <c r="XCF1" s="106"/>
      <c r="XCG1" s="106"/>
      <c r="XCH1" s="106"/>
      <c r="XCI1" s="106"/>
      <c r="XCJ1" s="106"/>
      <c r="XCK1" s="106"/>
      <c r="XCL1" s="106"/>
      <c r="XCM1" s="106"/>
      <c r="XCN1" s="106"/>
      <c r="XCO1" s="106"/>
      <c r="XCP1" s="106"/>
      <c r="XCQ1" s="106"/>
      <c r="XCR1" s="106"/>
      <c r="XCS1" s="106"/>
      <c r="XCT1" s="106"/>
      <c r="XCU1" s="106"/>
      <c r="XCV1" s="106"/>
      <c r="XCW1" s="106"/>
      <c r="XCX1" s="106"/>
      <c r="XCY1" s="106"/>
      <c r="XCZ1" s="106"/>
      <c r="XDA1" s="106"/>
      <c r="XDB1" s="106"/>
      <c r="XDC1" s="106"/>
      <c r="XDD1" s="106"/>
      <c r="XDE1" s="106"/>
      <c r="XDF1" s="106"/>
      <c r="XDG1" s="106"/>
      <c r="XDH1" s="106"/>
      <c r="XDI1" s="106"/>
      <c r="XDJ1" s="106"/>
      <c r="XDK1" s="106"/>
      <c r="XDL1" s="106"/>
      <c r="XDM1" s="106"/>
      <c r="XDN1" s="106"/>
      <c r="XDO1" s="106"/>
      <c r="XDP1" s="106"/>
      <c r="XDQ1" s="106"/>
      <c r="XDR1" s="106"/>
      <c r="XDS1" s="106"/>
      <c r="XDT1" s="106"/>
      <c r="XDU1" s="106"/>
      <c r="XDV1" s="106"/>
      <c r="XDW1" s="106"/>
      <c r="XDX1" s="106"/>
      <c r="XDY1" s="106"/>
      <c r="XDZ1" s="106"/>
      <c r="XEA1" s="106"/>
      <c r="XEB1" s="106"/>
      <c r="XEC1" s="106"/>
      <c r="XED1" s="106"/>
      <c r="XEE1" s="106"/>
      <c r="XEF1" s="106"/>
      <c r="XEG1" s="106"/>
      <c r="XEH1" s="106"/>
      <c r="XEI1" s="106"/>
      <c r="XEJ1" s="106"/>
      <c r="XEK1" s="106"/>
      <c r="XEL1" s="106"/>
      <c r="XEM1" s="106"/>
      <c r="XEN1" s="106"/>
      <c r="XEO1" s="106"/>
      <c r="XEP1" s="106"/>
      <c r="XEQ1" s="106"/>
      <c r="XER1" s="106"/>
      <c r="XES1" s="106"/>
      <c r="XET1" s="106"/>
      <c r="XEU1" s="106"/>
      <c r="XEV1" s="106"/>
      <c r="XEW1" s="106"/>
      <c r="XEX1" s="106"/>
      <c r="XEY1" s="106"/>
      <c r="XEZ1" s="106"/>
      <c r="XFA1" s="106"/>
      <c r="XFB1" s="106"/>
      <c r="XFC1" s="106"/>
      <c r="XFD1" s="106"/>
    </row>
    <row r="2" spans="1:16384" ht="14.25" x14ac:dyDescent="0.2">
      <c r="A2" s="105" t="s">
        <v>1210</v>
      </c>
      <c r="B2" s="106"/>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c r="HQ2" s="106"/>
      <c r="HR2" s="106"/>
      <c r="HS2" s="106"/>
      <c r="HT2" s="106"/>
      <c r="HU2" s="106"/>
      <c r="HV2" s="106"/>
      <c r="HW2" s="106"/>
      <c r="HX2" s="106"/>
      <c r="HY2" s="106"/>
      <c r="HZ2" s="106"/>
      <c r="IA2" s="106"/>
      <c r="IB2" s="106"/>
      <c r="IC2" s="106"/>
      <c r="ID2" s="106"/>
      <c r="IE2" s="106"/>
      <c r="IF2" s="106"/>
      <c r="IG2" s="106"/>
      <c r="IH2" s="106"/>
      <c r="II2" s="106"/>
      <c r="IJ2" s="106"/>
      <c r="IK2" s="106"/>
      <c r="IL2" s="106"/>
      <c r="IM2" s="106"/>
      <c r="IN2" s="106"/>
      <c r="IO2" s="106"/>
      <c r="IP2" s="106"/>
      <c r="IQ2" s="106"/>
      <c r="IR2" s="106"/>
      <c r="IS2" s="106"/>
      <c r="IT2" s="106"/>
      <c r="IU2" s="106"/>
      <c r="IV2" s="106"/>
      <c r="IW2" s="106"/>
      <c r="IX2" s="106"/>
      <c r="IY2" s="106"/>
      <c r="IZ2" s="106"/>
      <c r="JA2" s="106"/>
      <c r="JB2" s="106"/>
      <c r="JC2" s="106"/>
      <c r="JD2" s="106"/>
      <c r="JE2" s="106"/>
      <c r="JF2" s="106"/>
      <c r="JG2" s="106"/>
      <c r="JH2" s="106"/>
      <c r="JI2" s="106"/>
      <c r="JJ2" s="106"/>
      <c r="JK2" s="106"/>
      <c r="JL2" s="106"/>
      <c r="JM2" s="106"/>
      <c r="JN2" s="106"/>
      <c r="JO2" s="106"/>
      <c r="JP2" s="106"/>
      <c r="JQ2" s="106"/>
      <c r="JR2" s="106"/>
      <c r="JS2" s="106"/>
      <c r="JT2" s="106"/>
      <c r="JU2" s="106"/>
      <c r="JV2" s="106"/>
      <c r="JW2" s="106"/>
      <c r="JX2" s="106"/>
      <c r="JY2" s="106"/>
      <c r="JZ2" s="106"/>
      <c r="KA2" s="106"/>
      <c r="KB2" s="106"/>
      <c r="KC2" s="106"/>
      <c r="KD2" s="106"/>
      <c r="KE2" s="106"/>
      <c r="KF2" s="106"/>
      <c r="KG2" s="106"/>
      <c r="KH2" s="106"/>
      <c r="KI2" s="106"/>
      <c r="KJ2" s="106"/>
      <c r="KK2" s="106"/>
      <c r="KL2" s="106"/>
      <c r="KM2" s="106"/>
      <c r="KN2" s="106"/>
      <c r="KO2" s="106"/>
      <c r="KP2" s="106"/>
      <c r="KQ2" s="106"/>
      <c r="KR2" s="106"/>
      <c r="KS2" s="106"/>
      <c r="KT2" s="106"/>
      <c r="KU2" s="106"/>
      <c r="KV2" s="106"/>
      <c r="KW2" s="106"/>
      <c r="KX2" s="106"/>
      <c r="KY2" s="106"/>
      <c r="KZ2" s="106"/>
      <c r="LA2" s="106"/>
      <c r="LB2" s="106"/>
      <c r="LC2" s="106"/>
      <c r="LD2" s="106"/>
      <c r="LE2" s="106"/>
      <c r="LF2" s="106"/>
      <c r="LG2" s="106"/>
      <c r="LH2" s="106"/>
      <c r="LI2" s="106"/>
      <c r="LJ2" s="106"/>
      <c r="LK2" s="106"/>
      <c r="LL2" s="106"/>
      <c r="LM2" s="106"/>
      <c r="LN2" s="106"/>
      <c r="LO2" s="106"/>
      <c r="LP2" s="106"/>
      <c r="LQ2" s="106"/>
      <c r="LR2" s="106"/>
      <c r="LS2" s="106"/>
      <c r="LT2" s="106"/>
      <c r="LU2" s="106"/>
      <c r="LV2" s="106"/>
      <c r="LW2" s="106"/>
      <c r="LX2" s="106"/>
      <c r="LY2" s="106"/>
      <c r="LZ2" s="106"/>
      <c r="MA2" s="106"/>
      <c r="MB2" s="106"/>
      <c r="MC2" s="106"/>
      <c r="MD2" s="106"/>
      <c r="ME2" s="106"/>
      <c r="MF2" s="106"/>
      <c r="MG2" s="106"/>
      <c r="MH2" s="106"/>
      <c r="MI2" s="106"/>
      <c r="MJ2" s="106"/>
      <c r="MK2" s="106"/>
      <c r="ML2" s="106"/>
      <c r="MM2" s="106"/>
      <c r="MN2" s="106"/>
      <c r="MO2" s="106"/>
      <c r="MP2" s="106"/>
      <c r="MQ2" s="106"/>
      <c r="MR2" s="106"/>
      <c r="MS2" s="106"/>
      <c r="MT2" s="106"/>
      <c r="MU2" s="106"/>
      <c r="MV2" s="106"/>
      <c r="MW2" s="106"/>
      <c r="MX2" s="106"/>
      <c r="MY2" s="106"/>
      <c r="MZ2" s="106"/>
      <c r="NA2" s="106"/>
      <c r="NB2" s="106"/>
      <c r="NC2" s="106"/>
      <c r="ND2" s="106"/>
      <c r="NE2" s="106"/>
      <c r="NF2" s="106"/>
      <c r="NG2" s="106"/>
      <c r="NH2" s="106"/>
      <c r="NI2" s="106"/>
      <c r="NJ2" s="106"/>
      <c r="NK2" s="106"/>
      <c r="NL2" s="106"/>
      <c r="NM2" s="106"/>
      <c r="NN2" s="106"/>
      <c r="NO2" s="106"/>
      <c r="NP2" s="106"/>
      <c r="NQ2" s="106"/>
      <c r="NR2" s="106"/>
      <c r="NS2" s="106"/>
      <c r="NT2" s="106"/>
      <c r="NU2" s="106"/>
      <c r="NV2" s="106"/>
      <c r="NW2" s="106"/>
      <c r="NX2" s="106"/>
      <c r="NY2" s="106"/>
      <c r="NZ2" s="106"/>
      <c r="OA2" s="106"/>
      <c r="OB2" s="106"/>
      <c r="OC2" s="106"/>
      <c r="OD2" s="106"/>
      <c r="OE2" s="106"/>
      <c r="OF2" s="106"/>
      <c r="OG2" s="106"/>
      <c r="OH2" s="106"/>
      <c r="OI2" s="106"/>
      <c r="OJ2" s="106"/>
      <c r="OK2" s="106"/>
      <c r="OL2" s="106"/>
      <c r="OM2" s="106"/>
      <c r="ON2" s="106"/>
      <c r="OO2" s="106"/>
      <c r="OP2" s="106"/>
      <c r="OQ2" s="106"/>
      <c r="OR2" s="106"/>
      <c r="OS2" s="106"/>
      <c r="OT2" s="106"/>
      <c r="OU2" s="106"/>
      <c r="OV2" s="106"/>
      <c r="OW2" s="106"/>
      <c r="OX2" s="106"/>
      <c r="OY2" s="106"/>
      <c r="OZ2" s="106"/>
      <c r="PA2" s="106"/>
      <c r="PB2" s="106"/>
      <c r="PC2" s="106"/>
      <c r="PD2" s="106"/>
      <c r="PE2" s="106"/>
      <c r="PF2" s="106"/>
      <c r="PG2" s="106"/>
      <c r="PH2" s="106"/>
      <c r="PI2" s="106"/>
      <c r="PJ2" s="106"/>
      <c r="PK2" s="106"/>
      <c r="PL2" s="106"/>
      <c r="PM2" s="106"/>
      <c r="PN2" s="106"/>
      <c r="PO2" s="106"/>
      <c r="PP2" s="106"/>
      <c r="PQ2" s="106"/>
      <c r="PR2" s="106"/>
      <c r="PS2" s="106"/>
      <c r="PT2" s="106"/>
      <c r="PU2" s="106"/>
      <c r="PV2" s="106"/>
      <c r="PW2" s="106"/>
      <c r="PX2" s="106"/>
      <c r="PY2" s="106"/>
      <c r="PZ2" s="106"/>
      <c r="QA2" s="106"/>
      <c r="QB2" s="106"/>
      <c r="QC2" s="106"/>
      <c r="QD2" s="106"/>
      <c r="QE2" s="106"/>
      <c r="QF2" s="106"/>
      <c r="QG2" s="106"/>
      <c r="QH2" s="106"/>
      <c r="QI2" s="106"/>
      <c r="QJ2" s="106"/>
      <c r="QK2" s="106"/>
      <c r="QL2" s="106"/>
      <c r="QM2" s="106"/>
      <c r="QN2" s="106"/>
      <c r="QO2" s="106"/>
      <c r="QP2" s="106"/>
      <c r="QQ2" s="106"/>
      <c r="QR2" s="106"/>
      <c r="QS2" s="106"/>
      <c r="QT2" s="106"/>
      <c r="QU2" s="106"/>
      <c r="QV2" s="106"/>
      <c r="QW2" s="106"/>
      <c r="QX2" s="106"/>
      <c r="QY2" s="106"/>
      <c r="QZ2" s="106"/>
      <c r="RA2" s="106"/>
      <c r="RB2" s="106"/>
      <c r="RC2" s="106"/>
      <c r="RD2" s="106"/>
      <c r="RE2" s="106"/>
      <c r="RF2" s="106"/>
      <c r="RG2" s="106"/>
      <c r="RH2" s="106"/>
      <c r="RI2" s="106"/>
      <c r="RJ2" s="106"/>
      <c r="RK2" s="106"/>
      <c r="RL2" s="106"/>
      <c r="RM2" s="106"/>
      <c r="RN2" s="106"/>
      <c r="RO2" s="106"/>
      <c r="RP2" s="106"/>
      <c r="RQ2" s="106"/>
      <c r="RR2" s="106"/>
      <c r="RS2" s="106"/>
      <c r="RT2" s="106"/>
      <c r="RU2" s="106"/>
      <c r="RV2" s="106"/>
      <c r="RW2" s="106"/>
      <c r="RX2" s="106"/>
      <c r="RY2" s="106"/>
      <c r="RZ2" s="106"/>
      <c r="SA2" s="106"/>
      <c r="SB2" s="106"/>
      <c r="SC2" s="106"/>
      <c r="SD2" s="106"/>
      <c r="SE2" s="106"/>
      <c r="SF2" s="106"/>
      <c r="SG2" s="106"/>
      <c r="SH2" s="106"/>
      <c r="SI2" s="106"/>
      <c r="SJ2" s="106"/>
      <c r="SK2" s="106"/>
      <c r="SL2" s="106"/>
      <c r="SM2" s="106"/>
      <c r="SN2" s="106"/>
      <c r="SO2" s="106"/>
      <c r="SP2" s="106"/>
      <c r="SQ2" s="106"/>
      <c r="SR2" s="106"/>
      <c r="SS2" s="106"/>
      <c r="ST2" s="106"/>
      <c r="SU2" s="106"/>
      <c r="SV2" s="106"/>
      <c r="SW2" s="106"/>
      <c r="SX2" s="106"/>
      <c r="SY2" s="106"/>
      <c r="SZ2" s="106"/>
      <c r="TA2" s="106"/>
      <c r="TB2" s="106"/>
      <c r="TC2" s="106"/>
      <c r="TD2" s="106"/>
      <c r="TE2" s="106"/>
      <c r="TF2" s="106"/>
      <c r="TG2" s="106"/>
      <c r="TH2" s="106"/>
      <c r="TI2" s="106"/>
      <c r="TJ2" s="106"/>
      <c r="TK2" s="106"/>
      <c r="TL2" s="106"/>
      <c r="TM2" s="106"/>
      <c r="TN2" s="106"/>
      <c r="TO2" s="106"/>
      <c r="TP2" s="106"/>
      <c r="TQ2" s="106"/>
      <c r="TR2" s="106"/>
      <c r="TS2" s="106"/>
      <c r="TT2" s="106"/>
      <c r="TU2" s="106"/>
      <c r="TV2" s="106"/>
      <c r="TW2" s="106"/>
      <c r="TX2" s="106"/>
      <c r="TY2" s="106"/>
      <c r="TZ2" s="106"/>
      <c r="UA2" s="106"/>
      <c r="UB2" s="106"/>
      <c r="UC2" s="106"/>
      <c r="UD2" s="106"/>
      <c r="UE2" s="106"/>
      <c r="UF2" s="106"/>
      <c r="UG2" s="106"/>
      <c r="UH2" s="106"/>
      <c r="UI2" s="106"/>
      <c r="UJ2" s="106"/>
      <c r="UK2" s="106"/>
      <c r="UL2" s="106"/>
      <c r="UM2" s="106"/>
      <c r="UN2" s="106"/>
      <c r="UO2" s="106"/>
      <c r="UP2" s="106"/>
      <c r="UQ2" s="106"/>
      <c r="UR2" s="106"/>
      <c r="US2" s="106"/>
      <c r="UT2" s="106"/>
      <c r="UU2" s="106"/>
      <c r="UV2" s="106"/>
      <c r="UW2" s="106"/>
      <c r="UX2" s="106"/>
      <c r="UY2" s="106"/>
      <c r="UZ2" s="106"/>
      <c r="VA2" s="106"/>
      <c r="VB2" s="106"/>
      <c r="VC2" s="106"/>
      <c r="VD2" s="106"/>
      <c r="VE2" s="106"/>
      <c r="VF2" s="106"/>
      <c r="VG2" s="106"/>
      <c r="VH2" s="106"/>
      <c r="VI2" s="106"/>
      <c r="VJ2" s="106"/>
      <c r="VK2" s="106"/>
      <c r="VL2" s="106"/>
      <c r="VM2" s="106"/>
      <c r="VN2" s="106"/>
      <c r="VO2" s="106"/>
      <c r="VP2" s="106"/>
      <c r="VQ2" s="106"/>
      <c r="VR2" s="106"/>
      <c r="VS2" s="106"/>
      <c r="VT2" s="106"/>
      <c r="VU2" s="106"/>
      <c r="VV2" s="106"/>
      <c r="VW2" s="106"/>
      <c r="VX2" s="106"/>
      <c r="VY2" s="106"/>
      <c r="VZ2" s="106"/>
      <c r="WA2" s="106"/>
      <c r="WB2" s="106"/>
      <c r="WC2" s="106"/>
      <c r="WD2" s="106"/>
      <c r="WE2" s="106"/>
      <c r="WF2" s="106"/>
      <c r="WG2" s="106"/>
      <c r="WH2" s="106"/>
      <c r="WI2" s="106"/>
      <c r="WJ2" s="106"/>
      <c r="WK2" s="106"/>
      <c r="WL2" s="106"/>
      <c r="WM2" s="106"/>
      <c r="WN2" s="106"/>
      <c r="WO2" s="106"/>
      <c r="WP2" s="106"/>
      <c r="WQ2" s="106"/>
      <c r="WR2" s="106"/>
      <c r="WS2" s="106"/>
      <c r="WT2" s="106"/>
      <c r="WU2" s="106"/>
      <c r="WV2" s="106"/>
      <c r="WW2" s="106"/>
      <c r="WX2" s="106"/>
      <c r="WY2" s="106"/>
      <c r="WZ2" s="106"/>
      <c r="XA2" s="106"/>
      <c r="XB2" s="106"/>
      <c r="XC2" s="106"/>
      <c r="XD2" s="106"/>
      <c r="XE2" s="106"/>
      <c r="XF2" s="106"/>
      <c r="XG2" s="106"/>
      <c r="XH2" s="106"/>
      <c r="XI2" s="106"/>
      <c r="XJ2" s="106"/>
      <c r="XK2" s="106"/>
      <c r="XL2" s="106"/>
      <c r="XM2" s="106"/>
      <c r="XN2" s="106"/>
      <c r="XO2" s="106"/>
      <c r="XP2" s="106"/>
      <c r="XQ2" s="106"/>
      <c r="XR2" s="106"/>
      <c r="XS2" s="106"/>
      <c r="XT2" s="106"/>
      <c r="XU2" s="106"/>
      <c r="XV2" s="106"/>
      <c r="XW2" s="106"/>
      <c r="XX2" s="106"/>
      <c r="XY2" s="106"/>
      <c r="XZ2" s="106"/>
      <c r="YA2" s="106"/>
      <c r="YB2" s="106"/>
      <c r="YC2" s="106"/>
      <c r="YD2" s="106"/>
      <c r="YE2" s="106"/>
      <c r="YF2" s="106"/>
      <c r="YG2" s="106"/>
      <c r="YH2" s="106"/>
      <c r="YI2" s="106"/>
      <c r="YJ2" s="106"/>
      <c r="YK2" s="106"/>
      <c r="YL2" s="106"/>
      <c r="YM2" s="106"/>
      <c r="YN2" s="106"/>
      <c r="YO2" s="106"/>
      <c r="YP2" s="106"/>
      <c r="YQ2" s="106"/>
      <c r="YR2" s="106"/>
      <c r="YS2" s="106"/>
      <c r="YT2" s="106"/>
      <c r="YU2" s="106"/>
      <c r="YV2" s="106"/>
      <c r="YW2" s="106"/>
      <c r="YX2" s="106"/>
      <c r="YY2" s="106"/>
      <c r="YZ2" s="106"/>
      <c r="ZA2" s="106"/>
      <c r="ZB2" s="106"/>
      <c r="ZC2" s="106"/>
      <c r="ZD2" s="106"/>
      <c r="ZE2" s="106"/>
      <c r="ZF2" s="106"/>
      <c r="ZG2" s="106"/>
      <c r="ZH2" s="106"/>
      <c r="ZI2" s="106"/>
      <c r="ZJ2" s="106"/>
      <c r="ZK2" s="106"/>
      <c r="ZL2" s="106"/>
      <c r="ZM2" s="106"/>
      <c r="ZN2" s="106"/>
      <c r="ZO2" s="106"/>
      <c r="ZP2" s="106"/>
      <c r="ZQ2" s="106"/>
      <c r="ZR2" s="106"/>
      <c r="ZS2" s="106"/>
      <c r="ZT2" s="106"/>
      <c r="ZU2" s="106"/>
      <c r="ZV2" s="106"/>
      <c r="ZW2" s="106"/>
      <c r="ZX2" s="106"/>
      <c r="ZY2" s="106"/>
      <c r="ZZ2" s="106"/>
      <c r="AAA2" s="106"/>
      <c r="AAB2" s="106"/>
      <c r="AAC2" s="106"/>
      <c r="AAD2" s="106"/>
      <c r="AAE2" s="106"/>
      <c r="AAF2" s="106"/>
      <c r="AAG2" s="106"/>
      <c r="AAH2" s="106"/>
      <c r="AAI2" s="106"/>
      <c r="AAJ2" s="106"/>
      <c r="AAK2" s="106"/>
      <c r="AAL2" s="106"/>
      <c r="AAM2" s="106"/>
      <c r="AAN2" s="106"/>
      <c r="AAO2" s="106"/>
      <c r="AAP2" s="106"/>
      <c r="AAQ2" s="106"/>
      <c r="AAR2" s="106"/>
      <c r="AAS2" s="106"/>
      <c r="AAT2" s="106"/>
      <c r="AAU2" s="106"/>
      <c r="AAV2" s="106"/>
      <c r="AAW2" s="106"/>
      <c r="AAX2" s="106"/>
      <c r="AAY2" s="106"/>
      <c r="AAZ2" s="106"/>
      <c r="ABA2" s="106"/>
      <c r="ABB2" s="106"/>
      <c r="ABC2" s="106"/>
      <c r="ABD2" s="106"/>
      <c r="ABE2" s="106"/>
      <c r="ABF2" s="106"/>
      <c r="ABG2" s="106"/>
      <c r="ABH2" s="106"/>
      <c r="ABI2" s="106"/>
      <c r="ABJ2" s="106"/>
      <c r="ABK2" s="106"/>
      <c r="ABL2" s="106"/>
      <c r="ABM2" s="106"/>
      <c r="ABN2" s="106"/>
      <c r="ABO2" s="106"/>
      <c r="ABP2" s="106"/>
      <c r="ABQ2" s="106"/>
      <c r="ABR2" s="106"/>
      <c r="ABS2" s="106"/>
      <c r="ABT2" s="106"/>
      <c r="ABU2" s="106"/>
      <c r="ABV2" s="106"/>
      <c r="ABW2" s="106"/>
      <c r="ABX2" s="106"/>
      <c r="ABY2" s="106"/>
      <c r="ABZ2" s="106"/>
      <c r="ACA2" s="106"/>
      <c r="ACB2" s="106"/>
      <c r="ACC2" s="106"/>
      <c r="ACD2" s="106"/>
      <c r="ACE2" s="106"/>
      <c r="ACF2" s="106"/>
      <c r="ACG2" s="106"/>
      <c r="ACH2" s="106"/>
      <c r="ACI2" s="106"/>
      <c r="ACJ2" s="106"/>
      <c r="ACK2" s="106"/>
      <c r="ACL2" s="106"/>
      <c r="ACM2" s="106"/>
      <c r="ACN2" s="106"/>
      <c r="ACO2" s="106"/>
      <c r="ACP2" s="106"/>
      <c r="ACQ2" s="106"/>
      <c r="ACR2" s="106"/>
      <c r="ACS2" s="106"/>
      <c r="ACT2" s="106"/>
      <c r="ACU2" s="106"/>
      <c r="ACV2" s="106"/>
      <c r="ACW2" s="106"/>
      <c r="ACX2" s="106"/>
      <c r="ACY2" s="106"/>
      <c r="ACZ2" s="106"/>
      <c r="ADA2" s="106"/>
      <c r="ADB2" s="106"/>
      <c r="ADC2" s="106"/>
      <c r="ADD2" s="106"/>
      <c r="ADE2" s="106"/>
      <c r="ADF2" s="106"/>
      <c r="ADG2" s="106"/>
      <c r="ADH2" s="106"/>
      <c r="ADI2" s="106"/>
      <c r="ADJ2" s="106"/>
      <c r="ADK2" s="106"/>
      <c r="ADL2" s="106"/>
      <c r="ADM2" s="106"/>
      <c r="ADN2" s="106"/>
      <c r="ADO2" s="106"/>
      <c r="ADP2" s="106"/>
      <c r="ADQ2" s="106"/>
      <c r="ADR2" s="106"/>
      <c r="ADS2" s="106"/>
      <c r="ADT2" s="106"/>
      <c r="ADU2" s="106"/>
      <c r="ADV2" s="106"/>
      <c r="ADW2" s="106"/>
      <c r="ADX2" s="106"/>
      <c r="ADY2" s="106"/>
      <c r="ADZ2" s="106"/>
      <c r="AEA2" s="106"/>
      <c r="AEB2" s="106"/>
      <c r="AEC2" s="106"/>
      <c r="AED2" s="106"/>
      <c r="AEE2" s="106"/>
      <c r="AEF2" s="106"/>
      <c r="AEG2" s="106"/>
      <c r="AEH2" s="106"/>
      <c r="AEI2" s="106"/>
      <c r="AEJ2" s="106"/>
      <c r="AEK2" s="106"/>
      <c r="AEL2" s="106"/>
      <c r="AEM2" s="106"/>
      <c r="AEN2" s="106"/>
      <c r="AEO2" s="106"/>
      <c r="AEP2" s="106"/>
      <c r="AEQ2" s="106"/>
      <c r="AER2" s="106"/>
      <c r="AES2" s="106"/>
      <c r="AET2" s="106"/>
      <c r="AEU2" s="106"/>
      <c r="AEV2" s="106"/>
      <c r="AEW2" s="106"/>
      <c r="AEX2" s="106"/>
      <c r="AEY2" s="106"/>
      <c r="AEZ2" s="106"/>
      <c r="AFA2" s="106"/>
      <c r="AFB2" s="106"/>
      <c r="AFC2" s="106"/>
      <c r="AFD2" s="106"/>
      <c r="AFE2" s="106"/>
      <c r="AFF2" s="106"/>
      <c r="AFG2" s="106"/>
      <c r="AFH2" s="106"/>
      <c r="AFI2" s="106"/>
      <c r="AFJ2" s="106"/>
      <c r="AFK2" s="106"/>
      <c r="AFL2" s="106"/>
      <c r="AFM2" s="106"/>
      <c r="AFN2" s="106"/>
      <c r="AFO2" s="106"/>
      <c r="AFP2" s="106"/>
      <c r="AFQ2" s="106"/>
      <c r="AFR2" s="106"/>
      <c r="AFS2" s="106"/>
      <c r="AFT2" s="106"/>
      <c r="AFU2" s="106"/>
      <c r="AFV2" s="106"/>
      <c r="AFW2" s="106"/>
      <c r="AFX2" s="106"/>
      <c r="AFY2" s="106"/>
      <c r="AFZ2" s="106"/>
      <c r="AGA2" s="106"/>
      <c r="AGB2" s="106"/>
      <c r="AGC2" s="106"/>
      <c r="AGD2" s="106"/>
      <c r="AGE2" s="106"/>
      <c r="AGF2" s="106"/>
      <c r="AGG2" s="106"/>
      <c r="AGH2" s="106"/>
      <c r="AGI2" s="106"/>
      <c r="AGJ2" s="106"/>
      <c r="AGK2" s="106"/>
      <c r="AGL2" s="106"/>
      <c r="AGM2" s="106"/>
      <c r="AGN2" s="106"/>
      <c r="AGO2" s="106"/>
      <c r="AGP2" s="106"/>
      <c r="AGQ2" s="106"/>
      <c r="AGR2" s="106"/>
      <c r="AGS2" s="106"/>
      <c r="AGT2" s="106"/>
      <c r="AGU2" s="106"/>
      <c r="AGV2" s="106"/>
      <c r="AGW2" s="106"/>
      <c r="AGX2" s="106"/>
      <c r="AGY2" s="106"/>
      <c r="AGZ2" s="106"/>
      <c r="AHA2" s="106"/>
      <c r="AHB2" s="106"/>
      <c r="AHC2" s="106"/>
      <c r="AHD2" s="106"/>
      <c r="AHE2" s="106"/>
      <c r="AHF2" s="106"/>
      <c r="AHG2" s="106"/>
      <c r="AHH2" s="106"/>
      <c r="AHI2" s="106"/>
      <c r="AHJ2" s="106"/>
      <c r="AHK2" s="106"/>
      <c r="AHL2" s="106"/>
      <c r="AHM2" s="106"/>
      <c r="AHN2" s="106"/>
      <c r="AHO2" s="106"/>
      <c r="AHP2" s="106"/>
      <c r="AHQ2" s="106"/>
      <c r="AHR2" s="106"/>
      <c r="AHS2" s="106"/>
      <c r="AHT2" s="106"/>
      <c r="AHU2" s="106"/>
      <c r="AHV2" s="106"/>
      <c r="AHW2" s="106"/>
      <c r="AHX2" s="106"/>
      <c r="AHY2" s="106"/>
      <c r="AHZ2" s="106"/>
      <c r="AIA2" s="106"/>
      <c r="AIB2" s="106"/>
      <c r="AIC2" s="106"/>
      <c r="AID2" s="106"/>
      <c r="AIE2" s="106"/>
      <c r="AIF2" s="106"/>
      <c r="AIG2" s="106"/>
      <c r="AIH2" s="106"/>
      <c r="AII2" s="106"/>
      <c r="AIJ2" s="106"/>
      <c r="AIK2" s="106"/>
      <c r="AIL2" s="106"/>
      <c r="AIM2" s="106"/>
      <c r="AIN2" s="106"/>
      <c r="AIO2" s="106"/>
      <c r="AIP2" s="106"/>
      <c r="AIQ2" s="106"/>
      <c r="AIR2" s="106"/>
      <c r="AIS2" s="106"/>
      <c r="AIT2" s="106"/>
      <c r="AIU2" s="106"/>
      <c r="AIV2" s="106"/>
      <c r="AIW2" s="106"/>
      <c r="AIX2" s="106"/>
      <c r="AIY2" s="106"/>
      <c r="AIZ2" s="106"/>
      <c r="AJA2" s="106"/>
      <c r="AJB2" s="106"/>
      <c r="AJC2" s="106"/>
      <c r="AJD2" s="106"/>
      <c r="AJE2" s="106"/>
      <c r="AJF2" s="106"/>
      <c r="AJG2" s="106"/>
      <c r="AJH2" s="106"/>
      <c r="AJI2" s="106"/>
      <c r="AJJ2" s="106"/>
      <c r="AJK2" s="106"/>
      <c r="AJL2" s="106"/>
      <c r="AJM2" s="106"/>
      <c r="AJN2" s="106"/>
      <c r="AJO2" s="106"/>
      <c r="AJP2" s="106"/>
      <c r="AJQ2" s="106"/>
      <c r="AJR2" s="106"/>
      <c r="AJS2" s="106"/>
      <c r="AJT2" s="106"/>
      <c r="AJU2" s="106"/>
      <c r="AJV2" s="106"/>
      <c r="AJW2" s="106"/>
      <c r="AJX2" s="106"/>
      <c r="AJY2" s="106"/>
      <c r="AJZ2" s="106"/>
      <c r="AKA2" s="106"/>
      <c r="AKB2" s="106"/>
      <c r="AKC2" s="106"/>
      <c r="AKD2" s="106"/>
      <c r="AKE2" s="106"/>
      <c r="AKF2" s="106"/>
      <c r="AKG2" s="106"/>
      <c r="AKH2" s="106"/>
      <c r="AKI2" s="106"/>
      <c r="AKJ2" s="106"/>
      <c r="AKK2" s="106"/>
      <c r="AKL2" s="106"/>
      <c r="AKM2" s="106"/>
      <c r="AKN2" s="106"/>
      <c r="AKO2" s="106"/>
      <c r="AKP2" s="106"/>
      <c r="AKQ2" s="106"/>
      <c r="AKR2" s="106"/>
      <c r="AKS2" s="106"/>
      <c r="AKT2" s="106"/>
      <c r="AKU2" s="106"/>
      <c r="AKV2" s="106"/>
      <c r="AKW2" s="106"/>
      <c r="AKX2" s="106"/>
      <c r="AKY2" s="106"/>
      <c r="AKZ2" s="106"/>
      <c r="ALA2" s="106"/>
      <c r="ALB2" s="106"/>
      <c r="ALC2" s="106"/>
      <c r="ALD2" s="106"/>
      <c r="ALE2" s="106"/>
      <c r="ALF2" s="106"/>
      <c r="ALG2" s="106"/>
      <c r="ALH2" s="106"/>
      <c r="ALI2" s="106"/>
      <c r="ALJ2" s="106"/>
      <c r="ALK2" s="106"/>
      <c r="ALL2" s="106"/>
      <c r="ALM2" s="106"/>
      <c r="ALN2" s="106"/>
      <c r="ALO2" s="106"/>
      <c r="ALP2" s="106"/>
      <c r="ALQ2" s="106"/>
      <c r="ALR2" s="106"/>
      <c r="ALS2" s="106"/>
      <c r="ALT2" s="106"/>
      <c r="ALU2" s="106"/>
      <c r="ALV2" s="106"/>
      <c r="ALW2" s="106"/>
      <c r="ALX2" s="106"/>
      <c r="ALY2" s="106"/>
      <c r="ALZ2" s="106"/>
      <c r="AMA2" s="106"/>
      <c r="AMB2" s="106"/>
      <c r="AMC2" s="106"/>
      <c r="AMD2" s="106"/>
      <c r="AME2" s="106"/>
      <c r="AMF2" s="106"/>
      <c r="AMG2" s="106"/>
      <c r="AMH2" s="106"/>
      <c r="AMI2" s="106"/>
      <c r="AMJ2" s="106"/>
      <c r="AMK2" s="106"/>
      <c r="AML2" s="106"/>
      <c r="AMM2" s="106"/>
      <c r="AMN2" s="106"/>
      <c r="AMO2" s="106"/>
      <c r="AMP2" s="106"/>
      <c r="AMQ2" s="106"/>
      <c r="AMR2" s="106"/>
      <c r="AMS2" s="106"/>
      <c r="AMT2" s="106"/>
      <c r="AMU2" s="106"/>
      <c r="AMV2" s="106"/>
      <c r="AMW2" s="106"/>
      <c r="AMX2" s="106"/>
      <c r="AMY2" s="106"/>
      <c r="AMZ2" s="106"/>
      <c r="ANA2" s="106"/>
      <c r="ANB2" s="106"/>
      <c r="ANC2" s="106"/>
      <c r="AND2" s="106"/>
      <c r="ANE2" s="106"/>
      <c r="ANF2" s="106"/>
      <c r="ANG2" s="106"/>
      <c r="ANH2" s="106"/>
      <c r="ANI2" s="106"/>
      <c r="ANJ2" s="106"/>
      <c r="ANK2" s="106"/>
      <c r="ANL2" s="106"/>
      <c r="ANM2" s="106"/>
      <c r="ANN2" s="106"/>
      <c r="ANO2" s="106"/>
      <c r="ANP2" s="106"/>
      <c r="ANQ2" s="106"/>
      <c r="ANR2" s="106"/>
      <c r="ANS2" s="106"/>
      <c r="ANT2" s="106"/>
      <c r="ANU2" s="106"/>
      <c r="ANV2" s="106"/>
      <c r="ANW2" s="106"/>
      <c r="ANX2" s="106"/>
      <c r="ANY2" s="106"/>
      <c r="ANZ2" s="106"/>
      <c r="AOA2" s="106"/>
      <c r="AOB2" s="106"/>
      <c r="AOC2" s="106"/>
      <c r="AOD2" s="106"/>
      <c r="AOE2" s="106"/>
      <c r="AOF2" s="106"/>
      <c r="AOG2" s="106"/>
      <c r="AOH2" s="106"/>
      <c r="AOI2" s="106"/>
      <c r="AOJ2" s="106"/>
      <c r="AOK2" s="106"/>
      <c r="AOL2" s="106"/>
      <c r="AOM2" s="106"/>
      <c r="AON2" s="106"/>
      <c r="AOO2" s="106"/>
      <c r="AOP2" s="106"/>
      <c r="AOQ2" s="106"/>
      <c r="AOR2" s="106"/>
      <c r="AOS2" s="106"/>
      <c r="AOT2" s="106"/>
      <c r="AOU2" s="106"/>
      <c r="AOV2" s="106"/>
      <c r="AOW2" s="106"/>
      <c r="AOX2" s="106"/>
      <c r="AOY2" s="106"/>
      <c r="AOZ2" s="106"/>
      <c r="APA2" s="106"/>
      <c r="APB2" s="106"/>
      <c r="APC2" s="106"/>
      <c r="APD2" s="106"/>
      <c r="APE2" s="106"/>
      <c r="APF2" s="106"/>
      <c r="APG2" s="106"/>
      <c r="APH2" s="106"/>
      <c r="API2" s="106"/>
      <c r="APJ2" s="106"/>
      <c r="APK2" s="106"/>
      <c r="APL2" s="106"/>
      <c r="APM2" s="106"/>
      <c r="APN2" s="106"/>
      <c r="APO2" s="106"/>
      <c r="APP2" s="106"/>
      <c r="APQ2" s="106"/>
      <c r="APR2" s="106"/>
      <c r="APS2" s="106"/>
      <c r="APT2" s="106"/>
      <c r="APU2" s="106"/>
      <c r="APV2" s="106"/>
      <c r="APW2" s="106"/>
      <c r="APX2" s="106"/>
      <c r="APY2" s="106"/>
      <c r="APZ2" s="106"/>
      <c r="AQA2" s="106"/>
      <c r="AQB2" s="106"/>
      <c r="AQC2" s="106"/>
      <c r="AQD2" s="106"/>
      <c r="AQE2" s="106"/>
      <c r="AQF2" s="106"/>
      <c r="AQG2" s="106"/>
      <c r="AQH2" s="106"/>
      <c r="AQI2" s="106"/>
      <c r="AQJ2" s="106"/>
      <c r="AQK2" s="106"/>
      <c r="AQL2" s="106"/>
      <c r="AQM2" s="106"/>
      <c r="AQN2" s="106"/>
      <c r="AQO2" s="106"/>
      <c r="AQP2" s="106"/>
      <c r="AQQ2" s="106"/>
      <c r="AQR2" s="106"/>
      <c r="AQS2" s="106"/>
      <c r="AQT2" s="106"/>
      <c r="AQU2" s="106"/>
      <c r="AQV2" s="106"/>
      <c r="AQW2" s="106"/>
      <c r="AQX2" s="106"/>
      <c r="AQY2" s="106"/>
      <c r="AQZ2" s="106"/>
      <c r="ARA2" s="106"/>
      <c r="ARB2" s="106"/>
      <c r="ARC2" s="106"/>
      <c r="ARD2" s="106"/>
      <c r="ARE2" s="106"/>
      <c r="ARF2" s="106"/>
      <c r="ARG2" s="106"/>
      <c r="ARH2" s="106"/>
      <c r="ARI2" s="106"/>
      <c r="ARJ2" s="106"/>
      <c r="ARK2" s="106"/>
      <c r="ARL2" s="106"/>
      <c r="ARM2" s="106"/>
      <c r="ARN2" s="106"/>
      <c r="ARO2" s="106"/>
      <c r="ARP2" s="106"/>
      <c r="ARQ2" s="106"/>
      <c r="ARR2" s="106"/>
      <c r="ARS2" s="106"/>
      <c r="ART2" s="106"/>
      <c r="ARU2" s="106"/>
      <c r="ARV2" s="106"/>
      <c r="ARW2" s="106"/>
      <c r="ARX2" s="106"/>
      <c r="ARY2" s="106"/>
      <c r="ARZ2" s="106"/>
      <c r="ASA2" s="106"/>
      <c r="ASB2" s="106"/>
      <c r="ASC2" s="106"/>
      <c r="ASD2" s="106"/>
      <c r="ASE2" s="106"/>
      <c r="ASF2" s="106"/>
      <c r="ASG2" s="106"/>
      <c r="ASH2" s="106"/>
      <c r="ASI2" s="106"/>
      <c r="ASJ2" s="106"/>
      <c r="ASK2" s="106"/>
      <c r="ASL2" s="106"/>
      <c r="ASM2" s="106"/>
      <c r="ASN2" s="106"/>
      <c r="ASO2" s="106"/>
      <c r="ASP2" s="106"/>
      <c r="ASQ2" s="106"/>
      <c r="ASR2" s="106"/>
      <c r="ASS2" s="106"/>
      <c r="AST2" s="106"/>
      <c r="ASU2" s="106"/>
      <c r="ASV2" s="106"/>
      <c r="ASW2" s="106"/>
      <c r="ASX2" s="106"/>
      <c r="ASY2" s="106"/>
      <c r="ASZ2" s="106"/>
      <c r="ATA2" s="106"/>
      <c r="ATB2" s="106"/>
      <c r="ATC2" s="106"/>
      <c r="ATD2" s="106"/>
      <c r="ATE2" s="106"/>
      <c r="ATF2" s="106"/>
      <c r="ATG2" s="106"/>
      <c r="ATH2" s="106"/>
      <c r="ATI2" s="106"/>
      <c r="ATJ2" s="106"/>
      <c r="ATK2" s="106"/>
      <c r="ATL2" s="106"/>
      <c r="ATM2" s="106"/>
      <c r="ATN2" s="106"/>
      <c r="ATO2" s="106"/>
      <c r="ATP2" s="106"/>
      <c r="ATQ2" s="106"/>
      <c r="ATR2" s="106"/>
      <c r="ATS2" s="106"/>
      <c r="ATT2" s="106"/>
      <c r="ATU2" s="106"/>
      <c r="ATV2" s="106"/>
      <c r="ATW2" s="106"/>
      <c r="ATX2" s="106"/>
      <c r="ATY2" s="106"/>
      <c r="ATZ2" s="106"/>
      <c r="AUA2" s="106"/>
      <c r="AUB2" s="106"/>
      <c r="AUC2" s="106"/>
      <c r="AUD2" s="106"/>
      <c r="AUE2" s="106"/>
      <c r="AUF2" s="106"/>
      <c r="AUG2" s="106"/>
      <c r="AUH2" s="106"/>
      <c r="AUI2" s="106"/>
      <c r="AUJ2" s="106"/>
      <c r="AUK2" s="106"/>
      <c r="AUL2" s="106"/>
      <c r="AUM2" s="106"/>
      <c r="AUN2" s="106"/>
      <c r="AUO2" s="106"/>
      <c r="AUP2" s="106"/>
      <c r="AUQ2" s="106"/>
      <c r="AUR2" s="106"/>
      <c r="AUS2" s="106"/>
      <c r="AUT2" s="106"/>
      <c r="AUU2" s="106"/>
      <c r="AUV2" s="106"/>
      <c r="AUW2" s="106"/>
      <c r="AUX2" s="106"/>
      <c r="AUY2" s="106"/>
      <c r="AUZ2" s="106"/>
      <c r="AVA2" s="106"/>
      <c r="AVB2" s="106"/>
      <c r="AVC2" s="106"/>
      <c r="AVD2" s="106"/>
      <c r="AVE2" s="106"/>
      <c r="AVF2" s="106"/>
      <c r="AVG2" s="106"/>
      <c r="AVH2" s="106"/>
      <c r="AVI2" s="106"/>
      <c r="AVJ2" s="106"/>
      <c r="AVK2" s="106"/>
      <c r="AVL2" s="106"/>
      <c r="AVM2" s="106"/>
      <c r="AVN2" s="106"/>
      <c r="AVO2" s="106"/>
      <c r="AVP2" s="106"/>
      <c r="AVQ2" s="106"/>
      <c r="AVR2" s="106"/>
      <c r="AVS2" s="106"/>
      <c r="AVT2" s="106"/>
      <c r="AVU2" s="106"/>
      <c r="AVV2" s="106"/>
      <c r="AVW2" s="106"/>
      <c r="AVX2" s="106"/>
      <c r="AVY2" s="106"/>
      <c r="AVZ2" s="106"/>
      <c r="AWA2" s="106"/>
      <c r="AWB2" s="106"/>
      <c r="AWC2" s="106"/>
      <c r="AWD2" s="106"/>
      <c r="AWE2" s="106"/>
      <c r="AWF2" s="106"/>
      <c r="AWG2" s="106"/>
      <c r="AWH2" s="106"/>
      <c r="AWI2" s="106"/>
      <c r="AWJ2" s="106"/>
      <c r="AWK2" s="106"/>
      <c r="AWL2" s="106"/>
      <c r="AWM2" s="106"/>
      <c r="AWN2" s="106"/>
      <c r="AWO2" s="106"/>
      <c r="AWP2" s="106"/>
      <c r="AWQ2" s="106"/>
      <c r="AWR2" s="106"/>
      <c r="AWS2" s="106"/>
      <c r="AWT2" s="106"/>
      <c r="AWU2" s="106"/>
      <c r="AWV2" s="106"/>
      <c r="AWW2" s="106"/>
      <c r="AWX2" s="106"/>
      <c r="AWY2" s="106"/>
      <c r="AWZ2" s="106"/>
      <c r="AXA2" s="106"/>
      <c r="AXB2" s="106"/>
      <c r="AXC2" s="106"/>
      <c r="AXD2" s="106"/>
      <c r="AXE2" s="106"/>
      <c r="AXF2" s="106"/>
      <c r="AXG2" s="106"/>
      <c r="AXH2" s="106"/>
      <c r="AXI2" s="106"/>
      <c r="AXJ2" s="106"/>
      <c r="AXK2" s="106"/>
      <c r="AXL2" s="106"/>
      <c r="AXM2" s="106"/>
      <c r="AXN2" s="106"/>
      <c r="AXO2" s="106"/>
      <c r="AXP2" s="106"/>
      <c r="AXQ2" s="106"/>
      <c r="AXR2" s="106"/>
      <c r="AXS2" s="106"/>
      <c r="AXT2" s="106"/>
      <c r="AXU2" s="106"/>
      <c r="AXV2" s="106"/>
      <c r="AXW2" s="106"/>
      <c r="AXX2" s="106"/>
      <c r="AXY2" s="106"/>
      <c r="AXZ2" s="106"/>
      <c r="AYA2" s="106"/>
      <c r="AYB2" s="106"/>
      <c r="AYC2" s="106"/>
      <c r="AYD2" s="106"/>
      <c r="AYE2" s="106"/>
      <c r="AYF2" s="106"/>
      <c r="AYG2" s="106"/>
      <c r="AYH2" s="106"/>
      <c r="AYI2" s="106"/>
      <c r="AYJ2" s="106"/>
      <c r="AYK2" s="106"/>
      <c r="AYL2" s="106"/>
      <c r="AYM2" s="106"/>
      <c r="AYN2" s="106"/>
      <c r="AYO2" s="106"/>
      <c r="AYP2" s="106"/>
      <c r="AYQ2" s="106"/>
      <c r="AYR2" s="106"/>
      <c r="AYS2" s="106"/>
      <c r="AYT2" s="106"/>
      <c r="AYU2" s="106"/>
      <c r="AYV2" s="106"/>
      <c r="AYW2" s="106"/>
      <c r="AYX2" s="106"/>
      <c r="AYY2" s="106"/>
      <c r="AYZ2" s="106"/>
      <c r="AZA2" s="106"/>
      <c r="AZB2" s="106"/>
      <c r="AZC2" s="106"/>
      <c r="AZD2" s="106"/>
      <c r="AZE2" s="106"/>
      <c r="AZF2" s="106"/>
      <c r="AZG2" s="106"/>
      <c r="AZH2" s="106"/>
      <c r="AZI2" s="106"/>
      <c r="AZJ2" s="106"/>
      <c r="AZK2" s="106"/>
      <c r="AZL2" s="106"/>
      <c r="AZM2" s="106"/>
      <c r="AZN2" s="106"/>
      <c r="AZO2" s="106"/>
      <c r="AZP2" s="106"/>
      <c r="AZQ2" s="106"/>
      <c r="AZR2" s="106"/>
      <c r="AZS2" s="106"/>
      <c r="AZT2" s="106"/>
      <c r="AZU2" s="106"/>
      <c r="AZV2" s="106"/>
      <c r="AZW2" s="106"/>
      <c r="AZX2" s="106"/>
      <c r="AZY2" s="106"/>
      <c r="AZZ2" s="106"/>
      <c r="BAA2" s="106"/>
      <c r="BAB2" s="106"/>
      <c r="BAC2" s="106"/>
      <c r="BAD2" s="106"/>
      <c r="BAE2" s="106"/>
      <c r="BAF2" s="106"/>
      <c r="BAG2" s="106"/>
      <c r="BAH2" s="106"/>
      <c r="BAI2" s="106"/>
      <c r="BAJ2" s="106"/>
      <c r="BAK2" s="106"/>
      <c r="BAL2" s="106"/>
      <c r="BAM2" s="106"/>
      <c r="BAN2" s="106"/>
      <c r="BAO2" s="106"/>
      <c r="BAP2" s="106"/>
      <c r="BAQ2" s="106"/>
      <c r="BAR2" s="106"/>
      <c r="BAS2" s="106"/>
      <c r="BAT2" s="106"/>
      <c r="BAU2" s="106"/>
      <c r="BAV2" s="106"/>
      <c r="BAW2" s="106"/>
      <c r="BAX2" s="106"/>
      <c r="BAY2" s="106"/>
      <c r="BAZ2" s="106"/>
      <c r="BBA2" s="106"/>
      <c r="BBB2" s="106"/>
      <c r="BBC2" s="106"/>
      <c r="BBD2" s="106"/>
      <c r="BBE2" s="106"/>
      <c r="BBF2" s="106"/>
      <c r="BBG2" s="106"/>
      <c r="BBH2" s="106"/>
      <c r="BBI2" s="106"/>
      <c r="BBJ2" s="106"/>
      <c r="BBK2" s="106"/>
      <c r="BBL2" s="106"/>
      <c r="BBM2" s="106"/>
      <c r="BBN2" s="106"/>
      <c r="BBO2" s="106"/>
      <c r="BBP2" s="106"/>
      <c r="BBQ2" s="106"/>
      <c r="BBR2" s="106"/>
      <c r="BBS2" s="106"/>
      <c r="BBT2" s="106"/>
      <c r="BBU2" s="106"/>
      <c r="BBV2" s="106"/>
      <c r="BBW2" s="106"/>
      <c r="BBX2" s="106"/>
      <c r="BBY2" s="106"/>
      <c r="BBZ2" s="106"/>
      <c r="BCA2" s="106"/>
      <c r="BCB2" s="106"/>
      <c r="BCC2" s="106"/>
      <c r="BCD2" s="106"/>
      <c r="BCE2" s="106"/>
      <c r="BCF2" s="106"/>
      <c r="BCG2" s="106"/>
      <c r="BCH2" s="106"/>
      <c r="BCI2" s="106"/>
      <c r="BCJ2" s="106"/>
      <c r="BCK2" s="106"/>
      <c r="BCL2" s="106"/>
      <c r="BCM2" s="106"/>
      <c r="BCN2" s="106"/>
      <c r="BCO2" s="106"/>
      <c r="BCP2" s="106"/>
      <c r="BCQ2" s="106"/>
      <c r="BCR2" s="106"/>
      <c r="BCS2" s="106"/>
      <c r="BCT2" s="106"/>
      <c r="BCU2" s="106"/>
      <c r="BCV2" s="106"/>
      <c r="BCW2" s="106"/>
      <c r="BCX2" s="106"/>
      <c r="BCY2" s="106"/>
      <c r="BCZ2" s="106"/>
      <c r="BDA2" s="106"/>
      <c r="BDB2" s="106"/>
      <c r="BDC2" s="106"/>
      <c r="BDD2" s="106"/>
      <c r="BDE2" s="106"/>
      <c r="BDF2" s="106"/>
      <c r="BDG2" s="106"/>
      <c r="BDH2" s="106"/>
      <c r="BDI2" s="106"/>
      <c r="BDJ2" s="106"/>
      <c r="BDK2" s="106"/>
      <c r="BDL2" s="106"/>
      <c r="BDM2" s="106"/>
      <c r="BDN2" s="106"/>
      <c r="BDO2" s="106"/>
      <c r="BDP2" s="106"/>
      <c r="BDQ2" s="106"/>
      <c r="BDR2" s="106"/>
      <c r="BDS2" s="106"/>
      <c r="BDT2" s="106"/>
      <c r="BDU2" s="106"/>
      <c r="BDV2" s="106"/>
      <c r="BDW2" s="106"/>
      <c r="BDX2" s="106"/>
      <c r="BDY2" s="106"/>
      <c r="BDZ2" s="106"/>
      <c r="BEA2" s="106"/>
      <c r="BEB2" s="106"/>
      <c r="BEC2" s="106"/>
      <c r="BED2" s="106"/>
      <c r="BEE2" s="106"/>
      <c r="BEF2" s="106"/>
      <c r="BEG2" s="106"/>
      <c r="BEH2" s="106"/>
      <c r="BEI2" s="106"/>
      <c r="BEJ2" s="106"/>
      <c r="BEK2" s="106"/>
      <c r="BEL2" s="106"/>
      <c r="BEM2" s="106"/>
      <c r="BEN2" s="106"/>
      <c r="BEO2" s="106"/>
      <c r="BEP2" s="106"/>
      <c r="BEQ2" s="106"/>
      <c r="BER2" s="106"/>
      <c r="BES2" s="106"/>
      <c r="BET2" s="106"/>
      <c r="BEU2" s="106"/>
      <c r="BEV2" s="106"/>
      <c r="BEW2" s="106"/>
      <c r="BEX2" s="106"/>
      <c r="BEY2" s="106"/>
      <c r="BEZ2" s="106"/>
      <c r="BFA2" s="106"/>
      <c r="BFB2" s="106"/>
      <c r="BFC2" s="106"/>
      <c r="BFD2" s="106"/>
      <c r="BFE2" s="106"/>
      <c r="BFF2" s="106"/>
      <c r="BFG2" s="106"/>
      <c r="BFH2" s="106"/>
      <c r="BFI2" s="106"/>
      <c r="BFJ2" s="106"/>
      <c r="BFK2" s="106"/>
      <c r="BFL2" s="106"/>
      <c r="BFM2" s="106"/>
      <c r="BFN2" s="106"/>
      <c r="BFO2" s="106"/>
      <c r="BFP2" s="106"/>
      <c r="BFQ2" s="106"/>
      <c r="BFR2" s="106"/>
      <c r="BFS2" s="106"/>
      <c r="BFT2" s="106"/>
      <c r="BFU2" s="106"/>
      <c r="BFV2" s="106"/>
      <c r="BFW2" s="106"/>
      <c r="BFX2" s="106"/>
      <c r="BFY2" s="106"/>
      <c r="BFZ2" s="106"/>
      <c r="BGA2" s="106"/>
      <c r="BGB2" s="106"/>
      <c r="BGC2" s="106"/>
      <c r="BGD2" s="106"/>
      <c r="BGE2" s="106"/>
      <c r="BGF2" s="106"/>
      <c r="BGG2" s="106"/>
      <c r="BGH2" s="106"/>
      <c r="BGI2" s="106"/>
      <c r="BGJ2" s="106"/>
      <c r="BGK2" s="106"/>
      <c r="BGL2" s="106"/>
      <c r="BGM2" s="106"/>
      <c r="BGN2" s="106"/>
      <c r="BGO2" s="106"/>
      <c r="BGP2" s="106"/>
      <c r="BGQ2" s="106"/>
      <c r="BGR2" s="106"/>
      <c r="BGS2" s="106"/>
      <c r="BGT2" s="106"/>
      <c r="BGU2" s="106"/>
      <c r="BGV2" s="106"/>
      <c r="BGW2" s="106"/>
      <c r="BGX2" s="106"/>
      <c r="BGY2" s="106"/>
      <c r="BGZ2" s="106"/>
      <c r="BHA2" s="106"/>
      <c r="BHB2" s="106"/>
      <c r="BHC2" s="106"/>
      <c r="BHD2" s="106"/>
      <c r="BHE2" s="106"/>
      <c r="BHF2" s="106"/>
      <c r="BHG2" s="106"/>
      <c r="BHH2" s="106"/>
      <c r="BHI2" s="106"/>
      <c r="BHJ2" s="106"/>
      <c r="BHK2" s="106"/>
      <c r="BHL2" s="106"/>
      <c r="BHM2" s="106"/>
      <c r="BHN2" s="106"/>
      <c r="BHO2" s="106"/>
      <c r="BHP2" s="106"/>
      <c r="BHQ2" s="106"/>
      <c r="BHR2" s="106"/>
      <c r="BHS2" s="106"/>
      <c r="BHT2" s="106"/>
      <c r="BHU2" s="106"/>
      <c r="BHV2" s="106"/>
      <c r="BHW2" s="106"/>
      <c r="BHX2" s="106"/>
      <c r="BHY2" s="106"/>
      <c r="BHZ2" s="106"/>
      <c r="BIA2" s="106"/>
      <c r="BIB2" s="106"/>
      <c r="BIC2" s="106"/>
      <c r="BID2" s="106"/>
      <c r="BIE2" s="106"/>
      <c r="BIF2" s="106"/>
      <c r="BIG2" s="106"/>
      <c r="BIH2" s="106"/>
      <c r="BII2" s="106"/>
      <c r="BIJ2" s="106"/>
      <c r="BIK2" s="106"/>
      <c r="BIL2" s="106"/>
      <c r="BIM2" s="106"/>
      <c r="BIN2" s="106"/>
      <c r="BIO2" s="106"/>
      <c r="BIP2" s="106"/>
      <c r="BIQ2" s="106"/>
      <c r="BIR2" s="106"/>
      <c r="BIS2" s="106"/>
      <c r="BIT2" s="106"/>
      <c r="BIU2" s="106"/>
      <c r="BIV2" s="106"/>
      <c r="BIW2" s="106"/>
      <c r="BIX2" s="106"/>
      <c r="BIY2" s="106"/>
      <c r="BIZ2" s="106"/>
      <c r="BJA2" s="106"/>
      <c r="BJB2" s="106"/>
      <c r="BJC2" s="106"/>
      <c r="BJD2" s="106"/>
      <c r="BJE2" s="106"/>
      <c r="BJF2" s="106"/>
      <c r="BJG2" s="106"/>
      <c r="BJH2" s="106"/>
      <c r="BJI2" s="106"/>
      <c r="BJJ2" s="106"/>
      <c r="BJK2" s="106"/>
      <c r="BJL2" s="106"/>
      <c r="BJM2" s="106"/>
      <c r="BJN2" s="106"/>
      <c r="BJO2" s="106"/>
      <c r="BJP2" s="106"/>
      <c r="BJQ2" s="106"/>
      <c r="BJR2" s="106"/>
      <c r="BJS2" s="106"/>
      <c r="BJT2" s="106"/>
      <c r="BJU2" s="106"/>
      <c r="BJV2" s="106"/>
      <c r="BJW2" s="106"/>
      <c r="BJX2" s="106"/>
      <c r="BJY2" s="106"/>
      <c r="BJZ2" s="106"/>
      <c r="BKA2" s="106"/>
      <c r="BKB2" s="106"/>
      <c r="BKC2" s="106"/>
      <c r="BKD2" s="106"/>
      <c r="BKE2" s="106"/>
      <c r="BKF2" s="106"/>
      <c r="BKG2" s="106"/>
      <c r="BKH2" s="106"/>
      <c r="BKI2" s="106"/>
      <c r="BKJ2" s="106"/>
      <c r="BKK2" s="106"/>
      <c r="BKL2" s="106"/>
      <c r="BKM2" s="106"/>
      <c r="BKN2" s="106"/>
      <c r="BKO2" s="106"/>
      <c r="BKP2" s="106"/>
      <c r="BKQ2" s="106"/>
      <c r="BKR2" s="106"/>
      <c r="BKS2" s="106"/>
      <c r="BKT2" s="106"/>
      <c r="BKU2" s="106"/>
      <c r="BKV2" s="106"/>
      <c r="BKW2" s="106"/>
      <c r="BKX2" s="106"/>
      <c r="BKY2" s="106"/>
      <c r="BKZ2" s="106"/>
      <c r="BLA2" s="106"/>
      <c r="BLB2" s="106"/>
      <c r="BLC2" s="106"/>
      <c r="BLD2" s="106"/>
      <c r="BLE2" s="106"/>
      <c r="BLF2" s="106"/>
      <c r="BLG2" s="106"/>
      <c r="BLH2" s="106"/>
      <c r="BLI2" s="106"/>
      <c r="BLJ2" s="106"/>
      <c r="BLK2" s="106"/>
      <c r="BLL2" s="106"/>
      <c r="BLM2" s="106"/>
      <c r="BLN2" s="106"/>
      <c r="BLO2" s="106"/>
      <c r="BLP2" s="106"/>
      <c r="BLQ2" s="106"/>
      <c r="BLR2" s="106"/>
      <c r="BLS2" s="106"/>
      <c r="BLT2" s="106"/>
      <c r="BLU2" s="106"/>
      <c r="BLV2" s="106"/>
      <c r="BLW2" s="106"/>
      <c r="BLX2" s="106"/>
      <c r="BLY2" s="106"/>
      <c r="BLZ2" s="106"/>
      <c r="BMA2" s="106"/>
      <c r="BMB2" s="106"/>
      <c r="BMC2" s="106"/>
      <c r="BMD2" s="106"/>
      <c r="BME2" s="106"/>
      <c r="BMF2" s="106"/>
      <c r="BMG2" s="106"/>
      <c r="BMH2" s="106"/>
      <c r="BMI2" s="106"/>
      <c r="BMJ2" s="106"/>
      <c r="BMK2" s="106"/>
      <c r="BML2" s="106"/>
      <c r="BMM2" s="106"/>
      <c r="BMN2" s="106"/>
      <c r="BMO2" s="106"/>
      <c r="BMP2" s="106"/>
      <c r="BMQ2" s="106"/>
      <c r="BMR2" s="106"/>
      <c r="BMS2" s="106"/>
      <c r="BMT2" s="106"/>
      <c r="BMU2" s="106"/>
      <c r="BMV2" s="106"/>
      <c r="BMW2" s="106"/>
      <c r="BMX2" s="106"/>
      <c r="BMY2" s="106"/>
      <c r="BMZ2" s="106"/>
      <c r="BNA2" s="106"/>
      <c r="BNB2" s="106"/>
      <c r="BNC2" s="106"/>
      <c r="BND2" s="106"/>
      <c r="BNE2" s="106"/>
      <c r="BNF2" s="106"/>
      <c r="BNG2" s="106"/>
      <c r="BNH2" s="106"/>
      <c r="BNI2" s="106"/>
      <c r="BNJ2" s="106"/>
      <c r="BNK2" s="106"/>
      <c r="BNL2" s="106"/>
      <c r="BNM2" s="106"/>
      <c r="BNN2" s="106"/>
      <c r="BNO2" s="106"/>
      <c r="BNP2" s="106"/>
      <c r="BNQ2" s="106"/>
      <c r="BNR2" s="106"/>
      <c r="BNS2" s="106"/>
      <c r="BNT2" s="106"/>
      <c r="BNU2" s="106"/>
      <c r="BNV2" s="106"/>
      <c r="BNW2" s="106"/>
      <c r="BNX2" s="106"/>
      <c r="BNY2" s="106"/>
      <c r="BNZ2" s="106"/>
      <c r="BOA2" s="106"/>
      <c r="BOB2" s="106"/>
      <c r="BOC2" s="106"/>
      <c r="BOD2" s="106"/>
      <c r="BOE2" s="106"/>
      <c r="BOF2" s="106"/>
      <c r="BOG2" s="106"/>
      <c r="BOH2" s="106"/>
      <c r="BOI2" s="106"/>
      <c r="BOJ2" s="106"/>
      <c r="BOK2" s="106"/>
      <c r="BOL2" s="106"/>
      <c r="BOM2" s="106"/>
      <c r="BON2" s="106"/>
      <c r="BOO2" s="106"/>
      <c r="BOP2" s="106"/>
      <c r="BOQ2" s="106"/>
      <c r="BOR2" s="106"/>
      <c r="BOS2" s="106"/>
      <c r="BOT2" s="106"/>
      <c r="BOU2" s="106"/>
      <c r="BOV2" s="106"/>
      <c r="BOW2" s="106"/>
      <c r="BOX2" s="106"/>
      <c r="BOY2" s="106"/>
      <c r="BOZ2" s="106"/>
      <c r="BPA2" s="106"/>
      <c r="BPB2" s="106"/>
      <c r="BPC2" s="106"/>
      <c r="BPD2" s="106"/>
      <c r="BPE2" s="106"/>
      <c r="BPF2" s="106"/>
      <c r="BPG2" s="106"/>
      <c r="BPH2" s="106"/>
      <c r="BPI2" s="106"/>
      <c r="BPJ2" s="106"/>
      <c r="BPK2" s="106"/>
      <c r="BPL2" s="106"/>
      <c r="BPM2" s="106"/>
      <c r="BPN2" s="106"/>
      <c r="BPO2" s="106"/>
      <c r="BPP2" s="106"/>
      <c r="BPQ2" s="106"/>
      <c r="BPR2" s="106"/>
      <c r="BPS2" s="106"/>
      <c r="BPT2" s="106"/>
      <c r="BPU2" s="106"/>
      <c r="BPV2" s="106"/>
      <c r="BPW2" s="106"/>
      <c r="BPX2" s="106"/>
      <c r="BPY2" s="106"/>
      <c r="BPZ2" s="106"/>
      <c r="BQA2" s="106"/>
      <c r="BQB2" s="106"/>
      <c r="BQC2" s="106"/>
      <c r="BQD2" s="106"/>
      <c r="BQE2" s="106"/>
      <c r="BQF2" s="106"/>
      <c r="BQG2" s="106"/>
      <c r="BQH2" s="106"/>
      <c r="BQI2" s="106"/>
      <c r="BQJ2" s="106"/>
      <c r="BQK2" s="106"/>
      <c r="BQL2" s="106"/>
      <c r="BQM2" s="106"/>
      <c r="BQN2" s="106"/>
      <c r="BQO2" s="106"/>
      <c r="BQP2" s="106"/>
      <c r="BQQ2" s="106"/>
      <c r="BQR2" s="106"/>
      <c r="BQS2" s="106"/>
      <c r="BQT2" s="106"/>
      <c r="BQU2" s="106"/>
      <c r="BQV2" s="106"/>
      <c r="BQW2" s="106"/>
      <c r="BQX2" s="106"/>
      <c r="BQY2" s="106"/>
      <c r="BQZ2" s="106"/>
      <c r="BRA2" s="106"/>
      <c r="BRB2" s="106"/>
      <c r="BRC2" s="106"/>
      <c r="BRD2" s="106"/>
      <c r="BRE2" s="106"/>
      <c r="BRF2" s="106"/>
      <c r="BRG2" s="106"/>
      <c r="BRH2" s="106"/>
      <c r="BRI2" s="106"/>
      <c r="BRJ2" s="106"/>
      <c r="BRK2" s="106"/>
      <c r="BRL2" s="106"/>
      <c r="BRM2" s="106"/>
      <c r="BRN2" s="106"/>
      <c r="BRO2" s="106"/>
      <c r="BRP2" s="106"/>
      <c r="BRQ2" s="106"/>
      <c r="BRR2" s="106"/>
      <c r="BRS2" s="106"/>
      <c r="BRT2" s="106"/>
      <c r="BRU2" s="106"/>
      <c r="BRV2" s="106"/>
      <c r="BRW2" s="106"/>
      <c r="BRX2" s="106"/>
      <c r="BRY2" s="106"/>
      <c r="BRZ2" s="106"/>
      <c r="BSA2" s="106"/>
      <c r="BSB2" s="106"/>
      <c r="BSC2" s="106"/>
      <c r="BSD2" s="106"/>
      <c r="BSE2" s="106"/>
      <c r="BSF2" s="106"/>
      <c r="BSG2" s="106"/>
      <c r="BSH2" s="106"/>
      <c r="BSI2" s="106"/>
      <c r="BSJ2" s="106"/>
      <c r="BSK2" s="106"/>
      <c r="BSL2" s="106"/>
      <c r="BSM2" s="106"/>
      <c r="BSN2" s="106"/>
      <c r="BSO2" s="106"/>
      <c r="BSP2" s="106"/>
      <c r="BSQ2" s="106"/>
      <c r="BSR2" s="106"/>
      <c r="BSS2" s="106"/>
      <c r="BST2" s="106"/>
      <c r="BSU2" s="106"/>
      <c r="BSV2" s="106"/>
      <c r="BSW2" s="106"/>
      <c r="BSX2" s="106"/>
      <c r="BSY2" s="106"/>
      <c r="BSZ2" s="106"/>
      <c r="BTA2" s="106"/>
      <c r="BTB2" s="106"/>
      <c r="BTC2" s="106"/>
      <c r="BTD2" s="106"/>
      <c r="BTE2" s="106"/>
      <c r="BTF2" s="106"/>
      <c r="BTG2" s="106"/>
      <c r="BTH2" s="106"/>
      <c r="BTI2" s="106"/>
      <c r="BTJ2" s="106"/>
      <c r="BTK2" s="106"/>
      <c r="BTL2" s="106"/>
      <c r="BTM2" s="106"/>
      <c r="BTN2" s="106"/>
      <c r="BTO2" s="106"/>
      <c r="BTP2" s="106"/>
      <c r="BTQ2" s="106"/>
      <c r="BTR2" s="106"/>
      <c r="BTS2" s="106"/>
      <c r="BTT2" s="106"/>
      <c r="BTU2" s="106"/>
      <c r="BTV2" s="106"/>
      <c r="BTW2" s="106"/>
      <c r="BTX2" s="106"/>
      <c r="BTY2" s="106"/>
      <c r="BTZ2" s="106"/>
      <c r="BUA2" s="106"/>
      <c r="BUB2" s="106"/>
      <c r="BUC2" s="106"/>
      <c r="BUD2" s="106"/>
      <c r="BUE2" s="106"/>
      <c r="BUF2" s="106"/>
      <c r="BUG2" s="106"/>
      <c r="BUH2" s="106"/>
      <c r="BUI2" s="106"/>
      <c r="BUJ2" s="106"/>
      <c r="BUK2" s="106"/>
      <c r="BUL2" s="106"/>
      <c r="BUM2" s="106"/>
      <c r="BUN2" s="106"/>
      <c r="BUO2" s="106"/>
      <c r="BUP2" s="106"/>
      <c r="BUQ2" s="106"/>
      <c r="BUR2" s="106"/>
      <c r="BUS2" s="106"/>
      <c r="BUT2" s="106"/>
      <c r="BUU2" s="106"/>
      <c r="BUV2" s="106"/>
      <c r="BUW2" s="106"/>
      <c r="BUX2" s="106"/>
      <c r="BUY2" s="106"/>
      <c r="BUZ2" s="106"/>
      <c r="BVA2" s="106"/>
      <c r="BVB2" s="106"/>
      <c r="BVC2" s="106"/>
      <c r="BVD2" s="106"/>
      <c r="BVE2" s="106"/>
      <c r="BVF2" s="106"/>
      <c r="BVG2" s="106"/>
      <c r="BVH2" s="106"/>
      <c r="BVI2" s="106"/>
      <c r="BVJ2" s="106"/>
      <c r="BVK2" s="106"/>
      <c r="BVL2" s="106"/>
      <c r="BVM2" s="106"/>
      <c r="BVN2" s="106"/>
      <c r="BVO2" s="106"/>
      <c r="BVP2" s="106"/>
      <c r="BVQ2" s="106"/>
      <c r="BVR2" s="106"/>
      <c r="BVS2" s="106"/>
      <c r="BVT2" s="106"/>
      <c r="BVU2" s="106"/>
      <c r="BVV2" s="106"/>
      <c r="BVW2" s="106"/>
      <c r="BVX2" s="106"/>
      <c r="BVY2" s="106"/>
      <c r="BVZ2" s="106"/>
      <c r="BWA2" s="106"/>
      <c r="BWB2" s="106"/>
      <c r="BWC2" s="106"/>
      <c r="BWD2" s="106"/>
      <c r="BWE2" s="106"/>
      <c r="BWF2" s="106"/>
      <c r="BWG2" s="106"/>
      <c r="BWH2" s="106"/>
      <c r="BWI2" s="106"/>
      <c r="BWJ2" s="106"/>
      <c r="BWK2" s="106"/>
      <c r="BWL2" s="106"/>
      <c r="BWM2" s="106"/>
      <c r="BWN2" s="106"/>
      <c r="BWO2" s="106"/>
      <c r="BWP2" s="106"/>
      <c r="BWQ2" s="106"/>
      <c r="BWR2" s="106"/>
      <c r="BWS2" s="106"/>
      <c r="BWT2" s="106"/>
      <c r="BWU2" s="106"/>
      <c r="BWV2" s="106"/>
      <c r="BWW2" s="106"/>
      <c r="BWX2" s="106"/>
      <c r="BWY2" s="106"/>
      <c r="BWZ2" s="106"/>
      <c r="BXA2" s="106"/>
      <c r="BXB2" s="106"/>
      <c r="BXC2" s="106"/>
      <c r="BXD2" s="106"/>
      <c r="BXE2" s="106"/>
      <c r="BXF2" s="106"/>
      <c r="BXG2" s="106"/>
      <c r="BXH2" s="106"/>
      <c r="BXI2" s="106"/>
      <c r="BXJ2" s="106"/>
      <c r="BXK2" s="106"/>
      <c r="BXL2" s="106"/>
      <c r="BXM2" s="106"/>
      <c r="BXN2" s="106"/>
      <c r="BXO2" s="106"/>
      <c r="BXP2" s="106"/>
      <c r="BXQ2" s="106"/>
      <c r="BXR2" s="106"/>
      <c r="BXS2" s="106"/>
      <c r="BXT2" s="106"/>
      <c r="BXU2" s="106"/>
      <c r="BXV2" s="106"/>
      <c r="BXW2" s="106"/>
      <c r="BXX2" s="106"/>
      <c r="BXY2" s="106"/>
      <c r="BXZ2" s="106"/>
      <c r="BYA2" s="106"/>
      <c r="BYB2" s="106"/>
      <c r="BYC2" s="106"/>
      <c r="BYD2" s="106"/>
      <c r="BYE2" s="106"/>
      <c r="BYF2" s="106"/>
      <c r="BYG2" s="106"/>
      <c r="BYH2" s="106"/>
      <c r="BYI2" s="106"/>
      <c r="BYJ2" s="106"/>
      <c r="BYK2" s="106"/>
      <c r="BYL2" s="106"/>
      <c r="BYM2" s="106"/>
      <c r="BYN2" s="106"/>
      <c r="BYO2" s="106"/>
      <c r="BYP2" s="106"/>
      <c r="BYQ2" s="106"/>
      <c r="BYR2" s="106"/>
      <c r="BYS2" s="106"/>
      <c r="BYT2" s="106"/>
      <c r="BYU2" s="106"/>
      <c r="BYV2" s="106"/>
      <c r="BYW2" s="106"/>
      <c r="BYX2" s="106"/>
      <c r="BYY2" s="106"/>
      <c r="BYZ2" s="106"/>
      <c r="BZA2" s="106"/>
      <c r="BZB2" s="106"/>
      <c r="BZC2" s="106"/>
      <c r="BZD2" s="106"/>
      <c r="BZE2" s="106"/>
      <c r="BZF2" s="106"/>
      <c r="BZG2" s="106"/>
      <c r="BZH2" s="106"/>
      <c r="BZI2" s="106"/>
      <c r="BZJ2" s="106"/>
      <c r="BZK2" s="106"/>
      <c r="BZL2" s="106"/>
      <c r="BZM2" s="106"/>
      <c r="BZN2" s="106"/>
      <c r="BZO2" s="106"/>
      <c r="BZP2" s="106"/>
      <c r="BZQ2" s="106"/>
      <c r="BZR2" s="106"/>
      <c r="BZS2" s="106"/>
      <c r="BZT2" s="106"/>
      <c r="BZU2" s="106"/>
      <c r="BZV2" s="106"/>
      <c r="BZW2" s="106"/>
      <c r="BZX2" s="106"/>
      <c r="BZY2" s="106"/>
      <c r="BZZ2" s="106"/>
      <c r="CAA2" s="106"/>
      <c r="CAB2" s="106"/>
      <c r="CAC2" s="106"/>
      <c r="CAD2" s="106"/>
      <c r="CAE2" s="106"/>
      <c r="CAF2" s="106"/>
      <c r="CAG2" s="106"/>
      <c r="CAH2" s="106"/>
      <c r="CAI2" s="106"/>
      <c r="CAJ2" s="106"/>
      <c r="CAK2" s="106"/>
      <c r="CAL2" s="106"/>
      <c r="CAM2" s="106"/>
      <c r="CAN2" s="106"/>
      <c r="CAO2" s="106"/>
      <c r="CAP2" s="106"/>
      <c r="CAQ2" s="106"/>
      <c r="CAR2" s="106"/>
      <c r="CAS2" s="106"/>
      <c r="CAT2" s="106"/>
      <c r="CAU2" s="106"/>
      <c r="CAV2" s="106"/>
      <c r="CAW2" s="106"/>
      <c r="CAX2" s="106"/>
      <c r="CAY2" s="106"/>
      <c r="CAZ2" s="106"/>
      <c r="CBA2" s="106"/>
      <c r="CBB2" s="106"/>
      <c r="CBC2" s="106"/>
      <c r="CBD2" s="106"/>
      <c r="CBE2" s="106"/>
      <c r="CBF2" s="106"/>
      <c r="CBG2" s="106"/>
      <c r="CBH2" s="106"/>
      <c r="CBI2" s="106"/>
      <c r="CBJ2" s="106"/>
      <c r="CBK2" s="106"/>
      <c r="CBL2" s="106"/>
      <c r="CBM2" s="106"/>
      <c r="CBN2" s="106"/>
      <c r="CBO2" s="106"/>
      <c r="CBP2" s="106"/>
      <c r="CBQ2" s="106"/>
      <c r="CBR2" s="106"/>
      <c r="CBS2" s="106"/>
      <c r="CBT2" s="106"/>
      <c r="CBU2" s="106"/>
      <c r="CBV2" s="106"/>
      <c r="CBW2" s="106"/>
      <c r="CBX2" s="106"/>
      <c r="CBY2" s="106"/>
      <c r="CBZ2" s="106"/>
      <c r="CCA2" s="106"/>
      <c r="CCB2" s="106"/>
      <c r="CCC2" s="106"/>
      <c r="CCD2" s="106"/>
      <c r="CCE2" s="106"/>
      <c r="CCF2" s="106"/>
      <c r="CCG2" s="106"/>
      <c r="CCH2" s="106"/>
      <c r="CCI2" s="106"/>
      <c r="CCJ2" s="106"/>
      <c r="CCK2" s="106"/>
      <c r="CCL2" s="106"/>
      <c r="CCM2" s="106"/>
      <c r="CCN2" s="106"/>
      <c r="CCO2" s="106"/>
      <c r="CCP2" s="106"/>
      <c r="CCQ2" s="106"/>
      <c r="CCR2" s="106"/>
      <c r="CCS2" s="106"/>
      <c r="CCT2" s="106"/>
      <c r="CCU2" s="106"/>
      <c r="CCV2" s="106"/>
      <c r="CCW2" s="106"/>
      <c r="CCX2" s="106"/>
      <c r="CCY2" s="106"/>
      <c r="CCZ2" s="106"/>
      <c r="CDA2" s="106"/>
      <c r="CDB2" s="106"/>
      <c r="CDC2" s="106"/>
      <c r="CDD2" s="106"/>
      <c r="CDE2" s="106"/>
      <c r="CDF2" s="106"/>
      <c r="CDG2" s="106"/>
      <c r="CDH2" s="106"/>
      <c r="CDI2" s="106"/>
      <c r="CDJ2" s="106"/>
      <c r="CDK2" s="106"/>
      <c r="CDL2" s="106"/>
      <c r="CDM2" s="106"/>
      <c r="CDN2" s="106"/>
      <c r="CDO2" s="106"/>
      <c r="CDP2" s="106"/>
      <c r="CDQ2" s="106"/>
      <c r="CDR2" s="106"/>
      <c r="CDS2" s="106"/>
      <c r="CDT2" s="106"/>
      <c r="CDU2" s="106"/>
      <c r="CDV2" s="106"/>
      <c r="CDW2" s="106"/>
      <c r="CDX2" s="106"/>
      <c r="CDY2" s="106"/>
      <c r="CDZ2" s="106"/>
      <c r="CEA2" s="106"/>
      <c r="CEB2" s="106"/>
      <c r="CEC2" s="106"/>
      <c r="CED2" s="106"/>
      <c r="CEE2" s="106"/>
      <c r="CEF2" s="106"/>
      <c r="CEG2" s="106"/>
      <c r="CEH2" s="106"/>
      <c r="CEI2" s="106"/>
      <c r="CEJ2" s="106"/>
      <c r="CEK2" s="106"/>
      <c r="CEL2" s="106"/>
      <c r="CEM2" s="106"/>
      <c r="CEN2" s="106"/>
      <c r="CEO2" s="106"/>
      <c r="CEP2" s="106"/>
      <c r="CEQ2" s="106"/>
      <c r="CER2" s="106"/>
      <c r="CES2" s="106"/>
      <c r="CET2" s="106"/>
      <c r="CEU2" s="106"/>
      <c r="CEV2" s="106"/>
      <c r="CEW2" s="106"/>
      <c r="CEX2" s="106"/>
      <c r="CEY2" s="106"/>
      <c r="CEZ2" s="106"/>
      <c r="CFA2" s="106"/>
      <c r="CFB2" s="106"/>
      <c r="CFC2" s="106"/>
      <c r="CFD2" s="106"/>
      <c r="CFE2" s="106"/>
      <c r="CFF2" s="106"/>
      <c r="CFG2" s="106"/>
      <c r="CFH2" s="106"/>
      <c r="CFI2" s="106"/>
      <c r="CFJ2" s="106"/>
      <c r="CFK2" s="106"/>
      <c r="CFL2" s="106"/>
      <c r="CFM2" s="106"/>
      <c r="CFN2" s="106"/>
      <c r="CFO2" s="106"/>
      <c r="CFP2" s="106"/>
      <c r="CFQ2" s="106"/>
      <c r="CFR2" s="106"/>
      <c r="CFS2" s="106"/>
      <c r="CFT2" s="106"/>
      <c r="CFU2" s="106"/>
      <c r="CFV2" s="106"/>
      <c r="CFW2" s="106"/>
      <c r="CFX2" s="106"/>
      <c r="CFY2" s="106"/>
      <c r="CFZ2" s="106"/>
      <c r="CGA2" s="106"/>
      <c r="CGB2" s="106"/>
      <c r="CGC2" s="106"/>
      <c r="CGD2" s="106"/>
      <c r="CGE2" s="106"/>
      <c r="CGF2" s="106"/>
      <c r="CGG2" s="106"/>
      <c r="CGH2" s="106"/>
      <c r="CGI2" s="106"/>
      <c r="CGJ2" s="106"/>
      <c r="CGK2" s="106"/>
      <c r="CGL2" s="106"/>
      <c r="CGM2" s="106"/>
      <c r="CGN2" s="106"/>
      <c r="CGO2" s="106"/>
      <c r="CGP2" s="106"/>
      <c r="CGQ2" s="106"/>
      <c r="CGR2" s="106"/>
      <c r="CGS2" s="106"/>
      <c r="CGT2" s="106"/>
      <c r="CGU2" s="106"/>
      <c r="CGV2" s="106"/>
      <c r="CGW2" s="106"/>
      <c r="CGX2" s="106"/>
      <c r="CGY2" s="106"/>
      <c r="CGZ2" s="106"/>
      <c r="CHA2" s="106"/>
      <c r="CHB2" s="106"/>
      <c r="CHC2" s="106"/>
      <c r="CHD2" s="106"/>
      <c r="CHE2" s="106"/>
      <c r="CHF2" s="106"/>
      <c r="CHG2" s="106"/>
      <c r="CHH2" s="106"/>
      <c r="CHI2" s="106"/>
      <c r="CHJ2" s="106"/>
      <c r="CHK2" s="106"/>
      <c r="CHL2" s="106"/>
      <c r="CHM2" s="106"/>
      <c r="CHN2" s="106"/>
      <c r="CHO2" s="106"/>
      <c r="CHP2" s="106"/>
      <c r="CHQ2" s="106"/>
      <c r="CHR2" s="106"/>
      <c r="CHS2" s="106"/>
      <c r="CHT2" s="106"/>
      <c r="CHU2" s="106"/>
      <c r="CHV2" s="106"/>
      <c r="CHW2" s="106"/>
      <c r="CHX2" s="106"/>
      <c r="CHY2" s="106"/>
      <c r="CHZ2" s="106"/>
      <c r="CIA2" s="106"/>
      <c r="CIB2" s="106"/>
      <c r="CIC2" s="106"/>
      <c r="CID2" s="106"/>
      <c r="CIE2" s="106"/>
      <c r="CIF2" s="106"/>
      <c r="CIG2" s="106"/>
      <c r="CIH2" s="106"/>
      <c r="CII2" s="106"/>
      <c r="CIJ2" s="106"/>
      <c r="CIK2" s="106"/>
      <c r="CIL2" s="106"/>
      <c r="CIM2" s="106"/>
      <c r="CIN2" s="106"/>
      <c r="CIO2" s="106"/>
      <c r="CIP2" s="106"/>
      <c r="CIQ2" s="106"/>
      <c r="CIR2" s="106"/>
      <c r="CIS2" s="106"/>
      <c r="CIT2" s="106"/>
      <c r="CIU2" s="106"/>
      <c r="CIV2" s="106"/>
      <c r="CIW2" s="106"/>
      <c r="CIX2" s="106"/>
      <c r="CIY2" s="106"/>
      <c r="CIZ2" s="106"/>
      <c r="CJA2" s="106"/>
      <c r="CJB2" s="106"/>
      <c r="CJC2" s="106"/>
      <c r="CJD2" s="106"/>
      <c r="CJE2" s="106"/>
      <c r="CJF2" s="106"/>
      <c r="CJG2" s="106"/>
      <c r="CJH2" s="106"/>
      <c r="CJI2" s="106"/>
      <c r="CJJ2" s="106"/>
      <c r="CJK2" s="106"/>
      <c r="CJL2" s="106"/>
      <c r="CJM2" s="106"/>
      <c r="CJN2" s="106"/>
      <c r="CJO2" s="106"/>
      <c r="CJP2" s="106"/>
      <c r="CJQ2" s="106"/>
      <c r="CJR2" s="106"/>
      <c r="CJS2" s="106"/>
      <c r="CJT2" s="106"/>
      <c r="CJU2" s="106"/>
      <c r="CJV2" s="106"/>
      <c r="CJW2" s="106"/>
      <c r="CJX2" s="106"/>
      <c r="CJY2" s="106"/>
      <c r="CJZ2" s="106"/>
      <c r="CKA2" s="106"/>
      <c r="CKB2" s="106"/>
      <c r="CKC2" s="106"/>
      <c r="CKD2" s="106"/>
      <c r="CKE2" s="106"/>
      <c r="CKF2" s="106"/>
      <c r="CKG2" s="106"/>
      <c r="CKH2" s="106"/>
      <c r="CKI2" s="106"/>
      <c r="CKJ2" s="106"/>
      <c r="CKK2" s="106"/>
      <c r="CKL2" s="106"/>
      <c r="CKM2" s="106"/>
      <c r="CKN2" s="106"/>
      <c r="CKO2" s="106"/>
      <c r="CKP2" s="106"/>
      <c r="CKQ2" s="106"/>
      <c r="CKR2" s="106"/>
      <c r="CKS2" s="106"/>
      <c r="CKT2" s="106"/>
      <c r="CKU2" s="106"/>
      <c r="CKV2" s="106"/>
      <c r="CKW2" s="106"/>
      <c r="CKX2" s="106"/>
      <c r="CKY2" s="106"/>
      <c r="CKZ2" s="106"/>
      <c r="CLA2" s="106"/>
      <c r="CLB2" s="106"/>
      <c r="CLC2" s="106"/>
      <c r="CLD2" s="106"/>
      <c r="CLE2" s="106"/>
      <c r="CLF2" s="106"/>
      <c r="CLG2" s="106"/>
      <c r="CLH2" s="106"/>
      <c r="CLI2" s="106"/>
      <c r="CLJ2" s="106"/>
      <c r="CLK2" s="106"/>
      <c r="CLL2" s="106"/>
      <c r="CLM2" s="106"/>
      <c r="CLN2" s="106"/>
      <c r="CLO2" s="106"/>
      <c r="CLP2" s="106"/>
      <c r="CLQ2" s="106"/>
      <c r="CLR2" s="106"/>
      <c r="CLS2" s="106"/>
      <c r="CLT2" s="106"/>
      <c r="CLU2" s="106"/>
      <c r="CLV2" s="106"/>
      <c r="CLW2" s="106"/>
      <c r="CLX2" s="106"/>
      <c r="CLY2" s="106"/>
      <c r="CLZ2" s="106"/>
      <c r="CMA2" s="106"/>
      <c r="CMB2" s="106"/>
      <c r="CMC2" s="106"/>
      <c r="CMD2" s="106"/>
      <c r="CME2" s="106"/>
      <c r="CMF2" s="106"/>
      <c r="CMG2" s="106"/>
      <c r="CMH2" s="106"/>
      <c r="CMI2" s="106"/>
      <c r="CMJ2" s="106"/>
      <c r="CMK2" s="106"/>
      <c r="CML2" s="106"/>
      <c r="CMM2" s="106"/>
      <c r="CMN2" s="106"/>
      <c r="CMO2" s="106"/>
      <c r="CMP2" s="106"/>
      <c r="CMQ2" s="106"/>
      <c r="CMR2" s="106"/>
      <c r="CMS2" s="106"/>
      <c r="CMT2" s="106"/>
      <c r="CMU2" s="106"/>
      <c r="CMV2" s="106"/>
      <c r="CMW2" s="106"/>
      <c r="CMX2" s="106"/>
      <c r="CMY2" s="106"/>
      <c r="CMZ2" s="106"/>
      <c r="CNA2" s="106"/>
      <c r="CNB2" s="106"/>
      <c r="CNC2" s="106"/>
      <c r="CND2" s="106"/>
      <c r="CNE2" s="106"/>
      <c r="CNF2" s="106"/>
      <c r="CNG2" s="106"/>
      <c r="CNH2" s="106"/>
      <c r="CNI2" s="106"/>
      <c r="CNJ2" s="106"/>
      <c r="CNK2" s="106"/>
      <c r="CNL2" s="106"/>
      <c r="CNM2" s="106"/>
      <c r="CNN2" s="106"/>
      <c r="CNO2" s="106"/>
      <c r="CNP2" s="106"/>
      <c r="CNQ2" s="106"/>
      <c r="CNR2" s="106"/>
      <c r="CNS2" s="106"/>
      <c r="CNT2" s="106"/>
      <c r="CNU2" s="106"/>
      <c r="CNV2" s="106"/>
      <c r="CNW2" s="106"/>
      <c r="CNX2" s="106"/>
      <c r="CNY2" s="106"/>
      <c r="CNZ2" s="106"/>
      <c r="COA2" s="106"/>
      <c r="COB2" s="106"/>
      <c r="COC2" s="106"/>
      <c r="COD2" s="106"/>
      <c r="COE2" s="106"/>
      <c r="COF2" s="106"/>
      <c r="COG2" s="106"/>
      <c r="COH2" s="106"/>
      <c r="COI2" s="106"/>
      <c r="COJ2" s="106"/>
      <c r="COK2" s="106"/>
      <c r="COL2" s="106"/>
      <c r="COM2" s="106"/>
      <c r="CON2" s="106"/>
      <c r="COO2" s="106"/>
      <c r="COP2" s="106"/>
      <c r="COQ2" s="106"/>
      <c r="COR2" s="106"/>
      <c r="COS2" s="106"/>
      <c r="COT2" s="106"/>
      <c r="COU2" s="106"/>
      <c r="COV2" s="106"/>
      <c r="COW2" s="106"/>
      <c r="COX2" s="106"/>
      <c r="COY2" s="106"/>
      <c r="COZ2" s="106"/>
      <c r="CPA2" s="106"/>
      <c r="CPB2" s="106"/>
      <c r="CPC2" s="106"/>
      <c r="CPD2" s="106"/>
      <c r="CPE2" s="106"/>
      <c r="CPF2" s="106"/>
      <c r="CPG2" s="106"/>
      <c r="CPH2" s="106"/>
      <c r="CPI2" s="106"/>
      <c r="CPJ2" s="106"/>
      <c r="CPK2" s="106"/>
      <c r="CPL2" s="106"/>
      <c r="CPM2" s="106"/>
      <c r="CPN2" s="106"/>
      <c r="CPO2" s="106"/>
      <c r="CPP2" s="106"/>
      <c r="CPQ2" s="106"/>
      <c r="CPR2" s="106"/>
      <c r="CPS2" s="106"/>
      <c r="CPT2" s="106"/>
      <c r="CPU2" s="106"/>
      <c r="CPV2" s="106"/>
      <c r="CPW2" s="106"/>
      <c r="CPX2" s="106"/>
      <c r="CPY2" s="106"/>
      <c r="CPZ2" s="106"/>
      <c r="CQA2" s="106"/>
      <c r="CQB2" s="106"/>
      <c r="CQC2" s="106"/>
      <c r="CQD2" s="106"/>
      <c r="CQE2" s="106"/>
      <c r="CQF2" s="106"/>
      <c r="CQG2" s="106"/>
      <c r="CQH2" s="106"/>
      <c r="CQI2" s="106"/>
      <c r="CQJ2" s="106"/>
      <c r="CQK2" s="106"/>
      <c r="CQL2" s="106"/>
      <c r="CQM2" s="106"/>
      <c r="CQN2" s="106"/>
      <c r="CQO2" s="106"/>
      <c r="CQP2" s="106"/>
      <c r="CQQ2" s="106"/>
      <c r="CQR2" s="106"/>
      <c r="CQS2" s="106"/>
      <c r="CQT2" s="106"/>
      <c r="CQU2" s="106"/>
      <c r="CQV2" s="106"/>
      <c r="CQW2" s="106"/>
      <c r="CQX2" s="106"/>
      <c r="CQY2" s="106"/>
      <c r="CQZ2" s="106"/>
      <c r="CRA2" s="106"/>
      <c r="CRB2" s="106"/>
      <c r="CRC2" s="106"/>
      <c r="CRD2" s="106"/>
      <c r="CRE2" s="106"/>
      <c r="CRF2" s="106"/>
      <c r="CRG2" s="106"/>
      <c r="CRH2" s="106"/>
      <c r="CRI2" s="106"/>
      <c r="CRJ2" s="106"/>
      <c r="CRK2" s="106"/>
      <c r="CRL2" s="106"/>
      <c r="CRM2" s="106"/>
      <c r="CRN2" s="106"/>
      <c r="CRO2" s="106"/>
      <c r="CRP2" s="106"/>
      <c r="CRQ2" s="106"/>
      <c r="CRR2" s="106"/>
      <c r="CRS2" s="106"/>
      <c r="CRT2" s="106"/>
      <c r="CRU2" s="106"/>
      <c r="CRV2" s="106"/>
      <c r="CRW2" s="106"/>
      <c r="CRX2" s="106"/>
      <c r="CRY2" s="106"/>
      <c r="CRZ2" s="106"/>
      <c r="CSA2" s="106"/>
      <c r="CSB2" s="106"/>
      <c r="CSC2" s="106"/>
      <c r="CSD2" s="106"/>
      <c r="CSE2" s="106"/>
      <c r="CSF2" s="106"/>
      <c r="CSG2" s="106"/>
      <c r="CSH2" s="106"/>
      <c r="CSI2" s="106"/>
      <c r="CSJ2" s="106"/>
      <c r="CSK2" s="106"/>
      <c r="CSL2" s="106"/>
      <c r="CSM2" s="106"/>
      <c r="CSN2" s="106"/>
      <c r="CSO2" s="106"/>
      <c r="CSP2" s="106"/>
      <c r="CSQ2" s="106"/>
      <c r="CSR2" s="106"/>
      <c r="CSS2" s="106"/>
      <c r="CST2" s="106"/>
      <c r="CSU2" s="106"/>
      <c r="CSV2" s="106"/>
      <c r="CSW2" s="106"/>
      <c r="CSX2" s="106"/>
      <c r="CSY2" s="106"/>
      <c r="CSZ2" s="106"/>
      <c r="CTA2" s="106"/>
      <c r="CTB2" s="106"/>
      <c r="CTC2" s="106"/>
      <c r="CTD2" s="106"/>
      <c r="CTE2" s="106"/>
      <c r="CTF2" s="106"/>
      <c r="CTG2" s="106"/>
      <c r="CTH2" s="106"/>
      <c r="CTI2" s="106"/>
      <c r="CTJ2" s="106"/>
      <c r="CTK2" s="106"/>
      <c r="CTL2" s="106"/>
      <c r="CTM2" s="106"/>
      <c r="CTN2" s="106"/>
      <c r="CTO2" s="106"/>
      <c r="CTP2" s="106"/>
      <c r="CTQ2" s="106"/>
      <c r="CTR2" s="106"/>
      <c r="CTS2" s="106"/>
      <c r="CTT2" s="106"/>
      <c r="CTU2" s="106"/>
      <c r="CTV2" s="106"/>
      <c r="CTW2" s="106"/>
      <c r="CTX2" s="106"/>
      <c r="CTY2" s="106"/>
      <c r="CTZ2" s="106"/>
      <c r="CUA2" s="106"/>
      <c r="CUB2" s="106"/>
      <c r="CUC2" s="106"/>
      <c r="CUD2" s="106"/>
      <c r="CUE2" s="106"/>
      <c r="CUF2" s="106"/>
      <c r="CUG2" s="106"/>
      <c r="CUH2" s="106"/>
      <c r="CUI2" s="106"/>
      <c r="CUJ2" s="106"/>
      <c r="CUK2" s="106"/>
      <c r="CUL2" s="106"/>
      <c r="CUM2" s="106"/>
      <c r="CUN2" s="106"/>
      <c r="CUO2" s="106"/>
      <c r="CUP2" s="106"/>
      <c r="CUQ2" s="106"/>
      <c r="CUR2" s="106"/>
      <c r="CUS2" s="106"/>
      <c r="CUT2" s="106"/>
      <c r="CUU2" s="106"/>
      <c r="CUV2" s="106"/>
      <c r="CUW2" s="106"/>
      <c r="CUX2" s="106"/>
      <c r="CUY2" s="106"/>
      <c r="CUZ2" s="106"/>
      <c r="CVA2" s="106"/>
      <c r="CVB2" s="106"/>
      <c r="CVC2" s="106"/>
      <c r="CVD2" s="106"/>
      <c r="CVE2" s="106"/>
      <c r="CVF2" s="106"/>
      <c r="CVG2" s="106"/>
      <c r="CVH2" s="106"/>
      <c r="CVI2" s="106"/>
      <c r="CVJ2" s="106"/>
      <c r="CVK2" s="106"/>
      <c r="CVL2" s="106"/>
      <c r="CVM2" s="106"/>
      <c r="CVN2" s="106"/>
      <c r="CVO2" s="106"/>
      <c r="CVP2" s="106"/>
      <c r="CVQ2" s="106"/>
      <c r="CVR2" s="106"/>
      <c r="CVS2" s="106"/>
      <c r="CVT2" s="106"/>
      <c r="CVU2" s="106"/>
      <c r="CVV2" s="106"/>
      <c r="CVW2" s="106"/>
      <c r="CVX2" s="106"/>
      <c r="CVY2" s="106"/>
      <c r="CVZ2" s="106"/>
      <c r="CWA2" s="106"/>
      <c r="CWB2" s="106"/>
      <c r="CWC2" s="106"/>
      <c r="CWD2" s="106"/>
      <c r="CWE2" s="106"/>
      <c r="CWF2" s="106"/>
      <c r="CWG2" s="106"/>
      <c r="CWH2" s="106"/>
      <c r="CWI2" s="106"/>
      <c r="CWJ2" s="106"/>
      <c r="CWK2" s="106"/>
      <c r="CWL2" s="106"/>
      <c r="CWM2" s="106"/>
      <c r="CWN2" s="106"/>
      <c r="CWO2" s="106"/>
      <c r="CWP2" s="106"/>
      <c r="CWQ2" s="106"/>
      <c r="CWR2" s="106"/>
      <c r="CWS2" s="106"/>
      <c r="CWT2" s="106"/>
      <c r="CWU2" s="106"/>
      <c r="CWV2" s="106"/>
      <c r="CWW2" s="106"/>
      <c r="CWX2" s="106"/>
      <c r="CWY2" s="106"/>
      <c r="CWZ2" s="106"/>
      <c r="CXA2" s="106"/>
      <c r="CXB2" s="106"/>
      <c r="CXC2" s="106"/>
      <c r="CXD2" s="106"/>
      <c r="CXE2" s="106"/>
      <c r="CXF2" s="106"/>
      <c r="CXG2" s="106"/>
      <c r="CXH2" s="106"/>
      <c r="CXI2" s="106"/>
      <c r="CXJ2" s="106"/>
      <c r="CXK2" s="106"/>
      <c r="CXL2" s="106"/>
      <c r="CXM2" s="106"/>
      <c r="CXN2" s="106"/>
      <c r="CXO2" s="106"/>
      <c r="CXP2" s="106"/>
      <c r="CXQ2" s="106"/>
      <c r="CXR2" s="106"/>
      <c r="CXS2" s="106"/>
      <c r="CXT2" s="106"/>
      <c r="CXU2" s="106"/>
      <c r="CXV2" s="106"/>
      <c r="CXW2" s="106"/>
      <c r="CXX2" s="106"/>
      <c r="CXY2" s="106"/>
      <c r="CXZ2" s="106"/>
      <c r="CYA2" s="106"/>
      <c r="CYB2" s="106"/>
      <c r="CYC2" s="106"/>
      <c r="CYD2" s="106"/>
      <c r="CYE2" s="106"/>
      <c r="CYF2" s="106"/>
      <c r="CYG2" s="106"/>
      <c r="CYH2" s="106"/>
      <c r="CYI2" s="106"/>
      <c r="CYJ2" s="106"/>
      <c r="CYK2" s="106"/>
      <c r="CYL2" s="106"/>
      <c r="CYM2" s="106"/>
      <c r="CYN2" s="106"/>
      <c r="CYO2" s="106"/>
      <c r="CYP2" s="106"/>
      <c r="CYQ2" s="106"/>
      <c r="CYR2" s="106"/>
      <c r="CYS2" s="106"/>
      <c r="CYT2" s="106"/>
      <c r="CYU2" s="106"/>
      <c r="CYV2" s="106"/>
      <c r="CYW2" s="106"/>
      <c r="CYX2" s="106"/>
      <c r="CYY2" s="106"/>
      <c r="CYZ2" s="106"/>
      <c r="CZA2" s="106"/>
      <c r="CZB2" s="106"/>
      <c r="CZC2" s="106"/>
      <c r="CZD2" s="106"/>
      <c r="CZE2" s="106"/>
      <c r="CZF2" s="106"/>
      <c r="CZG2" s="106"/>
      <c r="CZH2" s="106"/>
      <c r="CZI2" s="106"/>
      <c r="CZJ2" s="106"/>
      <c r="CZK2" s="106"/>
      <c r="CZL2" s="106"/>
      <c r="CZM2" s="106"/>
      <c r="CZN2" s="106"/>
      <c r="CZO2" s="106"/>
      <c r="CZP2" s="106"/>
      <c r="CZQ2" s="106"/>
      <c r="CZR2" s="106"/>
      <c r="CZS2" s="106"/>
      <c r="CZT2" s="106"/>
      <c r="CZU2" s="106"/>
      <c r="CZV2" s="106"/>
      <c r="CZW2" s="106"/>
      <c r="CZX2" s="106"/>
      <c r="CZY2" s="106"/>
      <c r="CZZ2" s="106"/>
      <c r="DAA2" s="106"/>
      <c r="DAB2" s="106"/>
      <c r="DAC2" s="106"/>
      <c r="DAD2" s="106"/>
      <c r="DAE2" s="106"/>
      <c r="DAF2" s="106"/>
      <c r="DAG2" s="106"/>
      <c r="DAH2" s="106"/>
      <c r="DAI2" s="106"/>
      <c r="DAJ2" s="106"/>
      <c r="DAK2" s="106"/>
      <c r="DAL2" s="106"/>
      <c r="DAM2" s="106"/>
      <c r="DAN2" s="106"/>
      <c r="DAO2" s="106"/>
      <c r="DAP2" s="106"/>
      <c r="DAQ2" s="106"/>
      <c r="DAR2" s="106"/>
      <c r="DAS2" s="106"/>
      <c r="DAT2" s="106"/>
      <c r="DAU2" s="106"/>
      <c r="DAV2" s="106"/>
      <c r="DAW2" s="106"/>
      <c r="DAX2" s="106"/>
      <c r="DAY2" s="106"/>
      <c r="DAZ2" s="106"/>
      <c r="DBA2" s="106"/>
      <c r="DBB2" s="106"/>
      <c r="DBC2" s="106"/>
      <c r="DBD2" s="106"/>
      <c r="DBE2" s="106"/>
      <c r="DBF2" s="106"/>
      <c r="DBG2" s="106"/>
      <c r="DBH2" s="106"/>
      <c r="DBI2" s="106"/>
      <c r="DBJ2" s="106"/>
      <c r="DBK2" s="106"/>
      <c r="DBL2" s="106"/>
      <c r="DBM2" s="106"/>
      <c r="DBN2" s="106"/>
      <c r="DBO2" s="106"/>
      <c r="DBP2" s="106"/>
      <c r="DBQ2" s="106"/>
      <c r="DBR2" s="106"/>
      <c r="DBS2" s="106"/>
      <c r="DBT2" s="106"/>
      <c r="DBU2" s="106"/>
      <c r="DBV2" s="106"/>
      <c r="DBW2" s="106"/>
      <c r="DBX2" s="106"/>
      <c r="DBY2" s="106"/>
      <c r="DBZ2" s="106"/>
      <c r="DCA2" s="106"/>
      <c r="DCB2" s="106"/>
      <c r="DCC2" s="106"/>
      <c r="DCD2" s="106"/>
      <c r="DCE2" s="106"/>
      <c r="DCF2" s="106"/>
      <c r="DCG2" s="106"/>
      <c r="DCH2" s="106"/>
      <c r="DCI2" s="106"/>
      <c r="DCJ2" s="106"/>
      <c r="DCK2" s="106"/>
      <c r="DCL2" s="106"/>
      <c r="DCM2" s="106"/>
      <c r="DCN2" s="106"/>
      <c r="DCO2" s="106"/>
      <c r="DCP2" s="106"/>
      <c r="DCQ2" s="106"/>
      <c r="DCR2" s="106"/>
      <c r="DCS2" s="106"/>
      <c r="DCT2" s="106"/>
      <c r="DCU2" s="106"/>
      <c r="DCV2" s="106"/>
      <c r="DCW2" s="106"/>
      <c r="DCX2" s="106"/>
      <c r="DCY2" s="106"/>
      <c r="DCZ2" s="106"/>
      <c r="DDA2" s="106"/>
      <c r="DDB2" s="106"/>
      <c r="DDC2" s="106"/>
      <c r="DDD2" s="106"/>
      <c r="DDE2" s="106"/>
      <c r="DDF2" s="106"/>
      <c r="DDG2" s="106"/>
      <c r="DDH2" s="106"/>
      <c r="DDI2" s="106"/>
      <c r="DDJ2" s="106"/>
      <c r="DDK2" s="106"/>
      <c r="DDL2" s="106"/>
      <c r="DDM2" s="106"/>
      <c r="DDN2" s="106"/>
      <c r="DDO2" s="106"/>
      <c r="DDP2" s="106"/>
      <c r="DDQ2" s="106"/>
      <c r="DDR2" s="106"/>
      <c r="DDS2" s="106"/>
      <c r="DDT2" s="106"/>
      <c r="DDU2" s="106"/>
      <c r="DDV2" s="106"/>
      <c r="DDW2" s="106"/>
      <c r="DDX2" s="106"/>
      <c r="DDY2" s="106"/>
      <c r="DDZ2" s="106"/>
      <c r="DEA2" s="106"/>
      <c r="DEB2" s="106"/>
      <c r="DEC2" s="106"/>
      <c r="DED2" s="106"/>
      <c r="DEE2" s="106"/>
      <c r="DEF2" s="106"/>
      <c r="DEG2" s="106"/>
      <c r="DEH2" s="106"/>
      <c r="DEI2" s="106"/>
      <c r="DEJ2" s="106"/>
      <c r="DEK2" s="106"/>
      <c r="DEL2" s="106"/>
      <c r="DEM2" s="106"/>
      <c r="DEN2" s="106"/>
      <c r="DEO2" s="106"/>
      <c r="DEP2" s="106"/>
      <c r="DEQ2" s="106"/>
      <c r="DER2" s="106"/>
      <c r="DES2" s="106"/>
      <c r="DET2" s="106"/>
      <c r="DEU2" s="106"/>
      <c r="DEV2" s="106"/>
      <c r="DEW2" s="106"/>
      <c r="DEX2" s="106"/>
      <c r="DEY2" s="106"/>
      <c r="DEZ2" s="106"/>
      <c r="DFA2" s="106"/>
      <c r="DFB2" s="106"/>
      <c r="DFC2" s="106"/>
      <c r="DFD2" s="106"/>
      <c r="DFE2" s="106"/>
      <c r="DFF2" s="106"/>
      <c r="DFG2" s="106"/>
      <c r="DFH2" s="106"/>
      <c r="DFI2" s="106"/>
      <c r="DFJ2" s="106"/>
      <c r="DFK2" s="106"/>
      <c r="DFL2" s="106"/>
      <c r="DFM2" s="106"/>
      <c r="DFN2" s="106"/>
      <c r="DFO2" s="106"/>
      <c r="DFP2" s="106"/>
      <c r="DFQ2" s="106"/>
      <c r="DFR2" s="106"/>
      <c r="DFS2" s="106"/>
      <c r="DFT2" s="106"/>
      <c r="DFU2" s="106"/>
      <c r="DFV2" s="106"/>
      <c r="DFW2" s="106"/>
      <c r="DFX2" s="106"/>
      <c r="DFY2" s="106"/>
      <c r="DFZ2" s="106"/>
      <c r="DGA2" s="106"/>
      <c r="DGB2" s="106"/>
      <c r="DGC2" s="106"/>
      <c r="DGD2" s="106"/>
      <c r="DGE2" s="106"/>
      <c r="DGF2" s="106"/>
      <c r="DGG2" s="106"/>
      <c r="DGH2" s="106"/>
      <c r="DGI2" s="106"/>
      <c r="DGJ2" s="106"/>
      <c r="DGK2" s="106"/>
      <c r="DGL2" s="106"/>
      <c r="DGM2" s="106"/>
      <c r="DGN2" s="106"/>
      <c r="DGO2" s="106"/>
      <c r="DGP2" s="106"/>
      <c r="DGQ2" s="106"/>
      <c r="DGR2" s="106"/>
      <c r="DGS2" s="106"/>
      <c r="DGT2" s="106"/>
      <c r="DGU2" s="106"/>
      <c r="DGV2" s="106"/>
      <c r="DGW2" s="106"/>
      <c r="DGX2" s="106"/>
      <c r="DGY2" s="106"/>
      <c r="DGZ2" s="106"/>
      <c r="DHA2" s="106"/>
      <c r="DHB2" s="106"/>
      <c r="DHC2" s="106"/>
      <c r="DHD2" s="106"/>
      <c r="DHE2" s="106"/>
      <c r="DHF2" s="106"/>
      <c r="DHG2" s="106"/>
      <c r="DHH2" s="106"/>
      <c r="DHI2" s="106"/>
      <c r="DHJ2" s="106"/>
      <c r="DHK2" s="106"/>
      <c r="DHL2" s="106"/>
      <c r="DHM2" s="106"/>
      <c r="DHN2" s="106"/>
      <c r="DHO2" s="106"/>
      <c r="DHP2" s="106"/>
      <c r="DHQ2" s="106"/>
      <c r="DHR2" s="106"/>
      <c r="DHS2" s="106"/>
      <c r="DHT2" s="106"/>
      <c r="DHU2" s="106"/>
      <c r="DHV2" s="106"/>
      <c r="DHW2" s="106"/>
      <c r="DHX2" s="106"/>
      <c r="DHY2" s="106"/>
      <c r="DHZ2" s="106"/>
      <c r="DIA2" s="106"/>
      <c r="DIB2" s="106"/>
      <c r="DIC2" s="106"/>
      <c r="DID2" s="106"/>
      <c r="DIE2" s="106"/>
      <c r="DIF2" s="106"/>
      <c r="DIG2" s="106"/>
      <c r="DIH2" s="106"/>
      <c r="DII2" s="106"/>
      <c r="DIJ2" s="106"/>
      <c r="DIK2" s="106"/>
      <c r="DIL2" s="106"/>
      <c r="DIM2" s="106"/>
      <c r="DIN2" s="106"/>
      <c r="DIO2" s="106"/>
      <c r="DIP2" s="106"/>
      <c r="DIQ2" s="106"/>
      <c r="DIR2" s="106"/>
      <c r="DIS2" s="106"/>
      <c r="DIT2" s="106"/>
      <c r="DIU2" s="106"/>
      <c r="DIV2" s="106"/>
      <c r="DIW2" s="106"/>
      <c r="DIX2" s="106"/>
      <c r="DIY2" s="106"/>
      <c r="DIZ2" s="106"/>
      <c r="DJA2" s="106"/>
      <c r="DJB2" s="106"/>
      <c r="DJC2" s="106"/>
      <c r="DJD2" s="106"/>
      <c r="DJE2" s="106"/>
      <c r="DJF2" s="106"/>
      <c r="DJG2" s="106"/>
      <c r="DJH2" s="106"/>
      <c r="DJI2" s="106"/>
      <c r="DJJ2" s="106"/>
      <c r="DJK2" s="106"/>
      <c r="DJL2" s="106"/>
      <c r="DJM2" s="106"/>
      <c r="DJN2" s="106"/>
      <c r="DJO2" s="106"/>
      <c r="DJP2" s="106"/>
      <c r="DJQ2" s="106"/>
      <c r="DJR2" s="106"/>
      <c r="DJS2" s="106"/>
      <c r="DJT2" s="106"/>
      <c r="DJU2" s="106"/>
      <c r="DJV2" s="106"/>
      <c r="DJW2" s="106"/>
      <c r="DJX2" s="106"/>
      <c r="DJY2" s="106"/>
      <c r="DJZ2" s="106"/>
      <c r="DKA2" s="106"/>
      <c r="DKB2" s="106"/>
      <c r="DKC2" s="106"/>
      <c r="DKD2" s="106"/>
      <c r="DKE2" s="106"/>
      <c r="DKF2" s="106"/>
      <c r="DKG2" s="106"/>
      <c r="DKH2" s="106"/>
      <c r="DKI2" s="106"/>
      <c r="DKJ2" s="106"/>
      <c r="DKK2" s="106"/>
      <c r="DKL2" s="106"/>
      <c r="DKM2" s="106"/>
      <c r="DKN2" s="106"/>
      <c r="DKO2" s="106"/>
      <c r="DKP2" s="106"/>
      <c r="DKQ2" s="106"/>
      <c r="DKR2" s="106"/>
      <c r="DKS2" s="106"/>
      <c r="DKT2" s="106"/>
      <c r="DKU2" s="106"/>
      <c r="DKV2" s="106"/>
      <c r="DKW2" s="106"/>
      <c r="DKX2" s="106"/>
      <c r="DKY2" s="106"/>
      <c r="DKZ2" s="106"/>
      <c r="DLA2" s="106"/>
      <c r="DLB2" s="106"/>
      <c r="DLC2" s="106"/>
      <c r="DLD2" s="106"/>
      <c r="DLE2" s="106"/>
      <c r="DLF2" s="106"/>
      <c r="DLG2" s="106"/>
      <c r="DLH2" s="106"/>
      <c r="DLI2" s="106"/>
      <c r="DLJ2" s="106"/>
      <c r="DLK2" s="106"/>
      <c r="DLL2" s="106"/>
      <c r="DLM2" s="106"/>
      <c r="DLN2" s="106"/>
      <c r="DLO2" s="106"/>
      <c r="DLP2" s="106"/>
      <c r="DLQ2" s="106"/>
      <c r="DLR2" s="106"/>
      <c r="DLS2" s="106"/>
      <c r="DLT2" s="106"/>
      <c r="DLU2" s="106"/>
      <c r="DLV2" s="106"/>
      <c r="DLW2" s="106"/>
      <c r="DLX2" s="106"/>
      <c r="DLY2" s="106"/>
      <c r="DLZ2" s="106"/>
      <c r="DMA2" s="106"/>
      <c r="DMB2" s="106"/>
      <c r="DMC2" s="106"/>
      <c r="DMD2" s="106"/>
      <c r="DME2" s="106"/>
      <c r="DMF2" s="106"/>
      <c r="DMG2" s="106"/>
      <c r="DMH2" s="106"/>
      <c r="DMI2" s="106"/>
      <c r="DMJ2" s="106"/>
      <c r="DMK2" s="106"/>
      <c r="DML2" s="106"/>
      <c r="DMM2" s="106"/>
      <c r="DMN2" s="106"/>
      <c r="DMO2" s="106"/>
      <c r="DMP2" s="106"/>
      <c r="DMQ2" s="106"/>
      <c r="DMR2" s="106"/>
      <c r="DMS2" s="106"/>
      <c r="DMT2" s="106"/>
      <c r="DMU2" s="106"/>
      <c r="DMV2" s="106"/>
      <c r="DMW2" s="106"/>
      <c r="DMX2" s="106"/>
      <c r="DMY2" s="106"/>
      <c r="DMZ2" s="106"/>
      <c r="DNA2" s="106"/>
      <c r="DNB2" s="106"/>
      <c r="DNC2" s="106"/>
      <c r="DND2" s="106"/>
      <c r="DNE2" s="106"/>
      <c r="DNF2" s="106"/>
      <c r="DNG2" s="106"/>
      <c r="DNH2" s="106"/>
      <c r="DNI2" s="106"/>
      <c r="DNJ2" s="106"/>
      <c r="DNK2" s="106"/>
      <c r="DNL2" s="106"/>
      <c r="DNM2" s="106"/>
      <c r="DNN2" s="106"/>
      <c r="DNO2" s="106"/>
      <c r="DNP2" s="106"/>
      <c r="DNQ2" s="106"/>
      <c r="DNR2" s="106"/>
      <c r="DNS2" s="106"/>
      <c r="DNT2" s="106"/>
      <c r="DNU2" s="106"/>
      <c r="DNV2" s="106"/>
      <c r="DNW2" s="106"/>
      <c r="DNX2" s="106"/>
      <c r="DNY2" s="106"/>
      <c r="DNZ2" s="106"/>
      <c r="DOA2" s="106"/>
      <c r="DOB2" s="106"/>
      <c r="DOC2" s="106"/>
      <c r="DOD2" s="106"/>
      <c r="DOE2" s="106"/>
      <c r="DOF2" s="106"/>
      <c r="DOG2" s="106"/>
      <c r="DOH2" s="106"/>
      <c r="DOI2" s="106"/>
      <c r="DOJ2" s="106"/>
      <c r="DOK2" s="106"/>
      <c r="DOL2" s="106"/>
      <c r="DOM2" s="106"/>
      <c r="DON2" s="106"/>
      <c r="DOO2" s="106"/>
      <c r="DOP2" s="106"/>
      <c r="DOQ2" s="106"/>
      <c r="DOR2" s="106"/>
      <c r="DOS2" s="106"/>
      <c r="DOT2" s="106"/>
      <c r="DOU2" s="106"/>
      <c r="DOV2" s="106"/>
      <c r="DOW2" s="106"/>
      <c r="DOX2" s="106"/>
      <c r="DOY2" s="106"/>
      <c r="DOZ2" s="106"/>
      <c r="DPA2" s="106"/>
      <c r="DPB2" s="106"/>
      <c r="DPC2" s="106"/>
      <c r="DPD2" s="106"/>
      <c r="DPE2" s="106"/>
      <c r="DPF2" s="106"/>
      <c r="DPG2" s="106"/>
      <c r="DPH2" s="106"/>
      <c r="DPI2" s="106"/>
      <c r="DPJ2" s="106"/>
      <c r="DPK2" s="106"/>
      <c r="DPL2" s="106"/>
      <c r="DPM2" s="106"/>
      <c r="DPN2" s="106"/>
      <c r="DPO2" s="106"/>
      <c r="DPP2" s="106"/>
      <c r="DPQ2" s="106"/>
      <c r="DPR2" s="106"/>
      <c r="DPS2" s="106"/>
      <c r="DPT2" s="106"/>
      <c r="DPU2" s="106"/>
      <c r="DPV2" s="106"/>
      <c r="DPW2" s="106"/>
      <c r="DPX2" s="106"/>
      <c r="DPY2" s="106"/>
      <c r="DPZ2" s="106"/>
      <c r="DQA2" s="106"/>
      <c r="DQB2" s="106"/>
      <c r="DQC2" s="106"/>
      <c r="DQD2" s="106"/>
      <c r="DQE2" s="106"/>
      <c r="DQF2" s="106"/>
      <c r="DQG2" s="106"/>
      <c r="DQH2" s="106"/>
      <c r="DQI2" s="106"/>
      <c r="DQJ2" s="106"/>
      <c r="DQK2" s="106"/>
      <c r="DQL2" s="106"/>
      <c r="DQM2" s="106"/>
      <c r="DQN2" s="106"/>
      <c r="DQO2" s="106"/>
      <c r="DQP2" s="106"/>
      <c r="DQQ2" s="106"/>
      <c r="DQR2" s="106"/>
      <c r="DQS2" s="106"/>
      <c r="DQT2" s="106"/>
      <c r="DQU2" s="106"/>
      <c r="DQV2" s="106"/>
      <c r="DQW2" s="106"/>
      <c r="DQX2" s="106"/>
      <c r="DQY2" s="106"/>
      <c r="DQZ2" s="106"/>
      <c r="DRA2" s="106"/>
      <c r="DRB2" s="106"/>
      <c r="DRC2" s="106"/>
      <c r="DRD2" s="106"/>
      <c r="DRE2" s="106"/>
      <c r="DRF2" s="106"/>
      <c r="DRG2" s="106"/>
      <c r="DRH2" s="106"/>
      <c r="DRI2" s="106"/>
      <c r="DRJ2" s="106"/>
      <c r="DRK2" s="106"/>
      <c r="DRL2" s="106"/>
      <c r="DRM2" s="106"/>
      <c r="DRN2" s="106"/>
      <c r="DRO2" s="106"/>
      <c r="DRP2" s="106"/>
      <c r="DRQ2" s="106"/>
      <c r="DRR2" s="106"/>
      <c r="DRS2" s="106"/>
      <c r="DRT2" s="106"/>
      <c r="DRU2" s="106"/>
      <c r="DRV2" s="106"/>
      <c r="DRW2" s="106"/>
      <c r="DRX2" s="106"/>
      <c r="DRY2" s="106"/>
      <c r="DRZ2" s="106"/>
      <c r="DSA2" s="106"/>
      <c r="DSB2" s="106"/>
      <c r="DSC2" s="106"/>
      <c r="DSD2" s="106"/>
      <c r="DSE2" s="106"/>
      <c r="DSF2" s="106"/>
      <c r="DSG2" s="106"/>
      <c r="DSH2" s="106"/>
      <c r="DSI2" s="106"/>
      <c r="DSJ2" s="106"/>
      <c r="DSK2" s="106"/>
      <c r="DSL2" s="106"/>
      <c r="DSM2" s="106"/>
      <c r="DSN2" s="106"/>
      <c r="DSO2" s="106"/>
      <c r="DSP2" s="106"/>
      <c r="DSQ2" s="106"/>
      <c r="DSR2" s="106"/>
      <c r="DSS2" s="106"/>
      <c r="DST2" s="106"/>
      <c r="DSU2" s="106"/>
      <c r="DSV2" s="106"/>
      <c r="DSW2" s="106"/>
      <c r="DSX2" s="106"/>
      <c r="DSY2" s="106"/>
      <c r="DSZ2" s="106"/>
      <c r="DTA2" s="106"/>
      <c r="DTB2" s="106"/>
      <c r="DTC2" s="106"/>
      <c r="DTD2" s="106"/>
      <c r="DTE2" s="106"/>
      <c r="DTF2" s="106"/>
      <c r="DTG2" s="106"/>
      <c r="DTH2" s="106"/>
      <c r="DTI2" s="106"/>
      <c r="DTJ2" s="106"/>
      <c r="DTK2" s="106"/>
      <c r="DTL2" s="106"/>
      <c r="DTM2" s="106"/>
      <c r="DTN2" s="106"/>
      <c r="DTO2" s="106"/>
      <c r="DTP2" s="106"/>
      <c r="DTQ2" s="106"/>
      <c r="DTR2" s="106"/>
      <c r="DTS2" s="106"/>
      <c r="DTT2" s="106"/>
      <c r="DTU2" s="106"/>
      <c r="DTV2" s="106"/>
      <c r="DTW2" s="106"/>
      <c r="DTX2" s="106"/>
      <c r="DTY2" s="106"/>
      <c r="DTZ2" s="106"/>
      <c r="DUA2" s="106"/>
      <c r="DUB2" s="106"/>
      <c r="DUC2" s="106"/>
      <c r="DUD2" s="106"/>
      <c r="DUE2" s="106"/>
      <c r="DUF2" s="106"/>
      <c r="DUG2" s="106"/>
      <c r="DUH2" s="106"/>
      <c r="DUI2" s="106"/>
      <c r="DUJ2" s="106"/>
      <c r="DUK2" s="106"/>
      <c r="DUL2" s="106"/>
      <c r="DUM2" s="106"/>
      <c r="DUN2" s="106"/>
      <c r="DUO2" s="106"/>
      <c r="DUP2" s="106"/>
      <c r="DUQ2" s="106"/>
      <c r="DUR2" s="106"/>
      <c r="DUS2" s="106"/>
      <c r="DUT2" s="106"/>
      <c r="DUU2" s="106"/>
      <c r="DUV2" s="106"/>
      <c r="DUW2" s="106"/>
      <c r="DUX2" s="106"/>
      <c r="DUY2" s="106"/>
      <c r="DUZ2" s="106"/>
      <c r="DVA2" s="106"/>
      <c r="DVB2" s="106"/>
      <c r="DVC2" s="106"/>
      <c r="DVD2" s="106"/>
      <c r="DVE2" s="106"/>
      <c r="DVF2" s="106"/>
      <c r="DVG2" s="106"/>
      <c r="DVH2" s="106"/>
      <c r="DVI2" s="106"/>
      <c r="DVJ2" s="106"/>
      <c r="DVK2" s="106"/>
      <c r="DVL2" s="106"/>
      <c r="DVM2" s="106"/>
      <c r="DVN2" s="106"/>
      <c r="DVO2" s="106"/>
      <c r="DVP2" s="106"/>
      <c r="DVQ2" s="106"/>
      <c r="DVR2" s="106"/>
      <c r="DVS2" s="106"/>
      <c r="DVT2" s="106"/>
      <c r="DVU2" s="106"/>
      <c r="DVV2" s="106"/>
      <c r="DVW2" s="106"/>
      <c r="DVX2" s="106"/>
      <c r="DVY2" s="106"/>
      <c r="DVZ2" s="106"/>
      <c r="DWA2" s="106"/>
      <c r="DWB2" s="106"/>
      <c r="DWC2" s="106"/>
      <c r="DWD2" s="106"/>
      <c r="DWE2" s="106"/>
      <c r="DWF2" s="106"/>
      <c r="DWG2" s="106"/>
      <c r="DWH2" s="106"/>
      <c r="DWI2" s="106"/>
      <c r="DWJ2" s="106"/>
      <c r="DWK2" s="106"/>
      <c r="DWL2" s="106"/>
      <c r="DWM2" s="106"/>
      <c r="DWN2" s="106"/>
      <c r="DWO2" s="106"/>
      <c r="DWP2" s="106"/>
      <c r="DWQ2" s="106"/>
      <c r="DWR2" s="106"/>
      <c r="DWS2" s="106"/>
      <c r="DWT2" s="106"/>
      <c r="DWU2" s="106"/>
      <c r="DWV2" s="106"/>
      <c r="DWW2" s="106"/>
      <c r="DWX2" s="106"/>
      <c r="DWY2" s="106"/>
      <c r="DWZ2" s="106"/>
      <c r="DXA2" s="106"/>
      <c r="DXB2" s="106"/>
      <c r="DXC2" s="106"/>
      <c r="DXD2" s="106"/>
      <c r="DXE2" s="106"/>
      <c r="DXF2" s="106"/>
      <c r="DXG2" s="106"/>
      <c r="DXH2" s="106"/>
      <c r="DXI2" s="106"/>
      <c r="DXJ2" s="106"/>
      <c r="DXK2" s="106"/>
      <c r="DXL2" s="106"/>
      <c r="DXM2" s="106"/>
      <c r="DXN2" s="106"/>
      <c r="DXO2" s="106"/>
      <c r="DXP2" s="106"/>
      <c r="DXQ2" s="106"/>
      <c r="DXR2" s="106"/>
      <c r="DXS2" s="106"/>
      <c r="DXT2" s="106"/>
      <c r="DXU2" s="106"/>
      <c r="DXV2" s="106"/>
      <c r="DXW2" s="106"/>
      <c r="DXX2" s="106"/>
      <c r="DXY2" s="106"/>
      <c r="DXZ2" s="106"/>
      <c r="DYA2" s="106"/>
      <c r="DYB2" s="106"/>
      <c r="DYC2" s="106"/>
      <c r="DYD2" s="106"/>
      <c r="DYE2" s="106"/>
      <c r="DYF2" s="106"/>
      <c r="DYG2" s="106"/>
      <c r="DYH2" s="106"/>
      <c r="DYI2" s="106"/>
      <c r="DYJ2" s="106"/>
      <c r="DYK2" s="106"/>
      <c r="DYL2" s="106"/>
      <c r="DYM2" s="106"/>
      <c r="DYN2" s="106"/>
      <c r="DYO2" s="106"/>
      <c r="DYP2" s="106"/>
      <c r="DYQ2" s="106"/>
      <c r="DYR2" s="106"/>
      <c r="DYS2" s="106"/>
      <c r="DYT2" s="106"/>
      <c r="DYU2" s="106"/>
      <c r="DYV2" s="106"/>
      <c r="DYW2" s="106"/>
      <c r="DYX2" s="106"/>
      <c r="DYY2" s="106"/>
      <c r="DYZ2" s="106"/>
      <c r="DZA2" s="106"/>
      <c r="DZB2" s="106"/>
      <c r="DZC2" s="106"/>
      <c r="DZD2" s="106"/>
      <c r="DZE2" s="106"/>
      <c r="DZF2" s="106"/>
      <c r="DZG2" s="106"/>
      <c r="DZH2" s="106"/>
      <c r="DZI2" s="106"/>
      <c r="DZJ2" s="106"/>
      <c r="DZK2" s="106"/>
      <c r="DZL2" s="106"/>
      <c r="DZM2" s="106"/>
      <c r="DZN2" s="106"/>
      <c r="DZO2" s="106"/>
      <c r="DZP2" s="106"/>
      <c r="DZQ2" s="106"/>
      <c r="DZR2" s="106"/>
      <c r="DZS2" s="106"/>
      <c r="DZT2" s="106"/>
      <c r="DZU2" s="106"/>
      <c r="DZV2" s="106"/>
      <c r="DZW2" s="106"/>
      <c r="DZX2" s="106"/>
      <c r="DZY2" s="106"/>
      <c r="DZZ2" s="106"/>
      <c r="EAA2" s="106"/>
      <c r="EAB2" s="106"/>
      <c r="EAC2" s="106"/>
      <c r="EAD2" s="106"/>
      <c r="EAE2" s="106"/>
      <c r="EAF2" s="106"/>
      <c r="EAG2" s="106"/>
      <c r="EAH2" s="106"/>
      <c r="EAI2" s="106"/>
      <c r="EAJ2" s="106"/>
      <c r="EAK2" s="106"/>
      <c r="EAL2" s="106"/>
      <c r="EAM2" s="106"/>
      <c r="EAN2" s="106"/>
      <c r="EAO2" s="106"/>
      <c r="EAP2" s="106"/>
      <c r="EAQ2" s="106"/>
      <c r="EAR2" s="106"/>
      <c r="EAS2" s="106"/>
      <c r="EAT2" s="106"/>
      <c r="EAU2" s="106"/>
      <c r="EAV2" s="106"/>
      <c r="EAW2" s="106"/>
      <c r="EAX2" s="106"/>
      <c r="EAY2" s="106"/>
      <c r="EAZ2" s="106"/>
      <c r="EBA2" s="106"/>
      <c r="EBB2" s="106"/>
      <c r="EBC2" s="106"/>
      <c r="EBD2" s="106"/>
      <c r="EBE2" s="106"/>
      <c r="EBF2" s="106"/>
      <c r="EBG2" s="106"/>
      <c r="EBH2" s="106"/>
      <c r="EBI2" s="106"/>
      <c r="EBJ2" s="106"/>
      <c r="EBK2" s="106"/>
      <c r="EBL2" s="106"/>
      <c r="EBM2" s="106"/>
      <c r="EBN2" s="106"/>
      <c r="EBO2" s="106"/>
      <c r="EBP2" s="106"/>
      <c r="EBQ2" s="106"/>
      <c r="EBR2" s="106"/>
      <c r="EBS2" s="106"/>
      <c r="EBT2" s="106"/>
      <c r="EBU2" s="106"/>
      <c r="EBV2" s="106"/>
      <c r="EBW2" s="106"/>
      <c r="EBX2" s="106"/>
      <c r="EBY2" s="106"/>
      <c r="EBZ2" s="106"/>
      <c r="ECA2" s="106"/>
      <c r="ECB2" s="106"/>
      <c r="ECC2" s="106"/>
      <c r="ECD2" s="106"/>
      <c r="ECE2" s="106"/>
      <c r="ECF2" s="106"/>
      <c r="ECG2" s="106"/>
      <c r="ECH2" s="106"/>
      <c r="ECI2" s="106"/>
      <c r="ECJ2" s="106"/>
      <c r="ECK2" s="106"/>
      <c r="ECL2" s="106"/>
      <c r="ECM2" s="106"/>
      <c r="ECN2" s="106"/>
      <c r="ECO2" s="106"/>
      <c r="ECP2" s="106"/>
      <c r="ECQ2" s="106"/>
      <c r="ECR2" s="106"/>
      <c r="ECS2" s="106"/>
      <c r="ECT2" s="106"/>
      <c r="ECU2" s="106"/>
      <c r="ECV2" s="106"/>
      <c r="ECW2" s="106"/>
      <c r="ECX2" s="106"/>
      <c r="ECY2" s="106"/>
      <c r="ECZ2" s="106"/>
      <c r="EDA2" s="106"/>
      <c r="EDB2" s="106"/>
      <c r="EDC2" s="106"/>
      <c r="EDD2" s="106"/>
      <c r="EDE2" s="106"/>
      <c r="EDF2" s="106"/>
      <c r="EDG2" s="106"/>
      <c r="EDH2" s="106"/>
      <c r="EDI2" s="106"/>
      <c r="EDJ2" s="106"/>
      <c r="EDK2" s="106"/>
      <c r="EDL2" s="106"/>
      <c r="EDM2" s="106"/>
      <c r="EDN2" s="106"/>
      <c r="EDO2" s="106"/>
      <c r="EDP2" s="106"/>
      <c r="EDQ2" s="106"/>
      <c r="EDR2" s="106"/>
      <c r="EDS2" s="106"/>
      <c r="EDT2" s="106"/>
      <c r="EDU2" s="106"/>
      <c r="EDV2" s="106"/>
      <c r="EDW2" s="106"/>
      <c r="EDX2" s="106"/>
      <c r="EDY2" s="106"/>
      <c r="EDZ2" s="106"/>
      <c r="EEA2" s="106"/>
      <c r="EEB2" s="106"/>
      <c r="EEC2" s="106"/>
      <c r="EED2" s="106"/>
      <c r="EEE2" s="106"/>
      <c r="EEF2" s="106"/>
      <c r="EEG2" s="106"/>
      <c r="EEH2" s="106"/>
      <c r="EEI2" s="106"/>
      <c r="EEJ2" s="106"/>
      <c r="EEK2" s="106"/>
      <c r="EEL2" s="106"/>
      <c r="EEM2" s="106"/>
      <c r="EEN2" s="106"/>
      <c r="EEO2" s="106"/>
      <c r="EEP2" s="106"/>
      <c r="EEQ2" s="106"/>
      <c r="EER2" s="106"/>
      <c r="EES2" s="106"/>
      <c r="EET2" s="106"/>
      <c r="EEU2" s="106"/>
      <c r="EEV2" s="106"/>
      <c r="EEW2" s="106"/>
      <c r="EEX2" s="106"/>
      <c r="EEY2" s="106"/>
      <c r="EEZ2" s="106"/>
      <c r="EFA2" s="106"/>
      <c r="EFB2" s="106"/>
      <c r="EFC2" s="106"/>
      <c r="EFD2" s="106"/>
      <c r="EFE2" s="106"/>
      <c r="EFF2" s="106"/>
      <c r="EFG2" s="106"/>
      <c r="EFH2" s="106"/>
      <c r="EFI2" s="106"/>
      <c r="EFJ2" s="106"/>
      <c r="EFK2" s="106"/>
      <c r="EFL2" s="106"/>
      <c r="EFM2" s="106"/>
      <c r="EFN2" s="106"/>
      <c r="EFO2" s="106"/>
      <c r="EFP2" s="106"/>
      <c r="EFQ2" s="106"/>
      <c r="EFR2" s="106"/>
      <c r="EFS2" s="106"/>
      <c r="EFT2" s="106"/>
      <c r="EFU2" s="106"/>
      <c r="EFV2" s="106"/>
      <c r="EFW2" s="106"/>
      <c r="EFX2" s="106"/>
      <c r="EFY2" s="106"/>
      <c r="EFZ2" s="106"/>
      <c r="EGA2" s="106"/>
      <c r="EGB2" s="106"/>
      <c r="EGC2" s="106"/>
      <c r="EGD2" s="106"/>
      <c r="EGE2" s="106"/>
      <c r="EGF2" s="106"/>
      <c r="EGG2" s="106"/>
      <c r="EGH2" s="106"/>
      <c r="EGI2" s="106"/>
      <c r="EGJ2" s="106"/>
      <c r="EGK2" s="106"/>
      <c r="EGL2" s="106"/>
      <c r="EGM2" s="106"/>
      <c r="EGN2" s="106"/>
      <c r="EGO2" s="106"/>
      <c r="EGP2" s="106"/>
      <c r="EGQ2" s="106"/>
      <c r="EGR2" s="106"/>
      <c r="EGS2" s="106"/>
      <c r="EGT2" s="106"/>
      <c r="EGU2" s="106"/>
      <c r="EGV2" s="106"/>
      <c r="EGW2" s="106"/>
      <c r="EGX2" s="106"/>
      <c r="EGY2" s="106"/>
      <c r="EGZ2" s="106"/>
      <c r="EHA2" s="106"/>
      <c r="EHB2" s="106"/>
      <c r="EHC2" s="106"/>
      <c r="EHD2" s="106"/>
      <c r="EHE2" s="106"/>
      <c r="EHF2" s="106"/>
      <c r="EHG2" s="106"/>
      <c r="EHH2" s="106"/>
      <c r="EHI2" s="106"/>
      <c r="EHJ2" s="106"/>
      <c r="EHK2" s="106"/>
      <c r="EHL2" s="106"/>
      <c r="EHM2" s="106"/>
      <c r="EHN2" s="106"/>
      <c r="EHO2" s="106"/>
      <c r="EHP2" s="106"/>
      <c r="EHQ2" s="106"/>
      <c r="EHR2" s="106"/>
      <c r="EHS2" s="106"/>
      <c r="EHT2" s="106"/>
      <c r="EHU2" s="106"/>
      <c r="EHV2" s="106"/>
      <c r="EHW2" s="106"/>
      <c r="EHX2" s="106"/>
      <c r="EHY2" s="106"/>
      <c r="EHZ2" s="106"/>
      <c r="EIA2" s="106"/>
      <c r="EIB2" s="106"/>
      <c r="EIC2" s="106"/>
      <c r="EID2" s="106"/>
      <c r="EIE2" s="106"/>
      <c r="EIF2" s="106"/>
      <c r="EIG2" s="106"/>
      <c r="EIH2" s="106"/>
      <c r="EII2" s="106"/>
      <c r="EIJ2" s="106"/>
      <c r="EIK2" s="106"/>
      <c r="EIL2" s="106"/>
      <c r="EIM2" s="106"/>
      <c r="EIN2" s="106"/>
      <c r="EIO2" s="106"/>
      <c r="EIP2" s="106"/>
      <c r="EIQ2" s="106"/>
      <c r="EIR2" s="106"/>
      <c r="EIS2" s="106"/>
      <c r="EIT2" s="106"/>
      <c r="EIU2" s="106"/>
      <c r="EIV2" s="106"/>
      <c r="EIW2" s="106"/>
      <c r="EIX2" s="106"/>
      <c r="EIY2" s="106"/>
      <c r="EIZ2" s="106"/>
      <c r="EJA2" s="106"/>
      <c r="EJB2" s="106"/>
      <c r="EJC2" s="106"/>
      <c r="EJD2" s="106"/>
      <c r="EJE2" s="106"/>
      <c r="EJF2" s="106"/>
      <c r="EJG2" s="106"/>
      <c r="EJH2" s="106"/>
      <c r="EJI2" s="106"/>
      <c r="EJJ2" s="106"/>
      <c r="EJK2" s="106"/>
      <c r="EJL2" s="106"/>
      <c r="EJM2" s="106"/>
      <c r="EJN2" s="106"/>
      <c r="EJO2" s="106"/>
      <c r="EJP2" s="106"/>
      <c r="EJQ2" s="106"/>
      <c r="EJR2" s="106"/>
      <c r="EJS2" s="106"/>
      <c r="EJT2" s="106"/>
      <c r="EJU2" s="106"/>
      <c r="EJV2" s="106"/>
      <c r="EJW2" s="106"/>
      <c r="EJX2" s="106"/>
      <c r="EJY2" s="106"/>
      <c r="EJZ2" s="106"/>
      <c r="EKA2" s="106"/>
      <c r="EKB2" s="106"/>
      <c r="EKC2" s="106"/>
      <c r="EKD2" s="106"/>
      <c r="EKE2" s="106"/>
      <c r="EKF2" s="106"/>
      <c r="EKG2" s="106"/>
      <c r="EKH2" s="106"/>
      <c r="EKI2" s="106"/>
      <c r="EKJ2" s="106"/>
      <c r="EKK2" s="106"/>
      <c r="EKL2" s="106"/>
      <c r="EKM2" s="106"/>
      <c r="EKN2" s="106"/>
      <c r="EKO2" s="106"/>
      <c r="EKP2" s="106"/>
      <c r="EKQ2" s="106"/>
      <c r="EKR2" s="106"/>
      <c r="EKS2" s="106"/>
      <c r="EKT2" s="106"/>
      <c r="EKU2" s="106"/>
      <c r="EKV2" s="106"/>
      <c r="EKW2" s="106"/>
      <c r="EKX2" s="106"/>
      <c r="EKY2" s="106"/>
      <c r="EKZ2" s="106"/>
      <c r="ELA2" s="106"/>
      <c r="ELB2" s="106"/>
      <c r="ELC2" s="106"/>
      <c r="ELD2" s="106"/>
      <c r="ELE2" s="106"/>
      <c r="ELF2" s="106"/>
      <c r="ELG2" s="106"/>
      <c r="ELH2" s="106"/>
      <c r="ELI2" s="106"/>
      <c r="ELJ2" s="106"/>
      <c r="ELK2" s="106"/>
      <c r="ELL2" s="106"/>
      <c r="ELM2" s="106"/>
      <c r="ELN2" s="106"/>
      <c r="ELO2" s="106"/>
      <c r="ELP2" s="106"/>
      <c r="ELQ2" s="106"/>
      <c r="ELR2" s="106"/>
      <c r="ELS2" s="106"/>
      <c r="ELT2" s="106"/>
      <c r="ELU2" s="106"/>
      <c r="ELV2" s="106"/>
      <c r="ELW2" s="106"/>
      <c r="ELX2" s="106"/>
      <c r="ELY2" s="106"/>
      <c r="ELZ2" s="106"/>
      <c r="EMA2" s="106"/>
      <c r="EMB2" s="106"/>
      <c r="EMC2" s="106"/>
      <c r="EMD2" s="106"/>
      <c r="EME2" s="106"/>
      <c r="EMF2" s="106"/>
      <c r="EMG2" s="106"/>
      <c r="EMH2" s="106"/>
      <c r="EMI2" s="106"/>
      <c r="EMJ2" s="106"/>
      <c r="EMK2" s="106"/>
      <c r="EML2" s="106"/>
      <c r="EMM2" s="106"/>
      <c r="EMN2" s="106"/>
      <c r="EMO2" s="106"/>
      <c r="EMP2" s="106"/>
      <c r="EMQ2" s="106"/>
      <c r="EMR2" s="106"/>
      <c r="EMS2" s="106"/>
      <c r="EMT2" s="106"/>
      <c r="EMU2" s="106"/>
      <c r="EMV2" s="106"/>
      <c r="EMW2" s="106"/>
      <c r="EMX2" s="106"/>
      <c r="EMY2" s="106"/>
      <c r="EMZ2" s="106"/>
      <c r="ENA2" s="106"/>
      <c r="ENB2" s="106"/>
      <c r="ENC2" s="106"/>
      <c r="END2" s="106"/>
      <c r="ENE2" s="106"/>
      <c r="ENF2" s="106"/>
      <c r="ENG2" s="106"/>
      <c r="ENH2" s="106"/>
      <c r="ENI2" s="106"/>
      <c r="ENJ2" s="106"/>
      <c r="ENK2" s="106"/>
      <c r="ENL2" s="106"/>
      <c r="ENM2" s="106"/>
      <c r="ENN2" s="106"/>
      <c r="ENO2" s="106"/>
      <c r="ENP2" s="106"/>
      <c r="ENQ2" s="106"/>
      <c r="ENR2" s="106"/>
      <c r="ENS2" s="106"/>
      <c r="ENT2" s="106"/>
      <c r="ENU2" s="106"/>
      <c r="ENV2" s="106"/>
      <c r="ENW2" s="106"/>
      <c r="ENX2" s="106"/>
      <c r="ENY2" s="106"/>
      <c r="ENZ2" s="106"/>
      <c r="EOA2" s="106"/>
      <c r="EOB2" s="106"/>
      <c r="EOC2" s="106"/>
      <c r="EOD2" s="106"/>
      <c r="EOE2" s="106"/>
      <c r="EOF2" s="106"/>
      <c r="EOG2" s="106"/>
      <c r="EOH2" s="106"/>
      <c r="EOI2" s="106"/>
      <c r="EOJ2" s="106"/>
      <c r="EOK2" s="106"/>
      <c r="EOL2" s="106"/>
      <c r="EOM2" s="106"/>
      <c r="EON2" s="106"/>
      <c r="EOO2" s="106"/>
      <c r="EOP2" s="106"/>
      <c r="EOQ2" s="106"/>
      <c r="EOR2" s="106"/>
      <c r="EOS2" s="106"/>
      <c r="EOT2" s="106"/>
      <c r="EOU2" s="106"/>
      <c r="EOV2" s="106"/>
      <c r="EOW2" s="106"/>
      <c r="EOX2" s="106"/>
      <c r="EOY2" s="106"/>
      <c r="EOZ2" s="106"/>
      <c r="EPA2" s="106"/>
      <c r="EPB2" s="106"/>
      <c r="EPC2" s="106"/>
      <c r="EPD2" s="106"/>
      <c r="EPE2" s="106"/>
      <c r="EPF2" s="106"/>
      <c r="EPG2" s="106"/>
      <c r="EPH2" s="106"/>
      <c r="EPI2" s="106"/>
      <c r="EPJ2" s="106"/>
      <c r="EPK2" s="106"/>
      <c r="EPL2" s="106"/>
      <c r="EPM2" s="106"/>
      <c r="EPN2" s="106"/>
      <c r="EPO2" s="106"/>
      <c r="EPP2" s="106"/>
      <c r="EPQ2" s="106"/>
      <c r="EPR2" s="106"/>
      <c r="EPS2" s="106"/>
      <c r="EPT2" s="106"/>
      <c r="EPU2" s="106"/>
      <c r="EPV2" s="106"/>
      <c r="EPW2" s="106"/>
      <c r="EPX2" s="106"/>
      <c r="EPY2" s="106"/>
      <c r="EPZ2" s="106"/>
      <c r="EQA2" s="106"/>
      <c r="EQB2" s="106"/>
      <c r="EQC2" s="106"/>
      <c r="EQD2" s="106"/>
      <c r="EQE2" s="106"/>
      <c r="EQF2" s="106"/>
      <c r="EQG2" s="106"/>
      <c r="EQH2" s="106"/>
      <c r="EQI2" s="106"/>
      <c r="EQJ2" s="106"/>
      <c r="EQK2" s="106"/>
      <c r="EQL2" s="106"/>
      <c r="EQM2" s="106"/>
      <c r="EQN2" s="106"/>
      <c r="EQO2" s="106"/>
      <c r="EQP2" s="106"/>
      <c r="EQQ2" s="106"/>
      <c r="EQR2" s="106"/>
      <c r="EQS2" s="106"/>
      <c r="EQT2" s="106"/>
      <c r="EQU2" s="106"/>
      <c r="EQV2" s="106"/>
      <c r="EQW2" s="106"/>
      <c r="EQX2" s="106"/>
      <c r="EQY2" s="106"/>
      <c r="EQZ2" s="106"/>
      <c r="ERA2" s="106"/>
      <c r="ERB2" s="106"/>
      <c r="ERC2" s="106"/>
      <c r="ERD2" s="106"/>
      <c r="ERE2" s="106"/>
      <c r="ERF2" s="106"/>
      <c r="ERG2" s="106"/>
      <c r="ERH2" s="106"/>
      <c r="ERI2" s="106"/>
      <c r="ERJ2" s="106"/>
      <c r="ERK2" s="106"/>
      <c r="ERL2" s="106"/>
      <c r="ERM2" s="106"/>
      <c r="ERN2" s="106"/>
      <c r="ERO2" s="106"/>
      <c r="ERP2" s="106"/>
      <c r="ERQ2" s="106"/>
      <c r="ERR2" s="106"/>
      <c r="ERS2" s="106"/>
      <c r="ERT2" s="106"/>
      <c r="ERU2" s="106"/>
      <c r="ERV2" s="106"/>
      <c r="ERW2" s="106"/>
      <c r="ERX2" s="106"/>
      <c r="ERY2" s="106"/>
      <c r="ERZ2" s="106"/>
      <c r="ESA2" s="106"/>
      <c r="ESB2" s="106"/>
      <c r="ESC2" s="106"/>
      <c r="ESD2" s="106"/>
      <c r="ESE2" s="106"/>
      <c r="ESF2" s="106"/>
      <c r="ESG2" s="106"/>
      <c r="ESH2" s="106"/>
      <c r="ESI2" s="106"/>
      <c r="ESJ2" s="106"/>
      <c r="ESK2" s="106"/>
      <c r="ESL2" s="106"/>
      <c r="ESM2" s="106"/>
      <c r="ESN2" s="106"/>
      <c r="ESO2" s="106"/>
      <c r="ESP2" s="106"/>
      <c r="ESQ2" s="106"/>
      <c r="ESR2" s="106"/>
      <c r="ESS2" s="106"/>
      <c r="EST2" s="106"/>
      <c r="ESU2" s="106"/>
      <c r="ESV2" s="106"/>
      <c r="ESW2" s="106"/>
      <c r="ESX2" s="106"/>
      <c r="ESY2" s="106"/>
      <c r="ESZ2" s="106"/>
      <c r="ETA2" s="106"/>
      <c r="ETB2" s="106"/>
      <c r="ETC2" s="106"/>
      <c r="ETD2" s="106"/>
      <c r="ETE2" s="106"/>
      <c r="ETF2" s="106"/>
      <c r="ETG2" s="106"/>
      <c r="ETH2" s="106"/>
      <c r="ETI2" s="106"/>
      <c r="ETJ2" s="106"/>
      <c r="ETK2" s="106"/>
      <c r="ETL2" s="106"/>
      <c r="ETM2" s="106"/>
      <c r="ETN2" s="106"/>
      <c r="ETO2" s="106"/>
      <c r="ETP2" s="106"/>
      <c r="ETQ2" s="106"/>
      <c r="ETR2" s="106"/>
      <c r="ETS2" s="106"/>
      <c r="ETT2" s="106"/>
      <c r="ETU2" s="106"/>
      <c r="ETV2" s="106"/>
      <c r="ETW2" s="106"/>
      <c r="ETX2" s="106"/>
      <c r="ETY2" s="106"/>
      <c r="ETZ2" s="106"/>
      <c r="EUA2" s="106"/>
      <c r="EUB2" s="106"/>
      <c r="EUC2" s="106"/>
      <c r="EUD2" s="106"/>
      <c r="EUE2" s="106"/>
      <c r="EUF2" s="106"/>
      <c r="EUG2" s="106"/>
      <c r="EUH2" s="106"/>
      <c r="EUI2" s="106"/>
      <c r="EUJ2" s="106"/>
      <c r="EUK2" s="106"/>
      <c r="EUL2" s="106"/>
      <c r="EUM2" s="106"/>
      <c r="EUN2" s="106"/>
      <c r="EUO2" s="106"/>
      <c r="EUP2" s="106"/>
      <c r="EUQ2" s="106"/>
      <c r="EUR2" s="106"/>
      <c r="EUS2" s="106"/>
      <c r="EUT2" s="106"/>
      <c r="EUU2" s="106"/>
      <c r="EUV2" s="106"/>
      <c r="EUW2" s="106"/>
      <c r="EUX2" s="106"/>
      <c r="EUY2" s="106"/>
      <c r="EUZ2" s="106"/>
      <c r="EVA2" s="106"/>
      <c r="EVB2" s="106"/>
      <c r="EVC2" s="106"/>
      <c r="EVD2" s="106"/>
      <c r="EVE2" s="106"/>
      <c r="EVF2" s="106"/>
      <c r="EVG2" s="106"/>
      <c r="EVH2" s="106"/>
      <c r="EVI2" s="106"/>
      <c r="EVJ2" s="106"/>
      <c r="EVK2" s="106"/>
      <c r="EVL2" s="106"/>
      <c r="EVM2" s="106"/>
      <c r="EVN2" s="106"/>
      <c r="EVO2" s="106"/>
      <c r="EVP2" s="106"/>
      <c r="EVQ2" s="106"/>
      <c r="EVR2" s="106"/>
      <c r="EVS2" s="106"/>
      <c r="EVT2" s="106"/>
      <c r="EVU2" s="106"/>
      <c r="EVV2" s="106"/>
      <c r="EVW2" s="106"/>
      <c r="EVX2" s="106"/>
      <c r="EVY2" s="106"/>
      <c r="EVZ2" s="106"/>
      <c r="EWA2" s="106"/>
      <c r="EWB2" s="106"/>
      <c r="EWC2" s="106"/>
      <c r="EWD2" s="106"/>
      <c r="EWE2" s="106"/>
      <c r="EWF2" s="106"/>
      <c r="EWG2" s="106"/>
      <c r="EWH2" s="106"/>
      <c r="EWI2" s="106"/>
      <c r="EWJ2" s="106"/>
      <c r="EWK2" s="106"/>
      <c r="EWL2" s="106"/>
      <c r="EWM2" s="106"/>
      <c r="EWN2" s="106"/>
      <c r="EWO2" s="106"/>
      <c r="EWP2" s="106"/>
      <c r="EWQ2" s="106"/>
      <c r="EWR2" s="106"/>
      <c r="EWS2" s="106"/>
      <c r="EWT2" s="106"/>
      <c r="EWU2" s="106"/>
      <c r="EWV2" s="106"/>
      <c r="EWW2" s="106"/>
      <c r="EWX2" s="106"/>
      <c r="EWY2" s="106"/>
      <c r="EWZ2" s="106"/>
      <c r="EXA2" s="106"/>
      <c r="EXB2" s="106"/>
      <c r="EXC2" s="106"/>
      <c r="EXD2" s="106"/>
      <c r="EXE2" s="106"/>
      <c r="EXF2" s="106"/>
      <c r="EXG2" s="106"/>
      <c r="EXH2" s="106"/>
      <c r="EXI2" s="106"/>
      <c r="EXJ2" s="106"/>
      <c r="EXK2" s="106"/>
      <c r="EXL2" s="106"/>
      <c r="EXM2" s="106"/>
      <c r="EXN2" s="106"/>
      <c r="EXO2" s="106"/>
      <c r="EXP2" s="106"/>
      <c r="EXQ2" s="106"/>
      <c r="EXR2" s="106"/>
      <c r="EXS2" s="106"/>
      <c r="EXT2" s="106"/>
      <c r="EXU2" s="106"/>
      <c r="EXV2" s="106"/>
      <c r="EXW2" s="106"/>
      <c r="EXX2" s="106"/>
      <c r="EXY2" s="106"/>
      <c r="EXZ2" s="106"/>
      <c r="EYA2" s="106"/>
      <c r="EYB2" s="106"/>
      <c r="EYC2" s="106"/>
      <c r="EYD2" s="106"/>
      <c r="EYE2" s="106"/>
      <c r="EYF2" s="106"/>
      <c r="EYG2" s="106"/>
      <c r="EYH2" s="106"/>
      <c r="EYI2" s="106"/>
      <c r="EYJ2" s="106"/>
      <c r="EYK2" s="106"/>
      <c r="EYL2" s="106"/>
      <c r="EYM2" s="106"/>
      <c r="EYN2" s="106"/>
      <c r="EYO2" s="106"/>
      <c r="EYP2" s="106"/>
      <c r="EYQ2" s="106"/>
      <c r="EYR2" s="106"/>
      <c r="EYS2" s="106"/>
      <c r="EYT2" s="106"/>
      <c r="EYU2" s="106"/>
      <c r="EYV2" s="106"/>
      <c r="EYW2" s="106"/>
      <c r="EYX2" s="106"/>
      <c r="EYY2" s="106"/>
      <c r="EYZ2" s="106"/>
      <c r="EZA2" s="106"/>
      <c r="EZB2" s="106"/>
      <c r="EZC2" s="106"/>
      <c r="EZD2" s="106"/>
      <c r="EZE2" s="106"/>
      <c r="EZF2" s="106"/>
      <c r="EZG2" s="106"/>
      <c r="EZH2" s="106"/>
      <c r="EZI2" s="106"/>
      <c r="EZJ2" s="106"/>
      <c r="EZK2" s="106"/>
      <c r="EZL2" s="106"/>
      <c r="EZM2" s="106"/>
      <c r="EZN2" s="106"/>
      <c r="EZO2" s="106"/>
      <c r="EZP2" s="106"/>
      <c r="EZQ2" s="106"/>
      <c r="EZR2" s="106"/>
      <c r="EZS2" s="106"/>
      <c r="EZT2" s="106"/>
      <c r="EZU2" s="106"/>
      <c r="EZV2" s="106"/>
      <c r="EZW2" s="106"/>
      <c r="EZX2" s="106"/>
      <c r="EZY2" s="106"/>
      <c r="EZZ2" s="106"/>
      <c r="FAA2" s="106"/>
      <c r="FAB2" s="106"/>
      <c r="FAC2" s="106"/>
      <c r="FAD2" s="106"/>
      <c r="FAE2" s="106"/>
      <c r="FAF2" s="106"/>
      <c r="FAG2" s="106"/>
      <c r="FAH2" s="106"/>
      <c r="FAI2" s="106"/>
      <c r="FAJ2" s="106"/>
      <c r="FAK2" s="106"/>
      <c r="FAL2" s="106"/>
      <c r="FAM2" s="106"/>
      <c r="FAN2" s="106"/>
      <c r="FAO2" s="106"/>
      <c r="FAP2" s="106"/>
      <c r="FAQ2" s="106"/>
      <c r="FAR2" s="106"/>
      <c r="FAS2" s="106"/>
      <c r="FAT2" s="106"/>
      <c r="FAU2" s="106"/>
      <c r="FAV2" s="106"/>
      <c r="FAW2" s="106"/>
      <c r="FAX2" s="106"/>
      <c r="FAY2" s="106"/>
      <c r="FAZ2" s="106"/>
      <c r="FBA2" s="106"/>
      <c r="FBB2" s="106"/>
      <c r="FBC2" s="106"/>
      <c r="FBD2" s="106"/>
      <c r="FBE2" s="106"/>
      <c r="FBF2" s="106"/>
      <c r="FBG2" s="106"/>
      <c r="FBH2" s="106"/>
      <c r="FBI2" s="106"/>
      <c r="FBJ2" s="106"/>
      <c r="FBK2" s="106"/>
      <c r="FBL2" s="106"/>
      <c r="FBM2" s="106"/>
      <c r="FBN2" s="106"/>
      <c r="FBO2" s="106"/>
      <c r="FBP2" s="106"/>
      <c r="FBQ2" s="106"/>
      <c r="FBR2" s="106"/>
      <c r="FBS2" s="106"/>
      <c r="FBT2" s="106"/>
      <c r="FBU2" s="106"/>
      <c r="FBV2" s="106"/>
      <c r="FBW2" s="106"/>
      <c r="FBX2" s="106"/>
      <c r="FBY2" s="106"/>
      <c r="FBZ2" s="106"/>
      <c r="FCA2" s="106"/>
      <c r="FCB2" s="106"/>
      <c r="FCC2" s="106"/>
      <c r="FCD2" s="106"/>
      <c r="FCE2" s="106"/>
      <c r="FCF2" s="106"/>
      <c r="FCG2" s="106"/>
      <c r="FCH2" s="106"/>
      <c r="FCI2" s="106"/>
      <c r="FCJ2" s="106"/>
      <c r="FCK2" s="106"/>
      <c r="FCL2" s="106"/>
      <c r="FCM2" s="106"/>
      <c r="FCN2" s="106"/>
      <c r="FCO2" s="106"/>
      <c r="FCP2" s="106"/>
      <c r="FCQ2" s="106"/>
      <c r="FCR2" s="106"/>
      <c r="FCS2" s="106"/>
      <c r="FCT2" s="106"/>
      <c r="FCU2" s="106"/>
      <c r="FCV2" s="106"/>
      <c r="FCW2" s="106"/>
      <c r="FCX2" s="106"/>
      <c r="FCY2" s="106"/>
      <c r="FCZ2" s="106"/>
      <c r="FDA2" s="106"/>
      <c r="FDB2" s="106"/>
      <c r="FDC2" s="106"/>
      <c r="FDD2" s="106"/>
      <c r="FDE2" s="106"/>
      <c r="FDF2" s="106"/>
      <c r="FDG2" s="106"/>
      <c r="FDH2" s="106"/>
      <c r="FDI2" s="106"/>
      <c r="FDJ2" s="106"/>
      <c r="FDK2" s="106"/>
      <c r="FDL2" s="106"/>
      <c r="FDM2" s="106"/>
      <c r="FDN2" s="106"/>
      <c r="FDO2" s="106"/>
      <c r="FDP2" s="106"/>
      <c r="FDQ2" s="106"/>
      <c r="FDR2" s="106"/>
      <c r="FDS2" s="106"/>
      <c r="FDT2" s="106"/>
      <c r="FDU2" s="106"/>
      <c r="FDV2" s="106"/>
      <c r="FDW2" s="106"/>
      <c r="FDX2" s="106"/>
      <c r="FDY2" s="106"/>
      <c r="FDZ2" s="106"/>
      <c r="FEA2" s="106"/>
      <c r="FEB2" s="106"/>
      <c r="FEC2" s="106"/>
      <c r="FED2" s="106"/>
      <c r="FEE2" s="106"/>
      <c r="FEF2" s="106"/>
      <c r="FEG2" s="106"/>
      <c r="FEH2" s="106"/>
      <c r="FEI2" s="106"/>
      <c r="FEJ2" s="106"/>
      <c r="FEK2" s="106"/>
      <c r="FEL2" s="106"/>
      <c r="FEM2" s="106"/>
      <c r="FEN2" s="106"/>
      <c r="FEO2" s="106"/>
      <c r="FEP2" s="106"/>
      <c r="FEQ2" s="106"/>
      <c r="FER2" s="106"/>
      <c r="FES2" s="106"/>
      <c r="FET2" s="106"/>
      <c r="FEU2" s="106"/>
      <c r="FEV2" s="106"/>
      <c r="FEW2" s="106"/>
      <c r="FEX2" s="106"/>
      <c r="FEY2" s="106"/>
      <c r="FEZ2" s="106"/>
      <c r="FFA2" s="106"/>
      <c r="FFB2" s="106"/>
      <c r="FFC2" s="106"/>
      <c r="FFD2" s="106"/>
      <c r="FFE2" s="106"/>
      <c r="FFF2" s="106"/>
      <c r="FFG2" s="106"/>
      <c r="FFH2" s="106"/>
      <c r="FFI2" s="106"/>
      <c r="FFJ2" s="106"/>
      <c r="FFK2" s="106"/>
      <c r="FFL2" s="106"/>
      <c r="FFM2" s="106"/>
      <c r="FFN2" s="106"/>
      <c r="FFO2" s="106"/>
      <c r="FFP2" s="106"/>
      <c r="FFQ2" s="106"/>
      <c r="FFR2" s="106"/>
      <c r="FFS2" s="106"/>
      <c r="FFT2" s="106"/>
      <c r="FFU2" s="106"/>
      <c r="FFV2" s="106"/>
      <c r="FFW2" s="106"/>
      <c r="FFX2" s="106"/>
      <c r="FFY2" s="106"/>
      <c r="FFZ2" s="106"/>
      <c r="FGA2" s="106"/>
      <c r="FGB2" s="106"/>
      <c r="FGC2" s="106"/>
      <c r="FGD2" s="106"/>
      <c r="FGE2" s="106"/>
      <c r="FGF2" s="106"/>
      <c r="FGG2" s="106"/>
      <c r="FGH2" s="106"/>
      <c r="FGI2" s="106"/>
      <c r="FGJ2" s="106"/>
      <c r="FGK2" s="106"/>
      <c r="FGL2" s="106"/>
      <c r="FGM2" s="106"/>
      <c r="FGN2" s="106"/>
      <c r="FGO2" s="106"/>
      <c r="FGP2" s="106"/>
      <c r="FGQ2" s="106"/>
      <c r="FGR2" s="106"/>
      <c r="FGS2" s="106"/>
      <c r="FGT2" s="106"/>
      <c r="FGU2" s="106"/>
      <c r="FGV2" s="106"/>
      <c r="FGW2" s="106"/>
      <c r="FGX2" s="106"/>
      <c r="FGY2" s="106"/>
      <c r="FGZ2" s="106"/>
      <c r="FHA2" s="106"/>
      <c r="FHB2" s="106"/>
      <c r="FHC2" s="106"/>
      <c r="FHD2" s="106"/>
      <c r="FHE2" s="106"/>
      <c r="FHF2" s="106"/>
      <c r="FHG2" s="106"/>
      <c r="FHH2" s="106"/>
      <c r="FHI2" s="106"/>
      <c r="FHJ2" s="106"/>
      <c r="FHK2" s="106"/>
      <c r="FHL2" s="106"/>
      <c r="FHM2" s="106"/>
      <c r="FHN2" s="106"/>
      <c r="FHO2" s="106"/>
      <c r="FHP2" s="106"/>
      <c r="FHQ2" s="106"/>
      <c r="FHR2" s="106"/>
      <c r="FHS2" s="106"/>
      <c r="FHT2" s="106"/>
      <c r="FHU2" s="106"/>
      <c r="FHV2" s="106"/>
      <c r="FHW2" s="106"/>
      <c r="FHX2" s="106"/>
      <c r="FHY2" s="106"/>
      <c r="FHZ2" s="106"/>
      <c r="FIA2" s="106"/>
      <c r="FIB2" s="106"/>
      <c r="FIC2" s="106"/>
      <c r="FID2" s="106"/>
      <c r="FIE2" s="106"/>
      <c r="FIF2" s="106"/>
      <c r="FIG2" s="106"/>
      <c r="FIH2" s="106"/>
      <c r="FII2" s="106"/>
      <c r="FIJ2" s="106"/>
      <c r="FIK2" s="106"/>
      <c r="FIL2" s="106"/>
      <c r="FIM2" s="106"/>
      <c r="FIN2" s="106"/>
      <c r="FIO2" s="106"/>
      <c r="FIP2" s="106"/>
      <c r="FIQ2" s="106"/>
      <c r="FIR2" s="106"/>
      <c r="FIS2" s="106"/>
      <c r="FIT2" s="106"/>
      <c r="FIU2" s="106"/>
      <c r="FIV2" s="106"/>
      <c r="FIW2" s="106"/>
      <c r="FIX2" s="106"/>
      <c r="FIY2" s="106"/>
      <c r="FIZ2" s="106"/>
      <c r="FJA2" s="106"/>
      <c r="FJB2" s="106"/>
      <c r="FJC2" s="106"/>
      <c r="FJD2" s="106"/>
      <c r="FJE2" s="106"/>
      <c r="FJF2" s="106"/>
      <c r="FJG2" s="106"/>
      <c r="FJH2" s="106"/>
      <c r="FJI2" s="106"/>
      <c r="FJJ2" s="106"/>
      <c r="FJK2" s="106"/>
      <c r="FJL2" s="106"/>
      <c r="FJM2" s="106"/>
      <c r="FJN2" s="106"/>
      <c r="FJO2" s="106"/>
      <c r="FJP2" s="106"/>
      <c r="FJQ2" s="106"/>
      <c r="FJR2" s="106"/>
      <c r="FJS2" s="106"/>
      <c r="FJT2" s="106"/>
      <c r="FJU2" s="106"/>
      <c r="FJV2" s="106"/>
      <c r="FJW2" s="106"/>
      <c r="FJX2" s="106"/>
      <c r="FJY2" s="106"/>
      <c r="FJZ2" s="106"/>
      <c r="FKA2" s="106"/>
      <c r="FKB2" s="106"/>
      <c r="FKC2" s="106"/>
      <c r="FKD2" s="106"/>
      <c r="FKE2" s="106"/>
      <c r="FKF2" s="106"/>
      <c r="FKG2" s="106"/>
      <c r="FKH2" s="106"/>
      <c r="FKI2" s="106"/>
      <c r="FKJ2" s="106"/>
      <c r="FKK2" s="106"/>
      <c r="FKL2" s="106"/>
      <c r="FKM2" s="106"/>
      <c r="FKN2" s="106"/>
      <c r="FKO2" s="106"/>
      <c r="FKP2" s="106"/>
      <c r="FKQ2" s="106"/>
      <c r="FKR2" s="106"/>
      <c r="FKS2" s="106"/>
      <c r="FKT2" s="106"/>
      <c r="FKU2" s="106"/>
      <c r="FKV2" s="106"/>
      <c r="FKW2" s="106"/>
      <c r="FKX2" s="106"/>
      <c r="FKY2" s="106"/>
      <c r="FKZ2" s="106"/>
      <c r="FLA2" s="106"/>
      <c r="FLB2" s="106"/>
      <c r="FLC2" s="106"/>
      <c r="FLD2" s="106"/>
      <c r="FLE2" s="106"/>
      <c r="FLF2" s="106"/>
      <c r="FLG2" s="106"/>
      <c r="FLH2" s="106"/>
      <c r="FLI2" s="106"/>
      <c r="FLJ2" s="106"/>
      <c r="FLK2" s="106"/>
      <c r="FLL2" s="106"/>
      <c r="FLM2" s="106"/>
      <c r="FLN2" s="106"/>
      <c r="FLO2" s="106"/>
      <c r="FLP2" s="106"/>
      <c r="FLQ2" s="106"/>
      <c r="FLR2" s="106"/>
      <c r="FLS2" s="106"/>
      <c r="FLT2" s="106"/>
      <c r="FLU2" s="106"/>
      <c r="FLV2" s="106"/>
      <c r="FLW2" s="106"/>
      <c r="FLX2" s="106"/>
      <c r="FLY2" s="106"/>
      <c r="FLZ2" s="106"/>
      <c r="FMA2" s="106"/>
      <c r="FMB2" s="106"/>
      <c r="FMC2" s="106"/>
      <c r="FMD2" s="106"/>
      <c r="FME2" s="106"/>
      <c r="FMF2" s="106"/>
      <c r="FMG2" s="106"/>
      <c r="FMH2" s="106"/>
      <c r="FMI2" s="106"/>
      <c r="FMJ2" s="106"/>
      <c r="FMK2" s="106"/>
      <c r="FML2" s="106"/>
      <c r="FMM2" s="106"/>
      <c r="FMN2" s="106"/>
      <c r="FMO2" s="106"/>
      <c r="FMP2" s="106"/>
      <c r="FMQ2" s="106"/>
      <c r="FMR2" s="106"/>
      <c r="FMS2" s="106"/>
      <c r="FMT2" s="106"/>
      <c r="FMU2" s="106"/>
      <c r="FMV2" s="106"/>
      <c r="FMW2" s="106"/>
      <c r="FMX2" s="106"/>
      <c r="FMY2" s="106"/>
      <c r="FMZ2" s="106"/>
      <c r="FNA2" s="106"/>
      <c r="FNB2" s="106"/>
      <c r="FNC2" s="106"/>
      <c r="FND2" s="106"/>
      <c r="FNE2" s="106"/>
      <c r="FNF2" s="106"/>
      <c r="FNG2" s="106"/>
      <c r="FNH2" s="106"/>
      <c r="FNI2" s="106"/>
      <c r="FNJ2" s="106"/>
      <c r="FNK2" s="106"/>
      <c r="FNL2" s="106"/>
      <c r="FNM2" s="106"/>
      <c r="FNN2" s="106"/>
      <c r="FNO2" s="106"/>
      <c r="FNP2" s="106"/>
      <c r="FNQ2" s="106"/>
      <c r="FNR2" s="106"/>
      <c r="FNS2" s="106"/>
      <c r="FNT2" s="106"/>
      <c r="FNU2" s="106"/>
      <c r="FNV2" s="106"/>
      <c r="FNW2" s="106"/>
      <c r="FNX2" s="106"/>
      <c r="FNY2" s="106"/>
      <c r="FNZ2" s="106"/>
      <c r="FOA2" s="106"/>
      <c r="FOB2" s="106"/>
      <c r="FOC2" s="106"/>
      <c r="FOD2" s="106"/>
      <c r="FOE2" s="106"/>
      <c r="FOF2" s="106"/>
      <c r="FOG2" s="106"/>
      <c r="FOH2" s="106"/>
      <c r="FOI2" s="106"/>
      <c r="FOJ2" s="106"/>
      <c r="FOK2" s="106"/>
      <c r="FOL2" s="106"/>
      <c r="FOM2" s="106"/>
      <c r="FON2" s="106"/>
      <c r="FOO2" s="106"/>
      <c r="FOP2" s="106"/>
      <c r="FOQ2" s="106"/>
      <c r="FOR2" s="106"/>
      <c r="FOS2" s="106"/>
      <c r="FOT2" s="106"/>
      <c r="FOU2" s="106"/>
      <c r="FOV2" s="106"/>
      <c r="FOW2" s="106"/>
      <c r="FOX2" s="106"/>
      <c r="FOY2" s="106"/>
      <c r="FOZ2" s="106"/>
      <c r="FPA2" s="106"/>
      <c r="FPB2" s="106"/>
      <c r="FPC2" s="106"/>
      <c r="FPD2" s="106"/>
      <c r="FPE2" s="106"/>
      <c r="FPF2" s="106"/>
      <c r="FPG2" s="106"/>
      <c r="FPH2" s="106"/>
      <c r="FPI2" s="106"/>
      <c r="FPJ2" s="106"/>
      <c r="FPK2" s="106"/>
      <c r="FPL2" s="106"/>
      <c r="FPM2" s="106"/>
      <c r="FPN2" s="106"/>
      <c r="FPO2" s="106"/>
      <c r="FPP2" s="106"/>
      <c r="FPQ2" s="106"/>
      <c r="FPR2" s="106"/>
      <c r="FPS2" s="106"/>
      <c r="FPT2" s="106"/>
      <c r="FPU2" s="106"/>
      <c r="FPV2" s="106"/>
      <c r="FPW2" s="106"/>
      <c r="FPX2" s="106"/>
      <c r="FPY2" s="106"/>
      <c r="FPZ2" s="106"/>
      <c r="FQA2" s="106"/>
      <c r="FQB2" s="106"/>
      <c r="FQC2" s="106"/>
      <c r="FQD2" s="106"/>
      <c r="FQE2" s="106"/>
      <c r="FQF2" s="106"/>
      <c r="FQG2" s="106"/>
      <c r="FQH2" s="106"/>
      <c r="FQI2" s="106"/>
      <c r="FQJ2" s="106"/>
      <c r="FQK2" s="106"/>
      <c r="FQL2" s="106"/>
      <c r="FQM2" s="106"/>
      <c r="FQN2" s="106"/>
      <c r="FQO2" s="106"/>
      <c r="FQP2" s="106"/>
      <c r="FQQ2" s="106"/>
      <c r="FQR2" s="106"/>
      <c r="FQS2" s="106"/>
      <c r="FQT2" s="106"/>
      <c r="FQU2" s="106"/>
      <c r="FQV2" s="106"/>
      <c r="FQW2" s="106"/>
      <c r="FQX2" s="106"/>
      <c r="FQY2" s="106"/>
      <c r="FQZ2" s="106"/>
      <c r="FRA2" s="106"/>
      <c r="FRB2" s="106"/>
      <c r="FRC2" s="106"/>
      <c r="FRD2" s="106"/>
      <c r="FRE2" s="106"/>
      <c r="FRF2" s="106"/>
      <c r="FRG2" s="106"/>
      <c r="FRH2" s="106"/>
      <c r="FRI2" s="106"/>
      <c r="FRJ2" s="106"/>
      <c r="FRK2" s="106"/>
      <c r="FRL2" s="106"/>
      <c r="FRM2" s="106"/>
      <c r="FRN2" s="106"/>
      <c r="FRO2" s="106"/>
      <c r="FRP2" s="106"/>
      <c r="FRQ2" s="106"/>
      <c r="FRR2" s="106"/>
      <c r="FRS2" s="106"/>
      <c r="FRT2" s="106"/>
      <c r="FRU2" s="106"/>
      <c r="FRV2" s="106"/>
      <c r="FRW2" s="106"/>
      <c r="FRX2" s="106"/>
      <c r="FRY2" s="106"/>
      <c r="FRZ2" s="106"/>
      <c r="FSA2" s="106"/>
      <c r="FSB2" s="106"/>
      <c r="FSC2" s="106"/>
      <c r="FSD2" s="106"/>
      <c r="FSE2" s="106"/>
      <c r="FSF2" s="106"/>
      <c r="FSG2" s="106"/>
      <c r="FSH2" s="106"/>
      <c r="FSI2" s="106"/>
      <c r="FSJ2" s="106"/>
      <c r="FSK2" s="106"/>
      <c r="FSL2" s="106"/>
      <c r="FSM2" s="106"/>
      <c r="FSN2" s="106"/>
      <c r="FSO2" s="106"/>
      <c r="FSP2" s="106"/>
      <c r="FSQ2" s="106"/>
      <c r="FSR2" s="106"/>
      <c r="FSS2" s="106"/>
      <c r="FST2" s="106"/>
      <c r="FSU2" s="106"/>
      <c r="FSV2" s="106"/>
      <c r="FSW2" s="106"/>
      <c r="FSX2" s="106"/>
      <c r="FSY2" s="106"/>
      <c r="FSZ2" s="106"/>
      <c r="FTA2" s="106"/>
      <c r="FTB2" s="106"/>
      <c r="FTC2" s="106"/>
      <c r="FTD2" s="106"/>
      <c r="FTE2" s="106"/>
      <c r="FTF2" s="106"/>
      <c r="FTG2" s="106"/>
      <c r="FTH2" s="106"/>
      <c r="FTI2" s="106"/>
      <c r="FTJ2" s="106"/>
      <c r="FTK2" s="106"/>
      <c r="FTL2" s="106"/>
      <c r="FTM2" s="106"/>
      <c r="FTN2" s="106"/>
      <c r="FTO2" s="106"/>
      <c r="FTP2" s="106"/>
      <c r="FTQ2" s="106"/>
      <c r="FTR2" s="106"/>
      <c r="FTS2" s="106"/>
      <c r="FTT2" s="106"/>
      <c r="FTU2" s="106"/>
      <c r="FTV2" s="106"/>
      <c r="FTW2" s="106"/>
      <c r="FTX2" s="106"/>
      <c r="FTY2" s="106"/>
      <c r="FTZ2" s="106"/>
      <c r="FUA2" s="106"/>
      <c r="FUB2" s="106"/>
      <c r="FUC2" s="106"/>
      <c r="FUD2" s="106"/>
      <c r="FUE2" s="106"/>
      <c r="FUF2" s="106"/>
      <c r="FUG2" s="106"/>
      <c r="FUH2" s="106"/>
      <c r="FUI2" s="106"/>
      <c r="FUJ2" s="106"/>
      <c r="FUK2" s="106"/>
      <c r="FUL2" s="106"/>
      <c r="FUM2" s="106"/>
      <c r="FUN2" s="106"/>
      <c r="FUO2" s="106"/>
      <c r="FUP2" s="106"/>
      <c r="FUQ2" s="106"/>
      <c r="FUR2" s="106"/>
      <c r="FUS2" s="106"/>
      <c r="FUT2" s="106"/>
      <c r="FUU2" s="106"/>
      <c r="FUV2" s="106"/>
      <c r="FUW2" s="106"/>
      <c r="FUX2" s="106"/>
      <c r="FUY2" s="106"/>
      <c r="FUZ2" s="106"/>
      <c r="FVA2" s="106"/>
      <c r="FVB2" s="106"/>
      <c r="FVC2" s="106"/>
      <c r="FVD2" s="106"/>
      <c r="FVE2" s="106"/>
      <c r="FVF2" s="106"/>
      <c r="FVG2" s="106"/>
      <c r="FVH2" s="106"/>
      <c r="FVI2" s="106"/>
      <c r="FVJ2" s="106"/>
      <c r="FVK2" s="106"/>
      <c r="FVL2" s="106"/>
      <c r="FVM2" s="106"/>
      <c r="FVN2" s="106"/>
      <c r="FVO2" s="106"/>
      <c r="FVP2" s="106"/>
      <c r="FVQ2" s="106"/>
      <c r="FVR2" s="106"/>
      <c r="FVS2" s="106"/>
      <c r="FVT2" s="106"/>
      <c r="FVU2" s="106"/>
      <c r="FVV2" s="106"/>
      <c r="FVW2" s="106"/>
      <c r="FVX2" s="106"/>
      <c r="FVY2" s="106"/>
      <c r="FVZ2" s="106"/>
      <c r="FWA2" s="106"/>
      <c r="FWB2" s="106"/>
      <c r="FWC2" s="106"/>
      <c r="FWD2" s="106"/>
      <c r="FWE2" s="106"/>
      <c r="FWF2" s="106"/>
      <c r="FWG2" s="106"/>
      <c r="FWH2" s="106"/>
      <c r="FWI2" s="106"/>
      <c r="FWJ2" s="106"/>
      <c r="FWK2" s="106"/>
      <c r="FWL2" s="106"/>
      <c r="FWM2" s="106"/>
      <c r="FWN2" s="106"/>
      <c r="FWO2" s="106"/>
      <c r="FWP2" s="106"/>
      <c r="FWQ2" s="106"/>
      <c r="FWR2" s="106"/>
      <c r="FWS2" s="106"/>
      <c r="FWT2" s="106"/>
      <c r="FWU2" s="106"/>
      <c r="FWV2" s="106"/>
      <c r="FWW2" s="106"/>
      <c r="FWX2" s="106"/>
      <c r="FWY2" s="106"/>
      <c r="FWZ2" s="106"/>
      <c r="FXA2" s="106"/>
      <c r="FXB2" s="106"/>
      <c r="FXC2" s="106"/>
      <c r="FXD2" s="106"/>
      <c r="FXE2" s="106"/>
      <c r="FXF2" s="106"/>
      <c r="FXG2" s="106"/>
      <c r="FXH2" s="106"/>
      <c r="FXI2" s="106"/>
      <c r="FXJ2" s="106"/>
      <c r="FXK2" s="106"/>
      <c r="FXL2" s="106"/>
      <c r="FXM2" s="106"/>
      <c r="FXN2" s="106"/>
      <c r="FXO2" s="106"/>
      <c r="FXP2" s="106"/>
      <c r="FXQ2" s="106"/>
      <c r="FXR2" s="106"/>
      <c r="FXS2" s="106"/>
      <c r="FXT2" s="106"/>
      <c r="FXU2" s="106"/>
      <c r="FXV2" s="106"/>
      <c r="FXW2" s="106"/>
      <c r="FXX2" s="106"/>
      <c r="FXY2" s="106"/>
      <c r="FXZ2" s="106"/>
      <c r="FYA2" s="106"/>
      <c r="FYB2" s="106"/>
      <c r="FYC2" s="106"/>
      <c r="FYD2" s="106"/>
      <c r="FYE2" s="106"/>
      <c r="FYF2" s="106"/>
      <c r="FYG2" s="106"/>
      <c r="FYH2" s="106"/>
      <c r="FYI2" s="106"/>
      <c r="FYJ2" s="106"/>
      <c r="FYK2" s="106"/>
      <c r="FYL2" s="106"/>
      <c r="FYM2" s="106"/>
      <c r="FYN2" s="106"/>
      <c r="FYO2" s="106"/>
      <c r="FYP2" s="106"/>
      <c r="FYQ2" s="106"/>
      <c r="FYR2" s="106"/>
      <c r="FYS2" s="106"/>
      <c r="FYT2" s="106"/>
      <c r="FYU2" s="106"/>
      <c r="FYV2" s="106"/>
      <c r="FYW2" s="106"/>
      <c r="FYX2" s="106"/>
      <c r="FYY2" s="106"/>
      <c r="FYZ2" s="106"/>
      <c r="FZA2" s="106"/>
      <c r="FZB2" s="106"/>
      <c r="FZC2" s="106"/>
      <c r="FZD2" s="106"/>
      <c r="FZE2" s="106"/>
      <c r="FZF2" s="106"/>
      <c r="FZG2" s="106"/>
      <c r="FZH2" s="106"/>
      <c r="FZI2" s="106"/>
      <c r="FZJ2" s="106"/>
      <c r="FZK2" s="106"/>
      <c r="FZL2" s="106"/>
      <c r="FZM2" s="106"/>
      <c r="FZN2" s="106"/>
      <c r="FZO2" s="106"/>
      <c r="FZP2" s="106"/>
      <c r="FZQ2" s="106"/>
      <c r="FZR2" s="106"/>
      <c r="FZS2" s="106"/>
      <c r="FZT2" s="106"/>
      <c r="FZU2" s="106"/>
      <c r="FZV2" s="106"/>
      <c r="FZW2" s="106"/>
      <c r="FZX2" s="106"/>
      <c r="FZY2" s="106"/>
      <c r="FZZ2" s="106"/>
      <c r="GAA2" s="106"/>
      <c r="GAB2" s="106"/>
      <c r="GAC2" s="106"/>
      <c r="GAD2" s="106"/>
      <c r="GAE2" s="106"/>
      <c r="GAF2" s="106"/>
      <c r="GAG2" s="106"/>
      <c r="GAH2" s="106"/>
      <c r="GAI2" s="106"/>
      <c r="GAJ2" s="106"/>
      <c r="GAK2" s="106"/>
      <c r="GAL2" s="106"/>
      <c r="GAM2" s="106"/>
      <c r="GAN2" s="106"/>
      <c r="GAO2" s="106"/>
      <c r="GAP2" s="106"/>
      <c r="GAQ2" s="106"/>
      <c r="GAR2" s="106"/>
      <c r="GAS2" s="106"/>
      <c r="GAT2" s="106"/>
      <c r="GAU2" s="106"/>
      <c r="GAV2" s="106"/>
      <c r="GAW2" s="106"/>
      <c r="GAX2" s="106"/>
      <c r="GAY2" s="106"/>
      <c r="GAZ2" s="106"/>
      <c r="GBA2" s="106"/>
      <c r="GBB2" s="106"/>
      <c r="GBC2" s="106"/>
      <c r="GBD2" s="106"/>
      <c r="GBE2" s="106"/>
      <c r="GBF2" s="106"/>
      <c r="GBG2" s="106"/>
      <c r="GBH2" s="106"/>
      <c r="GBI2" s="106"/>
      <c r="GBJ2" s="106"/>
      <c r="GBK2" s="106"/>
      <c r="GBL2" s="106"/>
      <c r="GBM2" s="106"/>
      <c r="GBN2" s="106"/>
      <c r="GBO2" s="106"/>
      <c r="GBP2" s="106"/>
      <c r="GBQ2" s="106"/>
      <c r="GBR2" s="106"/>
      <c r="GBS2" s="106"/>
      <c r="GBT2" s="106"/>
      <c r="GBU2" s="106"/>
      <c r="GBV2" s="106"/>
      <c r="GBW2" s="106"/>
      <c r="GBX2" s="106"/>
      <c r="GBY2" s="106"/>
      <c r="GBZ2" s="106"/>
      <c r="GCA2" s="106"/>
      <c r="GCB2" s="106"/>
      <c r="GCC2" s="106"/>
      <c r="GCD2" s="106"/>
      <c r="GCE2" s="106"/>
      <c r="GCF2" s="106"/>
      <c r="GCG2" s="106"/>
      <c r="GCH2" s="106"/>
      <c r="GCI2" s="106"/>
      <c r="GCJ2" s="106"/>
      <c r="GCK2" s="106"/>
      <c r="GCL2" s="106"/>
      <c r="GCM2" s="106"/>
      <c r="GCN2" s="106"/>
      <c r="GCO2" s="106"/>
      <c r="GCP2" s="106"/>
      <c r="GCQ2" s="106"/>
      <c r="GCR2" s="106"/>
      <c r="GCS2" s="106"/>
      <c r="GCT2" s="106"/>
      <c r="GCU2" s="106"/>
      <c r="GCV2" s="106"/>
      <c r="GCW2" s="106"/>
      <c r="GCX2" s="106"/>
      <c r="GCY2" s="106"/>
      <c r="GCZ2" s="106"/>
      <c r="GDA2" s="106"/>
      <c r="GDB2" s="106"/>
      <c r="GDC2" s="106"/>
      <c r="GDD2" s="106"/>
      <c r="GDE2" s="106"/>
      <c r="GDF2" s="106"/>
      <c r="GDG2" s="106"/>
      <c r="GDH2" s="106"/>
      <c r="GDI2" s="106"/>
      <c r="GDJ2" s="106"/>
      <c r="GDK2" s="106"/>
      <c r="GDL2" s="106"/>
      <c r="GDM2" s="106"/>
      <c r="GDN2" s="106"/>
      <c r="GDO2" s="106"/>
      <c r="GDP2" s="106"/>
      <c r="GDQ2" s="106"/>
      <c r="GDR2" s="106"/>
      <c r="GDS2" s="106"/>
      <c r="GDT2" s="106"/>
      <c r="GDU2" s="106"/>
      <c r="GDV2" s="106"/>
      <c r="GDW2" s="106"/>
      <c r="GDX2" s="106"/>
      <c r="GDY2" s="106"/>
      <c r="GDZ2" s="106"/>
      <c r="GEA2" s="106"/>
      <c r="GEB2" s="106"/>
      <c r="GEC2" s="106"/>
      <c r="GED2" s="106"/>
      <c r="GEE2" s="106"/>
      <c r="GEF2" s="106"/>
      <c r="GEG2" s="106"/>
      <c r="GEH2" s="106"/>
      <c r="GEI2" s="106"/>
      <c r="GEJ2" s="106"/>
      <c r="GEK2" s="106"/>
      <c r="GEL2" s="106"/>
      <c r="GEM2" s="106"/>
      <c r="GEN2" s="106"/>
      <c r="GEO2" s="106"/>
      <c r="GEP2" s="106"/>
      <c r="GEQ2" s="106"/>
      <c r="GER2" s="106"/>
      <c r="GES2" s="106"/>
      <c r="GET2" s="106"/>
      <c r="GEU2" s="106"/>
      <c r="GEV2" s="106"/>
      <c r="GEW2" s="106"/>
      <c r="GEX2" s="106"/>
      <c r="GEY2" s="106"/>
      <c r="GEZ2" s="106"/>
      <c r="GFA2" s="106"/>
      <c r="GFB2" s="106"/>
      <c r="GFC2" s="106"/>
      <c r="GFD2" s="106"/>
      <c r="GFE2" s="106"/>
      <c r="GFF2" s="106"/>
      <c r="GFG2" s="106"/>
      <c r="GFH2" s="106"/>
      <c r="GFI2" s="106"/>
      <c r="GFJ2" s="106"/>
      <c r="GFK2" s="106"/>
      <c r="GFL2" s="106"/>
      <c r="GFM2" s="106"/>
      <c r="GFN2" s="106"/>
      <c r="GFO2" s="106"/>
      <c r="GFP2" s="106"/>
      <c r="GFQ2" s="106"/>
      <c r="GFR2" s="106"/>
      <c r="GFS2" s="106"/>
      <c r="GFT2" s="106"/>
      <c r="GFU2" s="106"/>
      <c r="GFV2" s="106"/>
      <c r="GFW2" s="106"/>
      <c r="GFX2" s="106"/>
      <c r="GFY2" s="106"/>
      <c r="GFZ2" s="106"/>
      <c r="GGA2" s="106"/>
      <c r="GGB2" s="106"/>
      <c r="GGC2" s="106"/>
      <c r="GGD2" s="106"/>
      <c r="GGE2" s="106"/>
      <c r="GGF2" s="106"/>
      <c r="GGG2" s="106"/>
      <c r="GGH2" s="106"/>
      <c r="GGI2" s="106"/>
      <c r="GGJ2" s="106"/>
      <c r="GGK2" s="106"/>
      <c r="GGL2" s="106"/>
      <c r="GGM2" s="106"/>
      <c r="GGN2" s="106"/>
      <c r="GGO2" s="106"/>
      <c r="GGP2" s="106"/>
      <c r="GGQ2" s="106"/>
      <c r="GGR2" s="106"/>
      <c r="GGS2" s="106"/>
      <c r="GGT2" s="106"/>
      <c r="GGU2" s="106"/>
      <c r="GGV2" s="106"/>
      <c r="GGW2" s="106"/>
      <c r="GGX2" s="106"/>
      <c r="GGY2" s="106"/>
      <c r="GGZ2" s="106"/>
      <c r="GHA2" s="106"/>
      <c r="GHB2" s="106"/>
      <c r="GHC2" s="106"/>
      <c r="GHD2" s="106"/>
      <c r="GHE2" s="106"/>
      <c r="GHF2" s="106"/>
      <c r="GHG2" s="106"/>
      <c r="GHH2" s="106"/>
      <c r="GHI2" s="106"/>
      <c r="GHJ2" s="106"/>
      <c r="GHK2" s="106"/>
      <c r="GHL2" s="106"/>
      <c r="GHM2" s="106"/>
      <c r="GHN2" s="106"/>
      <c r="GHO2" s="106"/>
      <c r="GHP2" s="106"/>
      <c r="GHQ2" s="106"/>
      <c r="GHR2" s="106"/>
      <c r="GHS2" s="106"/>
      <c r="GHT2" s="106"/>
      <c r="GHU2" s="106"/>
      <c r="GHV2" s="106"/>
      <c r="GHW2" s="106"/>
      <c r="GHX2" s="106"/>
      <c r="GHY2" s="106"/>
      <c r="GHZ2" s="106"/>
      <c r="GIA2" s="106"/>
      <c r="GIB2" s="106"/>
      <c r="GIC2" s="106"/>
      <c r="GID2" s="106"/>
      <c r="GIE2" s="106"/>
      <c r="GIF2" s="106"/>
      <c r="GIG2" s="106"/>
      <c r="GIH2" s="106"/>
      <c r="GII2" s="106"/>
      <c r="GIJ2" s="106"/>
      <c r="GIK2" s="106"/>
      <c r="GIL2" s="106"/>
      <c r="GIM2" s="106"/>
      <c r="GIN2" s="106"/>
      <c r="GIO2" s="106"/>
      <c r="GIP2" s="106"/>
      <c r="GIQ2" s="106"/>
      <c r="GIR2" s="106"/>
      <c r="GIS2" s="106"/>
      <c r="GIT2" s="106"/>
      <c r="GIU2" s="106"/>
      <c r="GIV2" s="106"/>
      <c r="GIW2" s="106"/>
      <c r="GIX2" s="106"/>
      <c r="GIY2" s="106"/>
      <c r="GIZ2" s="106"/>
      <c r="GJA2" s="106"/>
      <c r="GJB2" s="106"/>
      <c r="GJC2" s="106"/>
      <c r="GJD2" s="106"/>
      <c r="GJE2" s="106"/>
      <c r="GJF2" s="106"/>
      <c r="GJG2" s="106"/>
      <c r="GJH2" s="106"/>
      <c r="GJI2" s="106"/>
      <c r="GJJ2" s="106"/>
      <c r="GJK2" s="106"/>
      <c r="GJL2" s="106"/>
      <c r="GJM2" s="106"/>
      <c r="GJN2" s="106"/>
      <c r="GJO2" s="106"/>
      <c r="GJP2" s="106"/>
      <c r="GJQ2" s="106"/>
      <c r="GJR2" s="106"/>
      <c r="GJS2" s="106"/>
      <c r="GJT2" s="106"/>
      <c r="GJU2" s="106"/>
      <c r="GJV2" s="106"/>
      <c r="GJW2" s="106"/>
      <c r="GJX2" s="106"/>
      <c r="GJY2" s="106"/>
      <c r="GJZ2" s="106"/>
      <c r="GKA2" s="106"/>
      <c r="GKB2" s="106"/>
      <c r="GKC2" s="106"/>
      <c r="GKD2" s="106"/>
      <c r="GKE2" s="106"/>
      <c r="GKF2" s="106"/>
      <c r="GKG2" s="106"/>
      <c r="GKH2" s="106"/>
      <c r="GKI2" s="106"/>
      <c r="GKJ2" s="106"/>
      <c r="GKK2" s="106"/>
      <c r="GKL2" s="106"/>
      <c r="GKM2" s="106"/>
      <c r="GKN2" s="106"/>
      <c r="GKO2" s="106"/>
      <c r="GKP2" s="106"/>
      <c r="GKQ2" s="106"/>
      <c r="GKR2" s="106"/>
      <c r="GKS2" s="106"/>
      <c r="GKT2" s="106"/>
      <c r="GKU2" s="106"/>
      <c r="GKV2" s="106"/>
      <c r="GKW2" s="106"/>
      <c r="GKX2" s="106"/>
      <c r="GKY2" s="106"/>
      <c r="GKZ2" s="106"/>
      <c r="GLA2" s="106"/>
      <c r="GLB2" s="106"/>
      <c r="GLC2" s="106"/>
      <c r="GLD2" s="106"/>
      <c r="GLE2" s="106"/>
      <c r="GLF2" s="106"/>
      <c r="GLG2" s="106"/>
      <c r="GLH2" s="106"/>
      <c r="GLI2" s="106"/>
      <c r="GLJ2" s="106"/>
      <c r="GLK2" s="106"/>
      <c r="GLL2" s="106"/>
      <c r="GLM2" s="106"/>
      <c r="GLN2" s="106"/>
      <c r="GLO2" s="106"/>
      <c r="GLP2" s="106"/>
      <c r="GLQ2" s="106"/>
      <c r="GLR2" s="106"/>
      <c r="GLS2" s="106"/>
      <c r="GLT2" s="106"/>
      <c r="GLU2" s="106"/>
      <c r="GLV2" s="106"/>
      <c r="GLW2" s="106"/>
      <c r="GLX2" s="106"/>
      <c r="GLY2" s="106"/>
      <c r="GLZ2" s="106"/>
      <c r="GMA2" s="106"/>
      <c r="GMB2" s="106"/>
      <c r="GMC2" s="106"/>
      <c r="GMD2" s="106"/>
      <c r="GME2" s="106"/>
      <c r="GMF2" s="106"/>
      <c r="GMG2" s="106"/>
      <c r="GMH2" s="106"/>
      <c r="GMI2" s="106"/>
      <c r="GMJ2" s="106"/>
      <c r="GMK2" s="106"/>
      <c r="GML2" s="106"/>
      <c r="GMM2" s="106"/>
      <c r="GMN2" s="106"/>
      <c r="GMO2" s="106"/>
      <c r="GMP2" s="106"/>
      <c r="GMQ2" s="106"/>
      <c r="GMR2" s="106"/>
      <c r="GMS2" s="106"/>
      <c r="GMT2" s="106"/>
      <c r="GMU2" s="106"/>
      <c r="GMV2" s="106"/>
      <c r="GMW2" s="106"/>
      <c r="GMX2" s="106"/>
      <c r="GMY2" s="106"/>
      <c r="GMZ2" s="106"/>
      <c r="GNA2" s="106"/>
      <c r="GNB2" s="106"/>
      <c r="GNC2" s="106"/>
      <c r="GND2" s="106"/>
      <c r="GNE2" s="106"/>
      <c r="GNF2" s="106"/>
      <c r="GNG2" s="106"/>
      <c r="GNH2" s="106"/>
      <c r="GNI2" s="106"/>
      <c r="GNJ2" s="106"/>
      <c r="GNK2" s="106"/>
      <c r="GNL2" s="106"/>
      <c r="GNM2" s="106"/>
      <c r="GNN2" s="106"/>
      <c r="GNO2" s="106"/>
      <c r="GNP2" s="106"/>
      <c r="GNQ2" s="106"/>
      <c r="GNR2" s="106"/>
      <c r="GNS2" s="106"/>
      <c r="GNT2" s="106"/>
      <c r="GNU2" s="106"/>
      <c r="GNV2" s="106"/>
      <c r="GNW2" s="106"/>
      <c r="GNX2" s="106"/>
      <c r="GNY2" s="106"/>
      <c r="GNZ2" s="106"/>
      <c r="GOA2" s="106"/>
      <c r="GOB2" s="106"/>
      <c r="GOC2" s="106"/>
      <c r="GOD2" s="106"/>
      <c r="GOE2" s="106"/>
      <c r="GOF2" s="106"/>
      <c r="GOG2" s="106"/>
      <c r="GOH2" s="106"/>
      <c r="GOI2" s="106"/>
      <c r="GOJ2" s="106"/>
      <c r="GOK2" s="106"/>
      <c r="GOL2" s="106"/>
      <c r="GOM2" s="106"/>
      <c r="GON2" s="106"/>
      <c r="GOO2" s="106"/>
      <c r="GOP2" s="106"/>
      <c r="GOQ2" s="106"/>
      <c r="GOR2" s="106"/>
      <c r="GOS2" s="106"/>
      <c r="GOT2" s="106"/>
      <c r="GOU2" s="106"/>
      <c r="GOV2" s="106"/>
      <c r="GOW2" s="106"/>
      <c r="GOX2" s="106"/>
      <c r="GOY2" s="106"/>
      <c r="GOZ2" s="106"/>
      <c r="GPA2" s="106"/>
      <c r="GPB2" s="106"/>
      <c r="GPC2" s="106"/>
      <c r="GPD2" s="106"/>
      <c r="GPE2" s="106"/>
      <c r="GPF2" s="106"/>
      <c r="GPG2" s="106"/>
      <c r="GPH2" s="106"/>
      <c r="GPI2" s="106"/>
      <c r="GPJ2" s="106"/>
      <c r="GPK2" s="106"/>
      <c r="GPL2" s="106"/>
      <c r="GPM2" s="106"/>
      <c r="GPN2" s="106"/>
      <c r="GPO2" s="106"/>
      <c r="GPP2" s="106"/>
      <c r="GPQ2" s="106"/>
      <c r="GPR2" s="106"/>
      <c r="GPS2" s="106"/>
      <c r="GPT2" s="106"/>
      <c r="GPU2" s="106"/>
      <c r="GPV2" s="106"/>
      <c r="GPW2" s="106"/>
      <c r="GPX2" s="106"/>
      <c r="GPY2" s="106"/>
      <c r="GPZ2" s="106"/>
      <c r="GQA2" s="106"/>
      <c r="GQB2" s="106"/>
      <c r="GQC2" s="106"/>
      <c r="GQD2" s="106"/>
      <c r="GQE2" s="106"/>
      <c r="GQF2" s="106"/>
      <c r="GQG2" s="106"/>
      <c r="GQH2" s="106"/>
      <c r="GQI2" s="106"/>
      <c r="GQJ2" s="106"/>
      <c r="GQK2" s="106"/>
      <c r="GQL2" s="106"/>
      <c r="GQM2" s="106"/>
      <c r="GQN2" s="106"/>
      <c r="GQO2" s="106"/>
      <c r="GQP2" s="106"/>
      <c r="GQQ2" s="106"/>
      <c r="GQR2" s="106"/>
      <c r="GQS2" s="106"/>
      <c r="GQT2" s="106"/>
      <c r="GQU2" s="106"/>
      <c r="GQV2" s="106"/>
      <c r="GQW2" s="106"/>
      <c r="GQX2" s="106"/>
      <c r="GQY2" s="106"/>
      <c r="GQZ2" s="106"/>
      <c r="GRA2" s="106"/>
      <c r="GRB2" s="106"/>
      <c r="GRC2" s="106"/>
      <c r="GRD2" s="106"/>
      <c r="GRE2" s="106"/>
      <c r="GRF2" s="106"/>
      <c r="GRG2" s="106"/>
      <c r="GRH2" s="106"/>
      <c r="GRI2" s="106"/>
      <c r="GRJ2" s="106"/>
      <c r="GRK2" s="106"/>
      <c r="GRL2" s="106"/>
      <c r="GRM2" s="106"/>
      <c r="GRN2" s="106"/>
      <c r="GRO2" s="106"/>
      <c r="GRP2" s="106"/>
      <c r="GRQ2" s="106"/>
      <c r="GRR2" s="106"/>
      <c r="GRS2" s="106"/>
      <c r="GRT2" s="106"/>
      <c r="GRU2" s="106"/>
      <c r="GRV2" s="106"/>
      <c r="GRW2" s="106"/>
      <c r="GRX2" s="106"/>
      <c r="GRY2" s="106"/>
      <c r="GRZ2" s="106"/>
      <c r="GSA2" s="106"/>
      <c r="GSB2" s="106"/>
      <c r="GSC2" s="106"/>
      <c r="GSD2" s="106"/>
      <c r="GSE2" s="106"/>
      <c r="GSF2" s="106"/>
      <c r="GSG2" s="106"/>
      <c r="GSH2" s="106"/>
      <c r="GSI2" s="106"/>
      <c r="GSJ2" s="106"/>
      <c r="GSK2" s="106"/>
      <c r="GSL2" s="106"/>
      <c r="GSM2" s="106"/>
      <c r="GSN2" s="106"/>
      <c r="GSO2" s="106"/>
      <c r="GSP2" s="106"/>
      <c r="GSQ2" s="106"/>
      <c r="GSR2" s="106"/>
      <c r="GSS2" s="106"/>
      <c r="GST2" s="106"/>
      <c r="GSU2" s="106"/>
      <c r="GSV2" s="106"/>
      <c r="GSW2" s="106"/>
      <c r="GSX2" s="106"/>
      <c r="GSY2" s="106"/>
      <c r="GSZ2" s="106"/>
      <c r="GTA2" s="106"/>
      <c r="GTB2" s="106"/>
      <c r="GTC2" s="106"/>
      <c r="GTD2" s="106"/>
      <c r="GTE2" s="106"/>
      <c r="GTF2" s="106"/>
      <c r="GTG2" s="106"/>
      <c r="GTH2" s="106"/>
      <c r="GTI2" s="106"/>
      <c r="GTJ2" s="106"/>
      <c r="GTK2" s="106"/>
      <c r="GTL2" s="106"/>
      <c r="GTM2" s="106"/>
      <c r="GTN2" s="106"/>
      <c r="GTO2" s="106"/>
      <c r="GTP2" s="106"/>
      <c r="GTQ2" s="106"/>
      <c r="GTR2" s="106"/>
      <c r="GTS2" s="106"/>
      <c r="GTT2" s="106"/>
      <c r="GTU2" s="106"/>
      <c r="GTV2" s="106"/>
      <c r="GTW2" s="106"/>
      <c r="GTX2" s="106"/>
      <c r="GTY2" s="106"/>
      <c r="GTZ2" s="106"/>
      <c r="GUA2" s="106"/>
      <c r="GUB2" s="106"/>
      <c r="GUC2" s="106"/>
      <c r="GUD2" s="106"/>
      <c r="GUE2" s="106"/>
      <c r="GUF2" s="106"/>
      <c r="GUG2" s="106"/>
      <c r="GUH2" s="106"/>
      <c r="GUI2" s="106"/>
      <c r="GUJ2" s="106"/>
      <c r="GUK2" s="106"/>
      <c r="GUL2" s="106"/>
      <c r="GUM2" s="106"/>
      <c r="GUN2" s="106"/>
      <c r="GUO2" s="106"/>
      <c r="GUP2" s="106"/>
      <c r="GUQ2" s="106"/>
      <c r="GUR2" s="106"/>
      <c r="GUS2" s="106"/>
      <c r="GUT2" s="106"/>
      <c r="GUU2" s="106"/>
      <c r="GUV2" s="106"/>
      <c r="GUW2" s="106"/>
      <c r="GUX2" s="106"/>
      <c r="GUY2" s="106"/>
      <c r="GUZ2" s="106"/>
      <c r="GVA2" s="106"/>
      <c r="GVB2" s="106"/>
      <c r="GVC2" s="106"/>
      <c r="GVD2" s="106"/>
      <c r="GVE2" s="106"/>
      <c r="GVF2" s="106"/>
      <c r="GVG2" s="106"/>
      <c r="GVH2" s="106"/>
      <c r="GVI2" s="106"/>
      <c r="GVJ2" s="106"/>
      <c r="GVK2" s="106"/>
      <c r="GVL2" s="106"/>
      <c r="GVM2" s="106"/>
      <c r="GVN2" s="106"/>
      <c r="GVO2" s="106"/>
      <c r="GVP2" s="106"/>
      <c r="GVQ2" s="106"/>
      <c r="GVR2" s="106"/>
      <c r="GVS2" s="106"/>
      <c r="GVT2" s="106"/>
      <c r="GVU2" s="106"/>
      <c r="GVV2" s="106"/>
      <c r="GVW2" s="106"/>
      <c r="GVX2" s="106"/>
      <c r="GVY2" s="106"/>
      <c r="GVZ2" s="106"/>
      <c r="GWA2" s="106"/>
      <c r="GWB2" s="106"/>
      <c r="GWC2" s="106"/>
      <c r="GWD2" s="106"/>
      <c r="GWE2" s="106"/>
      <c r="GWF2" s="106"/>
      <c r="GWG2" s="106"/>
      <c r="GWH2" s="106"/>
      <c r="GWI2" s="106"/>
      <c r="GWJ2" s="106"/>
      <c r="GWK2" s="106"/>
      <c r="GWL2" s="106"/>
      <c r="GWM2" s="106"/>
      <c r="GWN2" s="106"/>
      <c r="GWO2" s="106"/>
      <c r="GWP2" s="106"/>
      <c r="GWQ2" s="106"/>
      <c r="GWR2" s="106"/>
      <c r="GWS2" s="106"/>
      <c r="GWT2" s="106"/>
      <c r="GWU2" s="106"/>
      <c r="GWV2" s="106"/>
      <c r="GWW2" s="106"/>
      <c r="GWX2" s="106"/>
      <c r="GWY2" s="106"/>
      <c r="GWZ2" s="106"/>
      <c r="GXA2" s="106"/>
      <c r="GXB2" s="106"/>
      <c r="GXC2" s="106"/>
      <c r="GXD2" s="106"/>
      <c r="GXE2" s="106"/>
      <c r="GXF2" s="106"/>
      <c r="GXG2" s="106"/>
      <c r="GXH2" s="106"/>
      <c r="GXI2" s="106"/>
      <c r="GXJ2" s="106"/>
      <c r="GXK2" s="106"/>
      <c r="GXL2" s="106"/>
      <c r="GXM2" s="106"/>
      <c r="GXN2" s="106"/>
      <c r="GXO2" s="106"/>
      <c r="GXP2" s="106"/>
      <c r="GXQ2" s="106"/>
      <c r="GXR2" s="106"/>
      <c r="GXS2" s="106"/>
      <c r="GXT2" s="106"/>
      <c r="GXU2" s="106"/>
      <c r="GXV2" s="106"/>
      <c r="GXW2" s="106"/>
      <c r="GXX2" s="106"/>
      <c r="GXY2" s="106"/>
      <c r="GXZ2" s="106"/>
      <c r="GYA2" s="106"/>
      <c r="GYB2" s="106"/>
      <c r="GYC2" s="106"/>
      <c r="GYD2" s="106"/>
      <c r="GYE2" s="106"/>
      <c r="GYF2" s="106"/>
      <c r="GYG2" s="106"/>
      <c r="GYH2" s="106"/>
      <c r="GYI2" s="106"/>
      <c r="GYJ2" s="106"/>
      <c r="GYK2" s="106"/>
      <c r="GYL2" s="106"/>
      <c r="GYM2" s="106"/>
      <c r="GYN2" s="106"/>
      <c r="GYO2" s="106"/>
      <c r="GYP2" s="106"/>
      <c r="GYQ2" s="106"/>
      <c r="GYR2" s="106"/>
      <c r="GYS2" s="106"/>
      <c r="GYT2" s="106"/>
      <c r="GYU2" s="106"/>
      <c r="GYV2" s="106"/>
      <c r="GYW2" s="106"/>
      <c r="GYX2" s="106"/>
      <c r="GYY2" s="106"/>
      <c r="GYZ2" s="106"/>
      <c r="GZA2" s="106"/>
      <c r="GZB2" s="106"/>
      <c r="GZC2" s="106"/>
      <c r="GZD2" s="106"/>
      <c r="GZE2" s="106"/>
      <c r="GZF2" s="106"/>
      <c r="GZG2" s="106"/>
      <c r="GZH2" s="106"/>
      <c r="GZI2" s="106"/>
      <c r="GZJ2" s="106"/>
      <c r="GZK2" s="106"/>
      <c r="GZL2" s="106"/>
      <c r="GZM2" s="106"/>
      <c r="GZN2" s="106"/>
      <c r="GZO2" s="106"/>
      <c r="GZP2" s="106"/>
      <c r="GZQ2" s="106"/>
      <c r="GZR2" s="106"/>
      <c r="GZS2" s="106"/>
      <c r="GZT2" s="106"/>
      <c r="GZU2" s="106"/>
      <c r="GZV2" s="106"/>
      <c r="GZW2" s="106"/>
      <c r="GZX2" s="106"/>
      <c r="GZY2" s="106"/>
      <c r="GZZ2" s="106"/>
      <c r="HAA2" s="106"/>
      <c r="HAB2" s="106"/>
      <c r="HAC2" s="106"/>
      <c r="HAD2" s="106"/>
      <c r="HAE2" s="106"/>
      <c r="HAF2" s="106"/>
      <c r="HAG2" s="106"/>
      <c r="HAH2" s="106"/>
      <c r="HAI2" s="106"/>
      <c r="HAJ2" s="106"/>
      <c r="HAK2" s="106"/>
      <c r="HAL2" s="106"/>
      <c r="HAM2" s="106"/>
      <c r="HAN2" s="106"/>
      <c r="HAO2" s="106"/>
      <c r="HAP2" s="106"/>
      <c r="HAQ2" s="106"/>
      <c r="HAR2" s="106"/>
      <c r="HAS2" s="106"/>
      <c r="HAT2" s="106"/>
      <c r="HAU2" s="106"/>
      <c r="HAV2" s="106"/>
      <c r="HAW2" s="106"/>
      <c r="HAX2" s="106"/>
      <c r="HAY2" s="106"/>
      <c r="HAZ2" s="106"/>
      <c r="HBA2" s="106"/>
      <c r="HBB2" s="106"/>
      <c r="HBC2" s="106"/>
      <c r="HBD2" s="106"/>
      <c r="HBE2" s="106"/>
      <c r="HBF2" s="106"/>
      <c r="HBG2" s="106"/>
      <c r="HBH2" s="106"/>
      <c r="HBI2" s="106"/>
      <c r="HBJ2" s="106"/>
      <c r="HBK2" s="106"/>
      <c r="HBL2" s="106"/>
      <c r="HBM2" s="106"/>
      <c r="HBN2" s="106"/>
      <c r="HBO2" s="106"/>
      <c r="HBP2" s="106"/>
      <c r="HBQ2" s="106"/>
      <c r="HBR2" s="106"/>
      <c r="HBS2" s="106"/>
      <c r="HBT2" s="106"/>
      <c r="HBU2" s="106"/>
      <c r="HBV2" s="106"/>
      <c r="HBW2" s="106"/>
      <c r="HBX2" s="106"/>
      <c r="HBY2" s="106"/>
      <c r="HBZ2" s="106"/>
      <c r="HCA2" s="106"/>
      <c r="HCB2" s="106"/>
      <c r="HCC2" s="106"/>
      <c r="HCD2" s="106"/>
      <c r="HCE2" s="106"/>
      <c r="HCF2" s="106"/>
      <c r="HCG2" s="106"/>
      <c r="HCH2" s="106"/>
      <c r="HCI2" s="106"/>
      <c r="HCJ2" s="106"/>
      <c r="HCK2" s="106"/>
      <c r="HCL2" s="106"/>
      <c r="HCM2" s="106"/>
      <c r="HCN2" s="106"/>
      <c r="HCO2" s="106"/>
      <c r="HCP2" s="106"/>
      <c r="HCQ2" s="106"/>
      <c r="HCR2" s="106"/>
      <c r="HCS2" s="106"/>
      <c r="HCT2" s="106"/>
      <c r="HCU2" s="106"/>
      <c r="HCV2" s="106"/>
      <c r="HCW2" s="106"/>
      <c r="HCX2" s="106"/>
      <c r="HCY2" s="106"/>
      <c r="HCZ2" s="106"/>
      <c r="HDA2" s="106"/>
      <c r="HDB2" s="106"/>
      <c r="HDC2" s="106"/>
      <c r="HDD2" s="106"/>
      <c r="HDE2" s="106"/>
      <c r="HDF2" s="106"/>
      <c r="HDG2" s="106"/>
      <c r="HDH2" s="106"/>
      <c r="HDI2" s="106"/>
      <c r="HDJ2" s="106"/>
      <c r="HDK2" s="106"/>
      <c r="HDL2" s="106"/>
      <c r="HDM2" s="106"/>
      <c r="HDN2" s="106"/>
      <c r="HDO2" s="106"/>
      <c r="HDP2" s="106"/>
      <c r="HDQ2" s="106"/>
      <c r="HDR2" s="106"/>
      <c r="HDS2" s="106"/>
      <c r="HDT2" s="106"/>
      <c r="HDU2" s="106"/>
      <c r="HDV2" s="106"/>
      <c r="HDW2" s="106"/>
      <c r="HDX2" s="106"/>
      <c r="HDY2" s="106"/>
      <c r="HDZ2" s="106"/>
      <c r="HEA2" s="106"/>
      <c r="HEB2" s="106"/>
      <c r="HEC2" s="106"/>
      <c r="HED2" s="106"/>
      <c r="HEE2" s="106"/>
      <c r="HEF2" s="106"/>
      <c r="HEG2" s="106"/>
      <c r="HEH2" s="106"/>
      <c r="HEI2" s="106"/>
      <c r="HEJ2" s="106"/>
      <c r="HEK2" s="106"/>
      <c r="HEL2" s="106"/>
      <c r="HEM2" s="106"/>
      <c r="HEN2" s="106"/>
      <c r="HEO2" s="106"/>
      <c r="HEP2" s="106"/>
      <c r="HEQ2" s="106"/>
      <c r="HER2" s="106"/>
      <c r="HES2" s="106"/>
      <c r="HET2" s="106"/>
      <c r="HEU2" s="106"/>
      <c r="HEV2" s="106"/>
      <c r="HEW2" s="106"/>
      <c r="HEX2" s="106"/>
      <c r="HEY2" s="106"/>
      <c r="HEZ2" s="106"/>
      <c r="HFA2" s="106"/>
      <c r="HFB2" s="106"/>
      <c r="HFC2" s="106"/>
      <c r="HFD2" s="106"/>
      <c r="HFE2" s="106"/>
      <c r="HFF2" s="106"/>
      <c r="HFG2" s="106"/>
      <c r="HFH2" s="106"/>
      <c r="HFI2" s="106"/>
      <c r="HFJ2" s="106"/>
      <c r="HFK2" s="106"/>
      <c r="HFL2" s="106"/>
      <c r="HFM2" s="106"/>
      <c r="HFN2" s="106"/>
      <c r="HFO2" s="106"/>
      <c r="HFP2" s="106"/>
      <c r="HFQ2" s="106"/>
      <c r="HFR2" s="106"/>
      <c r="HFS2" s="106"/>
      <c r="HFT2" s="106"/>
      <c r="HFU2" s="106"/>
      <c r="HFV2" s="106"/>
      <c r="HFW2" s="106"/>
      <c r="HFX2" s="106"/>
      <c r="HFY2" s="106"/>
      <c r="HFZ2" s="106"/>
      <c r="HGA2" s="106"/>
      <c r="HGB2" s="106"/>
      <c r="HGC2" s="106"/>
      <c r="HGD2" s="106"/>
      <c r="HGE2" s="106"/>
      <c r="HGF2" s="106"/>
      <c r="HGG2" s="106"/>
      <c r="HGH2" s="106"/>
      <c r="HGI2" s="106"/>
      <c r="HGJ2" s="106"/>
      <c r="HGK2" s="106"/>
      <c r="HGL2" s="106"/>
      <c r="HGM2" s="106"/>
      <c r="HGN2" s="106"/>
      <c r="HGO2" s="106"/>
      <c r="HGP2" s="106"/>
      <c r="HGQ2" s="106"/>
      <c r="HGR2" s="106"/>
      <c r="HGS2" s="106"/>
      <c r="HGT2" s="106"/>
      <c r="HGU2" s="106"/>
      <c r="HGV2" s="106"/>
      <c r="HGW2" s="106"/>
      <c r="HGX2" s="106"/>
      <c r="HGY2" s="106"/>
      <c r="HGZ2" s="106"/>
      <c r="HHA2" s="106"/>
      <c r="HHB2" s="106"/>
      <c r="HHC2" s="106"/>
      <c r="HHD2" s="106"/>
      <c r="HHE2" s="106"/>
      <c r="HHF2" s="106"/>
      <c r="HHG2" s="106"/>
      <c r="HHH2" s="106"/>
      <c r="HHI2" s="106"/>
      <c r="HHJ2" s="106"/>
      <c r="HHK2" s="106"/>
      <c r="HHL2" s="106"/>
      <c r="HHM2" s="106"/>
      <c r="HHN2" s="106"/>
      <c r="HHO2" s="106"/>
      <c r="HHP2" s="106"/>
      <c r="HHQ2" s="106"/>
      <c r="HHR2" s="106"/>
      <c r="HHS2" s="106"/>
      <c r="HHT2" s="106"/>
      <c r="HHU2" s="106"/>
      <c r="HHV2" s="106"/>
      <c r="HHW2" s="106"/>
      <c r="HHX2" s="106"/>
      <c r="HHY2" s="106"/>
      <c r="HHZ2" s="106"/>
      <c r="HIA2" s="106"/>
      <c r="HIB2" s="106"/>
      <c r="HIC2" s="106"/>
      <c r="HID2" s="106"/>
      <c r="HIE2" s="106"/>
      <c r="HIF2" s="106"/>
      <c r="HIG2" s="106"/>
      <c r="HIH2" s="106"/>
      <c r="HII2" s="106"/>
      <c r="HIJ2" s="106"/>
      <c r="HIK2" s="106"/>
      <c r="HIL2" s="106"/>
      <c r="HIM2" s="106"/>
      <c r="HIN2" s="106"/>
      <c r="HIO2" s="106"/>
      <c r="HIP2" s="106"/>
      <c r="HIQ2" s="106"/>
      <c r="HIR2" s="106"/>
      <c r="HIS2" s="106"/>
      <c r="HIT2" s="106"/>
      <c r="HIU2" s="106"/>
      <c r="HIV2" s="106"/>
      <c r="HIW2" s="106"/>
      <c r="HIX2" s="106"/>
      <c r="HIY2" s="106"/>
      <c r="HIZ2" s="106"/>
      <c r="HJA2" s="106"/>
      <c r="HJB2" s="106"/>
      <c r="HJC2" s="106"/>
      <c r="HJD2" s="106"/>
      <c r="HJE2" s="106"/>
      <c r="HJF2" s="106"/>
      <c r="HJG2" s="106"/>
      <c r="HJH2" s="106"/>
      <c r="HJI2" s="106"/>
      <c r="HJJ2" s="106"/>
      <c r="HJK2" s="106"/>
      <c r="HJL2" s="106"/>
      <c r="HJM2" s="106"/>
      <c r="HJN2" s="106"/>
      <c r="HJO2" s="106"/>
      <c r="HJP2" s="106"/>
      <c r="HJQ2" s="106"/>
      <c r="HJR2" s="106"/>
      <c r="HJS2" s="106"/>
      <c r="HJT2" s="106"/>
      <c r="HJU2" s="106"/>
      <c r="HJV2" s="106"/>
      <c r="HJW2" s="106"/>
      <c r="HJX2" s="106"/>
      <c r="HJY2" s="106"/>
      <c r="HJZ2" s="106"/>
      <c r="HKA2" s="106"/>
      <c r="HKB2" s="106"/>
      <c r="HKC2" s="106"/>
      <c r="HKD2" s="106"/>
      <c r="HKE2" s="106"/>
      <c r="HKF2" s="106"/>
      <c r="HKG2" s="106"/>
      <c r="HKH2" s="106"/>
      <c r="HKI2" s="106"/>
      <c r="HKJ2" s="106"/>
      <c r="HKK2" s="106"/>
      <c r="HKL2" s="106"/>
      <c r="HKM2" s="106"/>
      <c r="HKN2" s="106"/>
      <c r="HKO2" s="106"/>
      <c r="HKP2" s="106"/>
      <c r="HKQ2" s="106"/>
      <c r="HKR2" s="106"/>
      <c r="HKS2" s="106"/>
      <c r="HKT2" s="106"/>
      <c r="HKU2" s="106"/>
      <c r="HKV2" s="106"/>
      <c r="HKW2" s="106"/>
      <c r="HKX2" s="106"/>
      <c r="HKY2" s="106"/>
      <c r="HKZ2" s="106"/>
      <c r="HLA2" s="106"/>
      <c r="HLB2" s="106"/>
      <c r="HLC2" s="106"/>
      <c r="HLD2" s="106"/>
      <c r="HLE2" s="106"/>
      <c r="HLF2" s="106"/>
      <c r="HLG2" s="106"/>
      <c r="HLH2" s="106"/>
      <c r="HLI2" s="106"/>
      <c r="HLJ2" s="106"/>
      <c r="HLK2" s="106"/>
      <c r="HLL2" s="106"/>
      <c r="HLM2" s="106"/>
      <c r="HLN2" s="106"/>
      <c r="HLO2" s="106"/>
      <c r="HLP2" s="106"/>
      <c r="HLQ2" s="106"/>
      <c r="HLR2" s="106"/>
      <c r="HLS2" s="106"/>
      <c r="HLT2" s="106"/>
      <c r="HLU2" s="106"/>
      <c r="HLV2" s="106"/>
      <c r="HLW2" s="106"/>
      <c r="HLX2" s="106"/>
      <c r="HLY2" s="106"/>
      <c r="HLZ2" s="106"/>
      <c r="HMA2" s="106"/>
      <c r="HMB2" s="106"/>
      <c r="HMC2" s="106"/>
      <c r="HMD2" s="106"/>
      <c r="HME2" s="106"/>
      <c r="HMF2" s="106"/>
      <c r="HMG2" s="106"/>
      <c r="HMH2" s="106"/>
      <c r="HMI2" s="106"/>
      <c r="HMJ2" s="106"/>
      <c r="HMK2" s="106"/>
      <c r="HML2" s="106"/>
      <c r="HMM2" s="106"/>
      <c r="HMN2" s="106"/>
      <c r="HMO2" s="106"/>
      <c r="HMP2" s="106"/>
      <c r="HMQ2" s="106"/>
      <c r="HMR2" s="106"/>
      <c r="HMS2" s="106"/>
      <c r="HMT2" s="106"/>
      <c r="HMU2" s="106"/>
      <c r="HMV2" s="106"/>
      <c r="HMW2" s="106"/>
      <c r="HMX2" s="106"/>
      <c r="HMY2" s="106"/>
      <c r="HMZ2" s="106"/>
      <c r="HNA2" s="106"/>
      <c r="HNB2" s="106"/>
      <c r="HNC2" s="106"/>
      <c r="HND2" s="106"/>
      <c r="HNE2" s="106"/>
      <c r="HNF2" s="106"/>
      <c r="HNG2" s="106"/>
      <c r="HNH2" s="106"/>
      <c r="HNI2" s="106"/>
      <c r="HNJ2" s="106"/>
      <c r="HNK2" s="106"/>
      <c r="HNL2" s="106"/>
      <c r="HNM2" s="106"/>
      <c r="HNN2" s="106"/>
      <c r="HNO2" s="106"/>
      <c r="HNP2" s="106"/>
      <c r="HNQ2" s="106"/>
      <c r="HNR2" s="106"/>
      <c r="HNS2" s="106"/>
      <c r="HNT2" s="106"/>
      <c r="HNU2" s="106"/>
      <c r="HNV2" s="106"/>
      <c r="HNW2" s="106"/>
      <c r="HNX2" s="106"/>
      <c r="HNY2" s="106"/>
      <c r="HNZ2" s="106"/>
      <c r="HOA2" s="106"/>
      <c r="HOB2" s="106"/>
      <c r="HOC2" s="106"/>
      <c r="HOD2" s="106"/>
      <c r="HOE2" s="106"/>
      <c r="HOF2" s="106"/>
      <c r="HOG2" s="106"/>
      <c r="HOH2" s="106"/>
      <c r="HOI2" s="106"/>
      <c r="HOJ2" s="106"/>
      <c r="HOK2" s="106"/>
      <c r="HOL2" s="106"/>
      <c r="HOM2" s="106"/>
      <c r="HON2" s="106"/>
      <c r="HOO2" s="106"/>
      <c r="HOP2" s="106"/>
      <c r="HOQ2" s="106"/>
      <c r="HOR2" s="106"/>
      <c r="HOS2" s="106"/>
      <c r="HOT2" s="106"/>
      <c r="HOU2" s="106"/>
      <c r="HOV2" s="106"/>
      <c r="HOW2" s="106"/>
      <c r="HOX2" s="106"/>
      <c r="HOY2" s="106"/>
      <c r="HOZ2" s="106"/>
      <c r="HPA2" s="106"/>
      <c r="HPB2" s="106"/>
      <c r="HPC2" s="106"/>
      <c r="HPD2" s="106"/>
      <c r="HPE2" s="106"/>
      <c r="HPF2" s="106"/>
      <c r="HPG2" s="106"/>
      <c r="HPH2" s="106"/>
      <c r="HPI2" s="106"/>
      <c r="HPJ2" s="106"/>
      <c r="HPK2" s="106"/>
      <c r="HPL2" s="106"/>
      <c r="HPM2" s="106"/>
      <c r="HPN2" s="106"/>
      <c r="HPO2" s="106"/>
      <c r="HPP2" s="106"/>
      <c r="HPQ2" s="106"/>
      <c r="HPR2" s="106"/>
      <c r="HPS2" s="106"/>
      <c r="HPT2" s="106"/>
      <c r="HPU2" s="106"/>
      <c r="HPV2" s="106"/>
      <c r="HPW2" s="106"/>
      <c r="HPX2" s="106"/>
      <c r="HPY2" s="106"/>
      <c r="HPZ2" s="106"/>
      <c r="HQA2" s="106"/>
      <c r="HQB2" s="106"/>
      <c r="HQC2" s="106"/>
      <c r="HQD2" s="106"/>
      <c r="HQE2" s="106"/>
      <c r="HQF2" s="106"/>
      <c r="HQG2" s="106"/>
      <c r="HQH2" s="106"/>
      <c r="HQI2" s="106"/>
      <c r="HQJ2" s="106"/>
      <c r="HQK2" s="106"/>
      <c r="HQL2" s="106"/>
      <c r="HQM2" s="106"/>
      <c r="HQN2" s="106"/>
      <c r="HQO2" s="106"/>
      <c r="HQP2" s="106"/>
      <c r="HQQ2" s="106"/>
      <c r="HQR2" s="106"/>
      <c r="HQS2" s="106"/>
      <c r="HQT2" s="106"/>
      <c r="HQU2" s="106"/>
      <c r="HQV2" s="106"/>
      <c r="HQW2" s="106"/>
      <c r="HQX2" s="106"/>
      <c r="HQY2" s="106"/>
      <c r="HQZ2" s="106"/>
      <c r="HRA2" s="106"/>
      <c r="HRB2" s="106"/>
      <c r="HRC2" s="106"/>
      <c r="HRD2" s="106"/>
      <c r="HRE2" s="106"/>
      <c r="HRF2" s="106"/>
      <c r="HRG2" s="106"/>
      <c r="HRH2" s="106"/>
      <c r="HRI2" s="106"/>
      <c r="HRJ2" s="106"/>
      <c r="HRK2" s="106"/>
      <c r="HRL2" s="106"/>
      <c r="HRM2" s="106"/>
      <c r="HRN2" s="106"/>
      <c r="HRO2" s="106"/>
      <c r="HRP2" s="106"/>
      <c r="HRQ2" s="106"/>
      <c r="HRR2" s="106"/>
      <c r="HRS2" s="106"/>
      <c r="HRT2" s="106"/>
      <c r="HRU2" s="106"/>
      <c r="HRV2" s="106"/>
      <c r="HRW2" s="106"/>
      <c r="HRX2" s="106"/>
      <c r="HRY2" s="106"/>
      <c r="HRZ2" s="106"/>
      <c r="HSA2" s="106"/>
      <c r="HSB2" s="106"/>
      <c r="HSC2" s="106"/>
      <c r="HSD2" s="106"/>
      <c r="HSE2" s="106"/>
      <c r="HSF2" s="106"/>
      <c r="HSG2" s="106"/>
      <c r="HSH2" s="106"/>
      <c r="HSI2" s="106"/>
      <c r="HSJ2" s="106"/>
      <c r="HSK2" s="106"/>
      <c r="HSL2" s="106"/>
      <c r="HSM2" s="106"/>
      <c r="HSN2" s="106"/>
      <c r="HSO2" s="106"/>
      <c r="HSP2" s="106"/>
      <c r="HSQ2" s="106"/>
      <c r="HSR2" s="106"/>
      <c r="HSS2" s="106"/>
      <c r="HST2" s="106"/>
      <c r="HSU2" s="106"/>
      <c r="HSV2" s="106"/>
      <c r="HSW2" s="106"/>
      <c r="HSX2" s="106"/>
      <c r="HSY2" s="106"/>
      <c r="HSZ2" s="106"/>
      <c r="HTA2" s="106"/>
      <c r="HTB2" s="106"/>
      <c r="HTC2" s="106"/>
      <c r="HTD2" s="106"/>
      <c r="HTE2" s="106"/>
      <c r="HTF2" s="106"/>
      <c r="HTG2" s="106"/>
      <c r="HTH2" s="106"/>
      <c r="HTI2" s="106"/>
      <c r="HTJ2" s="106"/>
      <c r="HTK2" s="106"/>
      <c r="HTL2" s="106"/>
      <c r="HTM2" s="106"/>
      <c r="HTN2" s="106"/>
      <c r="HTO2" s="106"/>
      <c r="HTP2" s="106"/>
      <c r="HTQ2" s="106"/>
      <c r="HTR2" s="106"/>
      <c r="HTS2" s="106"/>
      <c r="HTT2" s="106"/>
      <c r="HTU2" s="106"/>
      <c r="HTV2" s="106"/>
      <c r="HTW2" s="106"/>
      <c r="HTX2" s="106"/>
      <c r="HTY2" s="106"/>
      <c r="HTZ2" s="106"/>
      <c r="HUA2" s="106"/>
      <c r="HUB2" s="106"/>
      <c r="HUC2" s="106"/>
      <c r="HUD2" s="106"/>
      <c r="HUE2" s="106"/>
      <c r="HUF2" s="106"/>
      <c r="HUG2" s="106"/>
      <c r="HUH2" s="106"/>
      <c r="HUI2" s="106"/>
      <c r="HUJ2" s="106"/>
      <c r="HUK2" s="106"/>
      <c r="HUL2" s="106"/>
      <c r="HUM2" s="106"/>
      <c r="HUN2" s="106"/>
      <c r="HUO2" s="106"/>
      <c r="HUP2" s="106"/>
      <c r="HUQ2" s="106"/>
      <c r="HUR2" s="106"/>
      <c r="HUS2" s="106"/>
      <c r="HUT2" s="106"/>
      <c r="HUU2" s="106"/>
      <c r="HUV2" s="106"/>
      <c r="HUW2" s="106"/>
      <c r="HUX2" s="106"/>
      <c r="HUY2" s="106"/>
      <c r="HUZ2" s="106"/>
      <c r="HVA2" s="106"/>
      <c r="HVB2" s="106"/>
      <c r="HVC2" s="106"/>
      <c r="HVD2" s="106"/>
      <c r="HVE2" s="106"/>
      <c r="HVF2" s="106"/>
      <c r="HVG2" s="106"/>
      <c r="HVH2" s="106"/>
      <c r="HVI2" s="106"/>
      <c r="HVJ2" s="106"/>
      <c r="HVK2" s="106"/>
      <c r="HVL2" s="106"/>
      <c r="HVM2" s="106"/>
      <c r="HVN2" s="106"/>
      <c r="HVO2" s="106"/>
      <c r="HVP2" s="106"/>
      <c r="HVQ2" s="106"/>
      <c r="HVR2" s="106"/>
      <c r="HVS2" s="106"/>
      <c r="HVT2" s="106"/>
      <c r="HVU2" s="106"/>
      <c r="HVV2" s="106"/>
      <c r="HVW2" s="106"/>
      <c r="HVX2" s="106"/>
      <c r="HVY2" s="106"/>
      <c r="HVZ2" s="106"/>
      <c r="HWA2" s="106"/>
      <c r="HWB2" s="106"/>
      <c r="HWC2" s="106"/>
      <c r="HWD2" s="106"/>
      <c r="HWE2" s="106"/>
      <c r="HWF2" s="106"/>
      <c r="HWG2" s="106"/>
      <c r="HWH2" s="106"/>
      <c r="HWI2" s="106"/>
      <c r="HWJ2" s="106"/>
      <c r="HWK2" s="106"/>
      <c r="HWL2" s="106"/>
      <c r="HWM2" s="106"/>
      <c r="HWN2" s="106"/>
      <c r="HWO2" s="106"/>
      <c r="HWP2" s="106"/>
      <c r="HWQ2" s="106"/>
      <c r="HWR2" s="106"/>
      <c r="HWS2" s="106"/>
      <c r="HWT2" s="106"/>
      <c r="HWU2" s="106"/>
      <c r="HWV2" s="106"/>
      <c r="HWW2" s="106"/>
      <c r="HWX2" s="106"/>
      <c r="HWY2" s="106"/>
      <c r="HWZ2" s="106"/>
      <c r="HXA2" s="106"/>
      <c r="HXB2" s="106"/>
      <c r="HXC2" s="106"/>
      <c r="HXD2" s="106"/>
      <c r="HXE2" s="106"/>
      <c r="HXF2" s="106"/>
      <c r="HXG2" s="106"/>
      <c r="HXH2" s="106"/>
      <c r="HXI2" s="106"/>
      <c r="HXJ2" s="106"/>
      <c r="HXK2" s="106"/>
      <c r="HXL2" s="106"/>
      <c r="HXM2" s="106"/>
      <c r="HXN2" s="106"/>
      <c r="HXO2" s="106"/>
      <c r="HXP2" s="106"/>
      <c r="HXQ2" s="106"/>
      <c r="HXR2" s="106"/>
      <c r="HXS2" s="106"/>
      <c r="HXT2" s="106"/>
      <c r="HXU2" s="106"/>
      <c r="HXV2" s="106"/>
      <c r="HXW2" s="106"/>
      <c r="HXX2" s="106"/>
      <c r="HXY2" s="106"/>
      <c r="HXZ2" s="106"/>
      <c r="HYA2" s="106"/>
      <c r="HYB2" s="106"/>
      <c r="HYC2" s="106"/>
      <c r="HYD2" s="106"/>
      <c r="HYE2" s="106"/>
      <c r="HYF2" s="106"/>
      <c r="HYG2" s="106"/>
      <c r="HYH2" s="106"/>
      <c r="HYI2" s="106"/>
      <c r="HYJ2" s="106"/>
      <c r="HYK2" s="106"/>
      <c r="HYL2" s="106"/>
      <c r="HYM2" s="106"/>
      <c r="HYN2" s="106"/>
      <c r="HYO2" s="106"/>
      <c r="HYP2" s="106"/>
      <c r="HYQ2" s="106"/>
      <c r="HYR2" s="106"/>
      <c r="HYS2" s="106"/>
      <c r="HYT2" s="106"/>
      <c r="HYU2" s="106"/>
      <c r="HYV2" s="106"/>
      <c r="HYW2" s="106"/>
      <c r="HYX2" s="106"/>
      <c r="HYY2" s="106"/>
      <c r="HYZ2" s="106"/>
      <c r="HZA2" s="106"/>
      <c r="HZB2" s="106"/>
      <c r="HZC2" s="106"/>
      <c r="HZD2" s="106"/>
      <c r="HZE2" s="106"/>
      <c r="HZF2" s="106"/>
      <c r="HZG2" s="106"/>
      <c r="HZH2" s="106"/>
      <c r="HZI2" s="106"/>
      <c r="HZJ2" s="106"/>
      <c r="HZK2" s="106"/>
      <c r="HZL2" s="106"/>
      <c r="HZM2" s="106"/>
      <c r="HZN2" s="106"/>
      <c r="HZO2" s="106"/>
      <c r="HZP2" s="106"/>
      <c r="HZQ2" s="106"/>
      <c r="HZR2" s="106"/>
      <c r="HZS2" s="106"/>
      <c r="HZT2" s="106"/>
      <c r="HZU2" s="106"/>
      <c r="HZV2" s="106"/>
      <c r="HZW2" s="106"/>
      <c r="HZX2" s="106"/>
      <c r="HZY2" s="106"/>
      <c r="HZZ2" s="106"/>
      <c r="IAA2" s="106"/>
      <c r="IAB2" s="106"/>
      <c r="IAC2" s="106"/>
      <c r="IAD2" s="106"/>
      <c r="IAE2" s="106"/>
      <c r="IAF2" s="106"/>
      <c r="IAG2" s="106"/>
      <c r="IAH2" s="106"/>
      <c r="IAI2" s="106"/>
      <c r="IAJ2" s="106"/>
      <c r="IAK2" s="106"/>
      <c r="IAL2" s="106"/>
      <c r="IAM2" s="106"/>
      <c r="IAN2" s="106"/>
      <c r="IAO2" s="106"/>
      <c r="IAP2" s="106"/>
      <c r="IAQ2" s="106"/>
      <c r="IAR2" s="106"/>
      <c r="IAS2" s="106"/>
      <c r="IAT2" s="106"/>
      <c r="IAU2" s="106"/>
      <c r="IAV2" s="106"/>
      <c r="IAW2" s="106"/>
      <c r="IAX2" s="106"/>
      <c r="IAY2" s="106"/>
      <c r="IAZ2" s="106"/>
      <c r="IBA2" s="106"/>
      <c r="IBB2" s="106"/>
      <c r="IBC2" s="106"/>
      <c r="IBD2" s="106"/>
      <c r="IBE2" s="106"/>
      <c r="IBF2" s="106"/>
      <c r="IBG2" s="106"/>
      <c r="IBH2" s="106"/>
      <c r="IBI2" s="106"/>
      <c r="IBJ2" s="106"/>
      <c r="IBK2" s="106"/>
      <c r="IBL2" s="106"/>
      <c r="IBM2" s="106"/>
      <c r="IBN2" s="106"/>
      <c r="IBO2" s="106"/>
      <c r="IBP2" s="106"/>
      <c r="IBQ2" s="106"/>
      <c r="IBR2" s="106"/>
      <c r="IBS2" s="106"/>
      <c r="IBT2" s="106"/>
      <c r="IBU2" s="106"/>
      <c r="IBV2" s="106"/>
      <c r="IBW2" s="106"/>
      <c r="IBX2" s="106"/>
      <c r="IBY2" s="106"/>
      <c r="IBZ2" s="106"/>
      <c r="ICA2" s="106"/>
      <c r="ICB2" s="106"/>
      <c r="ICC2" s="106"/>
      <c r="ICD2" s="106"/>
      <c r="ICE2" s="106"/>
      <c r="ICF2" s="106"/>
      <c r="ICG2" s="106"/>
      <c r="ICH2" s="106"/>
      <c r="ICI2" s="106"/>
      <c r="ICJ2" s="106"/>
      <c r="ICK2" s="106"/>
      <c r="ICL2" s="106"/>
      <c r="ICM2" s="106"/>
      <c r="ICN2" s="106"/>
      <c r="ICO2" s="106"/>
      <c r="ICP2" s="106"/>
      <c r="ICQ2" s="106"/>
      <c r="ICR2" s="106"/>
      <c r="ICS2" s="106"/>
      <c r="ICT2" s="106"/>
      <c r="ICU2" s="106"/>
      <c r="ICV2" s="106"/>
      <c r="ICW2" s="106"/>
      <c r="ICX2" s="106"/>
      <c r="ICY2" s="106"/>
      <c r="ICZ2" s="106"/>
      <c r="IDA2" s="106"/>
      <c r="IDB2" s="106"/>
      <c r="IDC2" s="106"/>
      <c r="IDD2" s="106"/>
      <c r="IDE2" s="106"/>
      <c r="IDF2" s="106"/>
      <c r="IDG2" s="106"/>
      <c r="IDH2" s="106"/>
      <c r="IDI2" s="106"/>
      <c r="IDJ2" s="106"/>
      <c r="IDK2" s="106"/>
      <c r="IDL2" s="106"/>
      <c r="IDM2" s="106"/>
      <c r="IDN2" s="106"/>
      <c r="IDO2" s="106"/>
      <c r="IDP2" s="106"/>
      <c r="IDQ2" s="106"/>
      <c r="IDR2" s="106"/>
      <c r="IDS2" s="106"/>
      <c r="IDT2" s="106"/>
      <c r="IDU2" s="106"/>
      <c r="IDV2" s="106"/>
      <c r="IDW2" s="106"/>
      <c r="IDX2" s="106"/>
      <c r="IDY2" s="106"/>
      <c r="IDZ2" s="106"/>
      <c r="IEA2" s="106"/>
      <c r="IEB2" s="106"/>
      <c r="IEC2" s="106"/>
      <c r="IED2" s="106"/>
      <c r="IEE2" s="106"/>
      <c r="IEF2" s="106"/>
      <c r="IEG2" s="106"/>
      <c r="IEH2" s="106"/>
      <c r="IEI2" s="106"/>
      <c r="IEJ2" s="106"/>
      <c r="IEK2" s="106"/>
      <c r="IEL2" s="106"/>
      <c r="IEM2" s="106"/>
      <c r="IEN2" s="106"/>
      <c r="IEO2" s="106"/>
      <c r="IEP2" s="106"/>
      <c r="IEQ2" s="106"/>
      <c r="IER2" s="106"/>
      <c r="IES2" s="106"/>
      <c r="IET2" s="106"/>
      <c r="IEU2" s="106"/>
      <c r="IEV2" s="106"/>
      <c r="IEW2" s="106"/>
      <c r="IEX2" s="106"/>
      <c r="IEY2" s="106"/>
      <c r="IEZ2" s="106"/>
      <c r="IFA2" s="106"/>
      <c r="IFB2" s="106"/>
      <c r="IFC2" s="106"/>
      <c r="IFD2" s="106"/>
      <c r="IFE2" s="106"/>
      <c r="IFF2" s="106"/>
      <c r="IFG2" s="106"/>
      <c r="IFH2" s="106"/>
      <c r="IFI2" s="106"/>
      <c r="IFJ2" s="106"/>
      <c r="IFK2" s="106"/>
      <c r="IFL2" s="106"/>
      <c r="IFM2" s="106"/>
      <c r="IFN2" s="106"/>
      <c r="IFO2" s="106"/>
      <c r="IFP2" s="106"/>
      <c r="IFQ2" s="106"/>
      <c r="IFR2" s="106"/>
      <c r="IFS2" s="106"/>
      <c r="IFT2" s="106"/>
      <c r="IFU2" s="106"/>
      <c r="IFV2" s="106"/>
      <c r="IFW2" s="106"/>
      <c r="IFX2" s="106"/>
      <c r="IFY2" s="106"/>
      <c r="IFZ2" s="106"/>
      <c r="IGA2" s="106"/>
      <c r="IGB2" s="106"/>
      <c r="IGC2" s="106"/>
      <c r="IGD2" s="106"/>
      <c r="IGE2" s="106"/>
      <c r="IGF2" s="106"/>
      <c r="IGG2" s="106"/>
      <c r="IGH2" s="106"/>
      <c r="IGI2" s="106"/>
      <c r="IGJ2" s="106"/>
      <c r="IGK2" s="106"/>
      <c r="IGL2" s="106"/>
      <c r="IGM2" s="106"/>
      <c r="IGN2" s="106"/>
      <c r="IGO2" s="106"/>
      <c r="IGP2" s="106"/>
      <c r="IGQ2" s="106"/>
      <c r="IGR2" s="106"/>
      <c r="IGS2" s="106"/>
      <c r="IGT2" s="106"/>
      <c r="IGU2" s="106"/>
      <c r="IGV2" s="106"/>
      <c r="IGW2" s="106"/>
      <c r="IGX2" s="106"/>
      <c r="IGY2" s="106"/>
      <c r="IGZ2" s="106"/>
      <c r="IHA2" s="106"/>
      <c r="IHB2" s="106"/>
      <c r="IHC2" s="106"/>
      <c r="IHD2" s="106"/>
      <c r="IHE2" s="106"/>
      <c r="IHF2" s="106"/>
      <c r="IHG2" s="106"/>
      <c r="IHH2" s="106"/>
      <c r="IHI2" s="106"/>
      <c r="IHJ2" s="106"/>
      <c r="IHK2" s="106"/>
      <c r="IHL2" s="106"/>
      <c r="IHM2" s="106"/>
      <c r="IHN2" s="106"/>
      <c r="IHO2" s="106"/>
      <c r="IHP2" s="106"/>
      <c r="IHQ2" s="106"/>
      <c r="IHR2" s="106"/>
      <c r="IHS2" s="106"/>
      <c r="IHT2" s="106"/>
      <c r="IHU2" s="106"/>
      <c r="IHV2" s="106"/>
      <c r="IHW2" s="106"/>
      <c r="IHX2" s="106"/>
      <c r="IHY2" s="106"/>
      <c r="IHZ2" s="106"/>
      <c r="IIA2" s="106"/>
      <c r="IIB2" s="106"/>
      <c r="IIC2" s="106"/>
      <c r="IID2" s="106"/>
      <c r="IIE2" s="106"/>
      <c r="IIF2" s="106"/>
      <c r="IIG2" s="106"/>
      <c r="IIH2" s="106"/>
      <c r="III2" s="106"/>
      <c r="IIJ2" s="106"/>
      <c r="IIK2" s="106"/>
      <c r="IIL2" s="106"/>
      <c r="IIM2" s="106"/>
      <c r="IIN2" s="106"/>
      <c r="IIO2" s="106"/>
      <c r="IIP2" s="106"/>
      <c r="IIQ2" s="106"/>
      <c r="IIR2" s="106"/>
      <c r="IIS2" s="106"/>
      <c r="IIT2" s="106"/>
      <c r="IIU2" s="106"/>
      <c r="IIV2" s="106"/>
      <c r="IIW2" s="106"/>
      <c r="IIX2" s="106"/>
      <c r="IIY2" s="106"/>
      <c r="IIZ2" s="106"/>
      <c r="IJA2" s="106"/>
      <c r="IJB2" s="106"/>
      <c r="IJC2" s="106"/>
      <c r="IJD2" s="106"/>
      <c r="IJE2" s="106"/>
      <c r="IJF2" s="106"/>
      <c r="IJG2" s="106"/>
      <c r="IJH2" s="106"/>
      <c r="IJI2" s="106"/>
      <c r="IJJ2" s="106"/>
      <c r="IJK2" s="106"/>
      <c r="IJL2" s="106"/>
      <c r="IJM2" s="106"/>
      <c r="IJN2" s="106"/>
      <c r="IJO2" s="106"/>
      <c r="IJP2" s="106"/>
      <c r="IJQ2" s="106"/>
      <c r="IJR2" s="106"/>
      <c r="IJS2" s="106"/>
      <c r="IJT2" s="106"/>
      <c r="IJU2" s="106"/>
      <c r="IJV2" s="106"/>
      <c r="IJW2" s="106"/>
      <c r="IJX2" s="106"/>
      <c r="IJY2" s="106"/>
      <c r="IJZ2" s="106"/>
      <c r="IKA2" s="106"/>
      <c r="IKB2" s="106"/>
      <c r="IKC2" s="106"/>
      <c r="IKD2" s="106"/>
      <c r="IKE2" s="106"/>
      <c r="IKF2" s="106"/>
      <c r="IKG2" s="106"/>
      <c r="IKH2" s="106"/>
      <c r="IKI2" s="106"/>
      <c r="IKJ2" s="106"/>
      <c r="IKK2" s="106"/>
      <c r="IKL2" s="106"/>
      <c r="IKM2" s="106"/>
      <c r="IKN2" s="106"/>
      <c r="IKO2" s="106"/>
      <c r="IKP2" s="106"/>
      <c r="IKQ2" s="106"/>
      <c r="IKR2" s="106"/>
      <c r="IKS2" s="106"/>
      <c r="IKT2" s="106"/>
      <c r="IKU2" s="106"/>
      <c r="IKV2" s="106"/>
      <c r="IKW2" s="106"/>
      <c r="IKX2" s="106"/>
      <c r="IKY2" s="106"/>
      <c r="IKZ2" s="106"/>
      <c r="ILA2" s="106"/>
      <c r="ILB2" s="106"/>
      <c r="ILC2" s="106"/>
      <c r="ILD2" s="106"/>
      <c r="ILE2" s="106"/>
      <c r="ILF2" s="106"/>
      <c r="ILG2" s="106"/>
      <c r="ILH2" s="106"/>
      <c r="ILI2" s="106"/>
      <c r="ILJ2" s="106"/>
      <c r="ILK2" s="106"/>
      <c r="ILL2" s="106"/>
      <c r="ILM2" s="106"/>
      <c r="ILN2" s="106"/>
      <c r="ILO2" s="106"/>
      <c r="ILP2" s="106"/>
      <c r="ILQ2" s="106"/>
      <c r="ILR2" s="106"/>
      <c r="ILS2" s="106"/>
      <c r="ILT2" s="106"/>
      <c r="ILU2" s="106"/>
      <c r="ILV2" s="106"/>
      <c r="ILW2" s="106"/>
      <c r="ILX2" s="106"/>
      <c r="ILY2" s="106"/>
      <c r="ILZ2" s="106"/>
      <c r="IMA2" s="106"/>
      <c r="IMB2" s="106"/>
      <c r="IMC2" s="106"/>
      <c r="IMD2" s="106"/>
      <c r="IME2" s="106"/>
      <c r="IMF2" s="106"/>
      <c r="IMG2" s="106"/>
      <c r="IMH2" s="106"/>
      <c r="IMI2" s="106"/>
      <c r="IMJ2" s="106"/>
      <c r="IMK2" s="106"/>
      <c r="IML2" s="106"/>
      <c r="IMM2" s="106"/>
      <c r="IMN2" s="106"/>
      <c r="IMO2" s="106"/>
      <c r="IMP2" s="106"/>
      <c r="IMQ2" s="106"/>
      <c r="IMR2" s="106"/>
      <c r="IMS2" s="106"/>
      <c r="IMT2" s="106"/>
      <c r="IMU2" s="106"/>
      <c r="IMV2" s="106"/>
      <c r="IMW2" s="106"/>
      <c r="IMX2" s="106"/>
      <c r="IMY2" s="106"/>
      <c r="IMZ2" s="106"/>
      <c r="INA2" s="106"/>
      <c r="INB2" s="106"/>
      <c r="INC2" s="106"/>
      <c r="IND2" s="106"/>
      <c r="INE2" s="106"/>
      <c r="INF2" s="106"/>
      <c r="ING2" s="106"/>
      <c r="INH2" s="106"/>
      <c r="INI2" s="106"/>
      <c r="INJ2" s="106"/>
      <c r="INK2" s="106"/>
      <c r="INL2" s="106"/>
      <c r="INM2" s="106"/>
      <c r="INN2" s="106"/>
      <c r="INO2" s="106"/>
      <c r="INP2" s="106"/>
      <c r="INQ2" s="106"/>
      <c r="INR2" s="106"/>
      <c r="INS2" s="106"/>
      <c r="INT2" s="106"/>
      <c r="INU2" s="106"/>
      <c r="INV2" s="106"/>
      <c r="INW2" s="106"/>
      <c r="INX2" s="106"/>
      <c r="INY2" s="106"/>
      <c r="INZ2" s="106"/>
      <c r="IOA2" s="106"/>
      <c r="IOB2" s="106"/>
      <c r="IOC2" s="106"/>
      <c r="IOD2" s="106"/>
      <c r="IOE2" s="106"/>
      <c r="IOF2" s="106"/>
      <c r="IOG2" s="106"/>
      <c r="IOH2" s="106"/>
      <c r="IOI2" s="106"/>
      <c r="IOJ2" s="106"/>
      <c r="IOK2" s="106"/>
      <c r="IOL2" s="106"/>
      <c r="IOM2" s="106"/>
      <c r="ION2" s="106"/>
      <c r="IOO2" s="106"/>
      <c r="IOP2" s="106"/>
      <c r="IOQ2" s="106"/>
      <c r="IOR2" s="106"/>
      <c r="IOS2" s="106"/>
      <c r="IOT2" s="106"/>
      <c r="IOU2" s="106"/>
      <c r="IOV2" s="106"/>
      <c r="IOW2" s="106"/>
      <c r="IOX2" s="106"/>
      <c r="IOY2" s="106"/>
      <c r="IOZ2" s="106"/>
      <c r="IPA2" s="106"/>
      <c r="IPB2" s="106"/>
      <c r="IPC2" s="106"/>
      <c r="IPD2" s="106"/>
      <c r="IPE2" s="106"/>
      <c r="IPF2" s="106"/>
      <c r="IPG2" s="106"/>
      <c r="IPH2" s="106"/>
      <c r="IPI2" s="106"/>
      <c r="IPJ2" s="106"/>
      <c r="IPK2" s="106"/>
      <c r="IPL2" s="106"/>
      <c r="IPM2" s="106"/>
      <c r="IPN2" s="106"/>
      <c r="IPO2" s="106"/>
      <c r="IPP2" s="106"/>
      <c r="IPQ2" s="106"/>
      <c r="IPR2" s="106"/>
      <c r="IPS2" s="106"/>
      <c r="IPT2" s="106"/>
      <c r="IPU2" s="106"/>
      <c r="IPV2" s="106"/>
      <c r="IPW2" s="106"/>
      <c r="IPX2" s="106"/>
      <c r="IPY2" s="106"/>
      <c r="IPZ2" s="106"/>
      <c r="IQA2" s="106"/>
      <c r="IQB2" s="106"/>
      <c r="IQC2" s="106"/>
      <c r="IQD2" s="106"/>
      <c r="IQE2" s="106"/>
      <c r="IQF2" s="106"/>
      <c r="IQG2" s="106"/>
      <c r="IQH2" s="106"/>
      <c r="IQI2" s="106"/>
      <c r="IQJ2" s="106"/>
      <c r="IQK2" s="106"/>
      <c r="IQL2" s="106"/>
      <c r="IQM2" s="106"/>
      <c r="IQN2" s="106"/>
      <c r="IQO2" s="106"/>
      <c r="IQP2" s="106"/>
      <c r="IQQ2" s="106"/>
      <c r="IQR2" s="106"/>
      <c r="IQS2" s="106"/>
      <c r="IQT2" s="106"/>
      <c r="IQU2" s="106"/>
      <c r="IQV2" s="106"/>
      <c r="IQW2" s="106"/>
      <c r="IQX2" s="106"/>
      <c r="IQY2" s="106"/>
      <c r="IQZ2" s="106"/>
      <c r="IRA2" s="106"/>
      <c r="IRB2" s="106"/>
      <c r="IRC2" s="106"/>
      <c r="IRD2" s="106"/>
      <c r="IRE2" s="106"/>
      <c r="IRF2" s="106"/>
      <c r="IRG2" s="106"/>
      <c r="IRH2" s="106"/>
      <c r="IRI2" s="106"/>
      <c r="IRJ2" s="106"/>
      <c r="IRK2" s="106"/>
      <c r="IRL2" s="106"/>
      <c r="IRM2" s="106"/>
      <c r="IRN2" s="106"/>
      <c r="IRO2" s="106"/>
      <c r="IRP2" s="106"/>
      <c r="IRQ2" s="106"/>
      <c r="IRR2" s="106"/>
      <c r="IRS2" s="106"/>
      <c r="IRT2" s="106"/>
      <c r="IRU2" s="106"/>
      <c r="IRV2" s="106"/>
      <c r="IRW2" s="106"/>
      <c r="IRX2" s="106"/>
      <c r="IRY2" s="106"/>
      <c r="IRZ2" s="106"/>
      <c r="ISA2" s="106"/>
      <c r="ISB2" s="106"/>
      <c r="ISC2" s="106"/>
      <c r="ISD2" s="106"/>
      <c r="ISE2" s="106"/>
      <c r="ISF2" s="106"/>
      <c r="ISG2" s="106"/>
      <c r="ISH2" s="106"/>
      <c r="ISI2" s="106"/>
      <c r="ISJ2" s="106"/>
      <c r="ISK2" s="106"/>
      <c r="ISL2" s="106"/>
      <c r="ISM2" s="106"/>
      <c r="ISN2" s="106"/>
      <c r="ISO2" s="106"/>
      <c r="ISP2" s="106"/>
      <c r="ISQ2" s="106"/>
      <c r="ISR2" s="106"/>
      <c r="ISS2" s="106"/>
      <c r="IST2" s="106"/>
      <c r="ISU2" s="106"/>
      <c r="ISV2" s="106"/>
      <c r="ISW2" s="106"/>
      <c r="ISX2" s="106"/>
      <c r="ISY2" s="106"/>
      <c r="ISZ2" s="106"/>
      <c r="ITA2" s="106"/>
      <c r="ITB2" s="106"/>
      <c r="ITC2" s="106"/>
      <c r="ITD2" s="106"/>
      <c r="ITE2" s="106"/>
      <c r="ITF2" s="106"/>
      <c r="ITG2" s="106"/>
      <c r="ITH2" s="106"/>
      <c r="ITI2" s="106"/>
      <c r="ITJ2" s="106"/>
      <c r="ITK2" s="106"/>
      <c r="ITL2" s="106"/>
      <c r="ITM2" s="106"/>
      <c r="ITN2" s="106"/>
      <c r="ITO2" s="106"/>
      <c r="ITP2" s="106"/>
      <c r="ITQ2" s="106"/>
      <c r="ITR2" s="106"/>
      <c r="ITS2" s="106"/>
      <c r="ITT2" s="106"/>
      <c r="ITU2" s="106"/>
      <c r="ITV2" s="106"/>
      <c r="ITW2" s="106"/>
      <c r="ITX2" s="106"/>
      <c r="ITY2" s="106"/>
      <c r="ITZ2" s="106"/>
      <c r="IUA2" s="106"/>
      <c r="IUB2" s="106"/>
      <c r="IUC2" s="106"/>
      <c r="IUD2" s="106"/>
      <c r="IUE2" s="106"/>
      <c r="IUF2" s="106"/>
      <c r="IUG2" s="106"/>
      <c r="IUH2" s="106"/>
      <c r="IUI2" s="106"/>
      <c r="IUJ2" s="106"/>
      <c r="IUK2" s="106"/>
      <c r="IUL2" s="106"/>
      <c r="IUM2" s="106"/>
      <c r="IUN2" s="106"/>
      <c r="IUO2" s="106"/>
      <c r="IUP2" s="106"/>
      <c r="IUQ2" s="106"/>
      <c r="IUR2" s="106"/>
      <c r="IUS2" s="106"/>
      <c r="IUT2" s="106"/>
      <c r="IUU2" s="106"/>
      <c r="IUV2" s="106"/>
      <c r="IUW2" s="106"/>
      <c r="IUX2" s="106"/>
      <c r="IUY2" s="106"/>
      <c r="IUZ2" s="106"/>
      <c r="IVA2" s="106"/>
      <c r="IVB2" s="106"/>
      <c r="IVC2" s="106"/>
      <c r="IVD2" s="106"/>
      <c r="IVE2" s="106"/>
      <c r="IVF2" s="106"/>
      <c r="IVG2" s="106"/>
      <c r="IVH2" s="106"/>
      <c r="IVI2" s="106"/>
      <c r="IVJ2" s="106"/>
      <c r="IVK2" s="106"/>
      <c r="IVL2" s="106"/>
      <c r="IVM2" s="106"/>
      <c r="IVN2" s="106"/>
      <c r="IVO2" s="106"/>
      <c r="IVP2" s="106"/>
      <c r="IVQ2" s="106"/>
      <c r="IVR2" s="106"/>
      <c r="IVS2" s="106"/>
      <c r="IVT2" s="106"/>
      <c r="IVU2" s="106"/>
      <c r="IVV2" s="106"/>
      <c r="IVW2" s="106"/>
      <c r="IVX2" s="106"/>
      <c r="IVY2" s="106"/>
      <c r="IVZ2" s="106"/>
      <c r="IWA2" s="106"/>
      <c r="IWB2" s="106"/>
      <c r="IWC2" s="106"/>
      <c r="IWD2" s="106"/>
      <c r="IWE2" s="106"/>
      <c r="IWF2" s="106"/>
      <c r="IWG2" s="106"/>
      <c r="IWH2" s="106"/>
      <c r="IWI2" s="106"/>
      <c r="IWJ2" s="106"/>
      <c r="IWK2" s="106"/>
      <c r="IWL2" s="106"/>
      <c r="IWM2" s="106"/>
      <c r="IWN2" s="106"/>
      <c r="IWO2" s="106"/>
      <c r="IWP2" s="106"/>
      <c r="IWQ2" s="106"/>
      <c r="IWR2" s="106"/>
      <c r="IWS2" s="106"/>
      <c r="IWT2" s="106"/>
      <c r="IWU2" s="106"/>
      <c r="IWV2" s="106"/>
      <c r="IWW2" s="106"/>
      <c r="IWX2" s="106"/>
      <c r="IWY2" s="106"/>
      <c r="IWZ2" s="106"/>
      <c r="IXA2" s="106"/>
      <c r="IXB2" s="106"/>
      <c r="IXC2" s="106"/>
      <c r="IXD2" s="106"/>
      <c r="IXE2" s="106"/>
      <c r="IXF2" s="106"/>
      <c r="IXG2" s="106"/>
      <c r="IXH2" s="106"/>
      <c r="IXI2" s="106"/>
      <c r="IXJ2" s="106"/>
      <c r="IXK2" s="106"/>
      <c r="IXL2" s="106"/>
      <c r="IXM2" s="106"/>
      <c r="IXN2" s="106"/>
      <c r="IXO2" s="106"/>
      <c r="IXP2" s="106"/>
      <c r="IXQ2" s="106"/>
      <c r="IXR2" s="106"/>
      <c r="IXS2" s="106"/>
      <c r="IXT2" s="106"/>
      <c r="IXU2" s="106"/>
      <c r="IXV2" s="106"/>
      <c r="IXW2" s="106"/>
      <c r="IXX2" s="106"/>
      <c r="IXY2" s="106"/>
      <c r="IXZ2" s="106"/>
      <c r="IYA2" s="106"/>
      <c r="IYB2" s="106"/>
      <c r="IYC2" s="106"/>
      <c r="IYD2" s="106"/>
      <c r="IYE2" s="106"/>
      <c r="IYF2" s="106"/>
      <c r="IYG2" s="106"/>
      <c r="IYH2" s="106"/>
      <c r="IYI2" s="106"/>
      <c r="IYJ2" s="106"/>
      <c r="IYK2" s="106"/>
      <c r="IYL2" s="106"/>
      <c r="IYM2" s="106"/>
      <c r="IYN2" s="106"/>
      <c r="IYO2" s="106"/>
      <c r="IYP2" s="106"/>
      <c r="IYQ2" s="106"/>
      <c r="IYR2" s="106"/>
      <c r="IYS2" s="106"/>
      <c r="IYT2" s="106"/>
      <c r="IYU2" s="106"/>
      <c r="IYV2" s="106"/>
      <c r="IYW2" s="106"/>
      <c r="IYX2" s="106"/>
      <c r="IYY2" s="106"/>
      <c r="IYZ2" s="106"/>
      <c r="IZA2" s="106"/>
      <c r="IZB2" s="106"/>
      <c r="IZC2" s="106"/>
      <c r="IZD2" s="106"/>
      <c r="IZE2" s="106"/>
      <c r="IZF2" s="106"/>
      <c r="IZG2" s="106"/>
      <c r="IZH2" s="106"/>
      <c r="IZI2" s="106"/>
      <c r="IZJ2" s="106"/>
      <c r="IZK2" s="106"/>
      <c r="IZL2" s="106"/>
      <c r="IZM2" s="106"/>
      <c r="IZN2" s="106"/>
      <c r="IZO2" s="106"/>
      <c r="IZP2" s="106"/>
      <c r="IZQ2" s="106"/>
      <c r="IZR2" s="106"/>
      <c r="IZS2" s="106"/>
      <c r="IZT2" s="106"/>
      <c r="IZU2" s="106"/>
      <c r="IZV2" s="106"/>
      <c r="IZW2" s="106"/>
      <c r="IZX2" s="106"/>
      <c r="IZY2" s="106"/>
      <c r="IZZ2" s="106"/>
      <c r="JAA2" s="106"/>
      <c r="JAB2" s="106"/>
      <c r="JAC2" s="106"/>
      <c r="JAD2" s="106"/>
      <c r="JAE2" s="106"/>
      <c r="JAF2" s="106"/>
      <c r="JAG2" s="106"/>
      <c r="JAH2" s="106"/>
      <c r="JAI2" s="106"/>
      <c r="JAJ2" s="106"/>
      <c r="JAK2" s="106"/>
      <c r="JAL2" s="106"/>
      <c r="JAM2" s="106"/>
      <c r="JAN2" s="106"/>
      <c r="JAO2" s="106"/>
      <c r="JAP2" s="106"/>
      <c r="JAQ2" s="106"/>
      <c r="JAR2" s="106"/>
      <c r="JAS2" s="106"/>
      <c r="JAT2" s="106"/>
      <c r="JAU2" s="106"/>
      <c r="JAV2" s="106"/>
      <c r="JAW2" s="106"/>
      <c r="JAX2" s="106"/>
      <c r="JAY2" s="106"/>
      <c r="JAZ2" s="106"/>
      <c r="JBA2" s="106"/>
      <c r="JBB2" s="106"/>
      <c r="JBC2" s="106"/>
      <c r="JBD2" s="106"/>
      <c r="JBE2" s="106"/>
      <c r="JBF2" s="106"/>
      <c r="JBG2" s="106"/>
      <c r="JBH2" s="106"/>
      <c r="JBI2" s="106"/>
      <c r="JBJ2" s="106"/>
      <c r="JBK2" s="106"/>
      <c r="JBL2" s="106"/>
      <c r="JBM2" s="106"/>
      <c r="JBN2" s="106"/>
      <c r="JBO2" s="106"/>
      <c r="JBP2" s="106"/>
      <c r="JBQ2" s="106"/>
      <c r="JBR2" s="106"/>
      <c r="JBS2" s="106"/>
      <c r="JBT2" s="106"/>
      <c r="JBU2" s="106"/>
      <c r="JBV2" s="106"/>
      <c r="JBW2" s="106"/>
      <c r="JBX2" s="106"/>
      <c r="JBY2" s="106"/>
      <c r="JBZ2" s="106"/>
      <c r="JCA2" s="106"/>
      <c r="JCB2" s="106"/>
      <c r="JCC2" s="106"/>
      <c r="JCD2" s="106"/>
      <c r="JCE2" s="106"/>
      <c r="JCF2" s="106"/>
      <c r="JCG2" s="106"/>
      <c r="JCH2" s="106"/>
      <c r="JCI2" s="106"/>
      <c r="JCJ2" s="106"/>
      <c r="JCK2" s="106"/>
      <c r="JCL2" s="106"/>
      <c r="JCM2" s="106"/>
      <c r="JCN2" s="106"/>
      <c r="JCO2" s="106"/>
      <c r="JCP2" s="106"/>
      <c r="JCQ2" s="106"/>
      <c r="JCR2" s="106"/>
      <c r="JCS2" s="106"/>
      <c r="JCT2" s="106"/>
      <c r="JCU2" s="106"/>
      <c r="JCV2" s="106"/>
      <c r="JCW2" s="106"/>
      <c r="JCX2" s="106"/>
      <c r="JCY2" s="106"/>
      <c r="JCZ2" s="106"/>
      <c r="JDA2" s="106"/>
      <c r="JDB2" s="106"/>
      <c r="JDC2" s="106"/>
      <c r="JDD2" s="106"/>
      <c r="JDE2" s="106"/>
      <c r="JDF2" s="106"/>
      <c r="JDG2" s="106"/>
      <c r="JDH2" s="106"/>
      <c r="JDI2" s="106"/>
      <c r="JDJ2" s="106"/>
      <c r="JDK2" s="106"/>
      <c r="JDL2" s="106"/>
      <c r="JDM2" s="106"/>
      <c r="JDN2" s="106"/>
      <c r="JDO2" s="106"/>
      <c r="JDP2" s="106"/>
      <c r="JDQ2" s="106"/>
      <c r="JDR2" s="106"/>
      <c r="JDS2" s="106"/>
      <c r="JDT2" s="106"/>
      <c r="JDU2" s="106"/>
      <c r="JDV2" s="106"/>
      <c r="JDW2" s="106"/>
      <c r="JDX2" s="106"/>
      <c r="JDY2" s="106"/>
      <c r="JDZ2" s="106"/>
      <c r="JEA2" s="106"/>
      <c r="JEB2" s="106"/>
      <c r="JEC2" s="106"/>
      <c r="JED2" s="106"/>
      <c r="JEE2" s="106"/>
      <c r="JEF2" s="106"/>
      <c r="JEG2" s="106"/>
      <c r="JEH2" s="106"/>
      <c r="JEI2" s="106"/>
      <c r="JEJ2" s="106"/>
      <c r="JEK2" s="106"/>
      <c r="JEL2" s="106"/>
      <c r="JEM2" s="106"/>
      <c r="JEN2" s="106"/>
      <c r="JEO2" s="106"/>
      <c r="JEP2" s="106"/>
      <c r="JEQ2" s="106"/>
      <c r="JER2" s="106"/>
      <c r="JES2" s="106"/>
      <c r="JET2" s="106"/>
      <c r="JEU2" s="106"/>
      <c r="JEV2" s="106"/>
      <c r="JEW2" s="106"/>
      <c r="JEX2" s="106"/>
      <c r="JEY2" s="106"/>
      <c r="JEZ2" s="106"/>
      <c r="JFA2" s="106"/>
      <c r="JFB2" s="106"/>
      <c r="JFC2" s="106"/>
      <c r="JFD2" s="106"/>
      <c r="JFE2" s="106"/>
      <c r="JFF2" s="106"/>
      <c r="JFG2" s="106"/>
      <c r="JFH2" s="106"/>
      <c r="JFI2" s="106"/>
      <c r="JFJ2" s="106"/>
      <c r="JFK2" s="106"/>
      <c r="JFL2" s="106"/>
      <c r="JFM2" s="106"/>
      <c r="JFN2" s="106"/>
      <c r="JFO2" s="106"/>
      <c r="JFP2" s="106"/>
      <c r="JFQ2" s="106"/>
      <c r="JFR2" s="106"/>
      <c r="JFS2" s="106"/>
      <c r="JFT2" s="106"/>
      <c r="JFU2" s="106"/>
      <c r="JFV2" s="106"/>
      <c r="JFW2" s="106"/>
      <c r="JFX2" s="106"/>
      <c r="JFY2" s="106"/>
      <c r="JFZ2" s="106"/>
      <c r="JGA2" s="106"/>
      <c r="JGB2" s="106"/>
      <c r="JGC2" s="106"/>
      <c r="JGD2" s="106"/>
      <c r="JGE2" s="106"/>
      <c r="JGF2" s="106"/>
      <c r="JGG2" s="106"/>
      <c r="JGH2" s="106"/>
      <c r="JGI2" s="106"/>
      <c r="JGJ2" s="106"/>
      <c r="JGK2" s="106"/>
      <c r="JGL2" s="106"/>
      <c r="JGM2" s="106"/>
      <c r="JGN2" s="106"/>
      <c r="JGO2" s="106"/>
      <c r="JGP2" s="106"/>
      <c r="JGQ2" s="106"/>
      <c r="JGR2" s="106"/>
      <c r="JGS2" s="106"/>
      <c r="JGT2" s="106"/>
      <c r="JGU2" s="106"/>
      <c r="JGV2" s="106"/>
      <c r="JGW2" s="106"/>
      <c r="JGX2" s="106"/>
      <c r="JGY2" s="106"/>
      <c r="JGZ2" s="106"/>
      <c r="JHA2" s="106"/>
      <c r="JHB2" s="106"/>
      <c r="JHC2" s="106"/>
      <c r="JHD2" s="106"/>
      <c r="JHE2" s="106"/>
      <c r="JHF2" s="106"/>
      <c r="JHG2" s="106"/>
      <c r="JHH2" s="106"/>
      <c r="JHI2" s="106"/>
      <c r="JHJ2" s="106"/>
      <c r="JHK2" s="106"/>
      <c r="JHL2" s="106"/>
      <c r="JHM2" s="106"/>
      <c r="JHN2" s="106"/>
      <c r="JHO2" s="106"/>
      <c r="JHP2" s="106"/>
      <c r="JHQ2" s="106"/>
      <c r="JHR2" s="106"/>
      <c r="JHS2" s="106"/>
      <c r="JHT2" s="106"/>
      <c r="JHU2" s="106"/>
      <c r="JHV2" s="106"/>
      <c r="JHW2" s="106"/>
      <c r="JHX2" s="106"/>
      <c r="JHY2" s="106"/>
      <c r="JHZ2" s="106"/>
      <c r="JIA2" s="106"/>
      <c r="JIB2" s="106"/>
      <c r="JIC2" s="106"/>
      <c r="JID2" s="106"/>
      <c r="JIE2" s="106"/>
      <c r="JIF2" s="106"/>
      <c r="JIG2" s="106"/>
      <c r="JIH2" s="106"/>
      <c r="JII2" s="106"/>
      <c r="JIJ2" s="106"/>
      <c r="JIK2" s="106"/>
      <c r="JIL2" s="106"/>
      <c r="JIM2" s="106"/>
      <c r="JIN2" s="106"/>
      <c r="JIO2" s="106"/>
      <c r="JIP2" s="106"/>
      <c r="JIQ2" s="106"/>
      <c r="JIR2" s="106"/>
      <c r="JIS2" s="106"/>
      <c r="JIT2" s="106"/>
      <c r="JIU2" s="106"/>
      <c r="JIV2" s="106"/>
      <c r="JIW2" s="106"/>
      <c r="JIX2" s="106"/>
      <c r="JIY2" s="106"/>
      <c r="JIZ2" s="106"/>
      <c r="JJA2" s="106"/>
      <c r="JJB2" s="106"/>
      <c r="JJC2" s="106"/>
      <c r="JJD2" s="106"/>
      <c r="JJE2" s="106"/>
      <c r="JJF2" s="106"/>
      <c r="JJG2" s="106"/>
      <c r="JJH2" s="106"/>
      <c r="JJI2" s="106"/>
      <c r="JJJ2" s="106"/>
      <c r="JJK2" s="106"/>
      <c r="JJL2" s="106"/>
      <c r="JJM2" s="106"/>
      <c r="JJN2" s="106"/>
      <c r="JJO2" s="106"/>
      <c r="JJP2" s="106"/>
      <c r="JJQ2" s="106"/>
      <c r="JJR2" s="106"/>
      <c r="JJS2" s="106"/>
      <c r="JJT2" s="106"/>
      <c r="JJU2" s="106"/>
      <c r="JJV2" s="106"/>
      <c r="JJW2" s="106"/>
      <c r="JJX2" s="106"/>
      <c r="JJY2" s="106"/>
      <c r="JJZ2" s="106"/>
      <c r="JKA2" s="106"/>
      <c r="JKB2" s="106"/>
      <c r="JKC2" s="106"/>
      <c r="JKD2" s="106"/>
      <c r="JKE2" s="106"/>
      <c r="JKF2" s="106"/>
      <c r="JKG2" s="106"/>
      <c r="JKH2" s="106"/>
      <c r="JKI2" s="106"/>
      <c r="JKJ2" s="106"/>
      <c r="JKK2" s="106"/>
      <c r="JKL2" s="106"/>
      <c r="JKM2" s="106"/>
      <c r="JKN2" s="106"/>
      <c r="JKO2" s="106"/>
      <c r="JKP2" s="106"/>
      <c r="JKQ2" s="106"/>
      <c r="JKR2" s="106"/>
      <c r="JKS2" s="106"/>
      <c r="JKT2" s="106"/>
      <c r="JKU2" s="106"/>
      <c r="JKV2" s="106"/>
      <c r="JKW2" s="106"/>
      <c r="JKX2" s="106"/>
      <c r="JKY2" s="106"/>
      <c r="JKZ2" s="106"/>
      <c r="JLA2" s="106"/>
      <c r="JLB2" s="106"/>
      <c r="JLC2" s="106"/>
      <c r="JLD2" s="106"/>
      <c r="JLE2" s="106"/>
      <c r="JLF2" s="106"/>
      <c r="JLG2" s="106"/>
      <c r="JLH2" s="106"/>
      <c r="JLI2" s="106"/>
      <c r="JLJ2" s="106"/>
      <c r="JLK2" s="106"/>
      <c r="JLL2" s="106"/>
      <c r="JLM2" s="106"/>
      <c r="JLN2" s="106"/>
      <c r="JLO2" s="106"/>
      <c r="JLP2" s="106"/>
      <c r="JLQ2" s="106"/>
      <c r="JLR2" s="106"/>
      <c r="JLS2" s="106"/>
      <c r="JLT2" s="106"/>
      <c r="JLU2" s="106"/>
      <c r="JLV2" s="106"/>
      <c r="JLW2" s="106"/>
      <c r="JLX2" s="106"/>
      <c r="JLY2" s="106"/>
      <c r="JLZ2" s="106"/>
      <c r="JMA2" s="106"/>
      <c r="JMB2" s="106"/>
      <c r="JMC2" s="106"/>
      <c r="JMD2" s="106"/>
      <c r="JME2" s="106"/>
      <c r="JMF2" s="106"/>
      <c r="JMG2" s="106"/>
      <c r="JMH2" s="106"/>
      <c r="JMI2" s="106"/>
      <c r="JMJ2" s="106"/>
      <c r="JMK2" s="106"/>
      <c r="JML2" s="106"/>
      <c r="JMM2" s="106"/>
      <c r="JMN2" s="106"/>
      <c r="JMO2" s="106"/>
      <c r="JMP2" s="106"/>
      <c r="JMQ2" s="106"/>
      <c r="JMR2" s="106"/>
      <c r="JMS2" s="106"/>
      <c r="JMT2" s="106"/>
      <c r="JMU2" s="106"/>
      <c r="JMV2" s="106"/>
      <c r="JMW2" s="106"/>
      <c r="JMX2" s="106"/>
      <c r="JMY2" s="106"/>
      <c r="JMZ2" s="106"/>
      <c r="JNA2" s="106"/>
      <c r="JNB2" s="106"/>
      <c r="JNC2" s="106"/>
      <c r="JND2" s="106"/>
      <c r="JNE2" s="106"/>
      <c r="JNF2" s="106"/>
      <c r="JNG2" s="106"/>
      <c r="JNH2" s="106"/>
      <c r="JNI2" s="106"/>
      <c r="JNJ2" s="106"/>
      <c r="JNK2" s="106"/>
      <c r="JNL2" s="106"/>
      <c r="JNM2" s="106"/>
      <c r="JNN2" s="106"/>
      <c r="JNO2" s="106"/>
      <c r="JNP2" s="106"/>
      <c r="JNQ2" s="106"/>
      <c r="JNR2" s="106"/>
      <c r="JNS2" s="106"/>
      <c r="JNT2" s="106"/>
      <c r="JNU2" s="106"/>
      <c r="JNV2" s="106"/>
      <c r="JNW2" s="106"/>
      <c r="JNX2" s="106"/>
      <c r="JNY2" s="106"/>
      <c r="JNZ2" s="106"/>
      <c r="JOA2" s="106"/>
      <c r="JOB2" s="106"/>
      <c r="JOC2" s="106"/>
      <c r="JOD2" s="106"/>
      <c r="JOE2" s="106"/>
      <c r="JOF2" s="106"/>
      <c r="JOG2" s="106"/>
      <c r="JOH2" s="106"/>
      <c r="JOI2" s="106"/>
      <c r="JOJ2" s="106"/>
      <c r="JOK2" s="106"/>
      <c r="JOL2" s="106"/>
      <c r="JOM2" s="106"/>
      <c r="JON2" s="106"/>
      <c r="JOO2" s="106"/>
      <c r="JOP2" s="106"/>
      <c r="JOQ2" s="106"/>
      <c r="JOR2" s="106"/>
      <c r="JOS2" s="106"/>
      <c r="JOT2" s="106"/>
      <c r="JOU2" s="106"/>
      <c r="JOV2" s="106"/>
      <c r="JOW2" s="106"/>
      <c r="JOX2" s="106"/>
      <c r="JOY2" s="106"/>
      <c r="JOZ2" s="106"/>
      <c r="JPA2" s="106"/>
      <c r="JPB2" s="106"/>
      <c r="JPC2" s="106"/>
      <c r="JPD2" s="106"/>
      <c r="JPE2" s="106"/>
      <c r="JPF2" s="106"/>
      <c r="JPG2" s="106"/>
      <c r="JPH2" s="106"/>
      <c r="JPI2" s="106"/>
      <c r="JPJ2" s="106"/>
      <c r="JPK2" s="106"/>
      <c r="JPL2" s="106"/>
      <c r="JPM2" s="106"/>
      <c r="JPN2" s="106"/>
      <c r="JPO2" s="106"/>
      <c r="JPP2" s="106"/>
      <c r="JPQ2" s="106"/>
      <c r="JPR2" s="106"/>
      <c r="JPS2" s="106"/>
      <c r="JPT2" s="106"/>
      <c r="JPU2" s="106"/>
      <c r="JPV2" s="106"/>
      <c r="JPW2" s="106"/>
      <c r="JPX2" s="106"/>
      <c r="JPY2" s="106"/>
      <c r="JPZ2" s="106"/>
      <c r="JQA2" s="106"/>
      <c r="JQB2" s="106"/>
      <c r="JQC2" s="106"/>
      <c r="JQD2" s="106"/>
      <c r="JQE2" s="106"/>
      <c r="JQF2" s="106"/>
      <c r="JQG2" s="106"/>
      <c r="JQH2" s="106"/>
      <c r="JQI2" s="106"/>
      <c r="JQJ2" s="106"/>
      <c r="JQK2" s="106"/>
      <c r="JQL2" s="106"/>
      <c r="JQM2" s="106"/>
      <c r="JQN2" s="106"/>
      <c r="JQO2" s="106"/>
      <c r="JQP2" s="106"/>
      <c r="JQQ2" s="106"/>
      <c r="JQR2" s="106"/>
      <c r="JQS2" s="106"/>
      <c r="JQT2" s="106"/>
      <c r="JQU2" s="106"/>
      <c r="JQV2" s="106"/>
      <c r="JQW2" s="106"/>
      <c r="JQX2" s="106"/>
      <c r="JQY2" s="106"/>
      <c r="JQZ2" s="106"/>
      <c r="JRA2" s="106"/>
      <c r="JRB2" s="106"/>
      <c r="JRC2" s="106"/>
      <c r="JRD2" s="106"/>
      <c r="JRE2" s="106"/>
      <c r="JRF2" s="106"/>
      <c r="JRG2" s="106"/>
      <c r="JRH2" s="106"/>
      <c r="JRI2" s="106"/>
      <c r="JRJ2" s="106"/>
      <c r="JRK2" s="106"/>
      <c r="JRL2" s="106"/>
      <c r="JRM2" s="106"/>
      <c r="JRN2" s="106"/>
      <c r="JRO2" s="106"/>
      <c r="JRP2" s="106"/>
      <c r="JRQ2" s="106"/>
      <c r="JRR2" s="106"/>
      <c r="JRS2" s="106"/>
      <c r="JRT2" s="106"/>
      <c r="JRU2" s="106"/>
      <c r="JRV2" s="106"/>
      <c r="JRW2" s="106"/>
      <c r="JRX2" s="106"/>
      <c r="JRY2" s="106"/>
      <c r="JRZ2" s="106"/>
      <c r="JSA2" s="106"/>
      <c r="JSB2" s="106"/>
      <c r="JSC2" s="106"/>
      <c r="JSD2" s="106"/>
      <c r="JSE2" s="106"/>
      <c r="JSF2" s="106"/>
      <c r="JSG2" s="106"/>
      <c r="JSH2" s="106"/>
      <c r="JSI2" s="106"/>
      <c r="JSJ2" s="106"/>
      <c r="JSK2" s="106"/>
      <c r="JSL2" s="106"/>
      <c r="JSM2" s="106"/>
      <c r="JSN2" s="106"/>
      <c r="JSO2" s="106"/>
      <c r="JSP2" s="106"/>
      <c r="JSQ2" s="106"/>
      <c r="JSR2" s="106"/>
      <c r="JSS2" s="106"/>
      <c r="JST2" s="106"/>
      <c r="JSU2" s="106"/>
      <c r="JSV2" s="106"/>
      <c r="JSW2" s="106"/>
      <c r="JSX2" s="106"/>
      <c r="JSY2" s="106"/>
      <c r="JSZ2" s="106"/>
      <c r="JTA2" s="106"/>
      <c r="JTB2" s="106"/>
      <c r="JTC2" s="106"/>
      <c r="JTD2" s="106"/>
      <c r="JTE2" s="106"/>
      <c r="JTF2" s="106"/>
      <c r="JTG2" s="106"/>
      <c r="JTH2" s="106"/>
      <c r="JTI2" s="106"/>
      <c r="JTJ2" s="106"/>
      <c r="JTK2" s="106"/>
      <c r="JTL2" s="106"/>
      <c r="JTM2" s="106"/>
      <c r="JTN2" s="106"/>
      <c r="JTO2" s="106"/>
      <c r="JTP2" s="106"/>
      <c r="JTQ2" s="106"/>
      <c r="JTR2" s="106"/>
      <c r="JTS2" s="106"/>
      <c r="JTT2" s="106"/>
      <c r="JTU2" s="106"/>
      <c r="JTV2" s="106"/>
      <c r="JTW2" s="106"/>
      <c r="JTX2" s="106"/>
      <c r="JTY2" s="106"/>
      <c r="JTZ2" s="106"/>
      <c r="JUA2" s="106"/>
      <c r="JUB2" s="106"/>
      <c r="JUC2" s="106"/>
      <c r="JUD2" s="106"/>
      <c r="JUE2" s="106"/>
      <c r="JUF2" s="106"/>
      <c r="JUG2" s="106"/>
      <c r="JUH2" s="106"/>
      <c r="JUI2" s="106"/>
      <c r="JUJ2" s="106"/>
      <c r="JUK2" s="106"/>
      <c r="JUL2" s="106"/>
      <c r="JUM2" s="106"/>
      <c r="JUN2" s="106"/>
      <c r="JUO2" s="106"/>
      <c r="JUP2" s="106"/>
      <c r="JUQ2" s="106"/>
      <c r="JUR2" s="106"/>
      <c r="JUS2" s="106"/>
      <c r="JUT2" s="106"/>
      <c r="JUU2" s="106"/>
      <c r="JUV2" s="106"/>
      <c r="JUW2" s="106"/>
      <c r="JUX2" s="106"/>
      <c r="JUY2" s="106"/>
      <c r="JUZ2" s="106"/>
      <c r="JVA2" s="106"/>
      <c r="JVB2" s="106"/>
      <c r="JVC2" s="106"/>
      <c r="JVD2" s="106"/>
      <c r="JVE2" s="106"/>
      <c r="JVF2" s="106"/>
      <c r="JVG2" s="106"/>
      <c r="JVH2" s="106"/>
      <c r="JVI2" s="106"/>
      <c r="JVJ2" s="106"/>
      <c r="JVK2" s="106"/>
      <c r="JVL2" s="106"/>
      <c r="JVM2" s="106"/>
      <c r="JVN2" s="106"/>
      <c r="JVO2" s="106"/>
      <c r="JVP2" s="106"/>
      <c r="JVQ2" s="106"/>
      <c r="JVR2" s="106"/>
      <c r="JVS2" s="106"/>
      <c r="JVT2" s="106"/>
      <c r="JVU2" s="106"/>
      <c r="JVV2" s="106"/>
      <c r="JVW2" s="106"/>
      <c r="JVX2" s="106"/>
      <c r="JVY2" s="106"/>
      <c r="JVZ2" s="106"/>
      <c r="JWA2" s="106"/>
      <c r="JWB2" s="106"/>
      <c r="JWC2" s="106"/>
      <c r="JWD2" s="106"/>
      <c r="JWE2" s="106"/>
      <c r="JWF2" s="106"/>
      <c r="JWG2" s="106"/>
      <c r="JWH2" s="106"/>
      <c r="JWI2" s="106"/>
      <c r="JWJ2" s="106"/>
      <c r="JWK2" s="106"/>
      <c r="JWL2" s="106"/>
      <c r="JWM2" s="106"/>
      <c r="JWN2" s="106"/>
      <c r="JWO2" s="106"/>
      <c r="JWP2" s="106"/>
      <c r="JWQ2" s="106"/>
      <c r="JWR2" s="106"/>
      <c r="JWS2" s="106"/>
      <c r="JWT2" s="106"/>
      <c r="JWU2" s="106"/>
      <c r="JWV2" s="106"/>
      <c r="JWW2" s="106"/>
      <c r="JWX2" s="106"/>
      <c r="JWY2" s="106"/>
      <c r="JWZ2" s="106"/>
      <c r="JXA2" s="106"/>
      <c r="JXB2" s="106"/>
      <c r="JXC2" s="106"/>
      <c r="JXD2" s="106"/>
      <c r="JXE2" s="106"/>
      <c r="JXF2" s="106"/>
      <c r="JXG2" s="106"/>
      <c r="JXH2" s="106"/>
      <c r="JXI2" s="106"/>
      <c r="JXJ2" s="106"/>
      <c r="JXK2" s="106"/>
      <c r="JXL2" s="106"/>
      <c r="JXM2" s="106"/>
      <c r="JXN2" s="106"/>
      <c r="JXO2" s="106"/>
      <c r="JXP2" s="106"/>
      <c r="JXQ2" s="106"/>
      <c r="JXR2" s="106"/>
      <c r="JXS2" s="106"/>
      <c r="JXT2" s="106"/>
      <c r="JXU2" s="106"/>
      <c r="JXV2" s="106"/>
      <c r="JXW2" s="106"/>
      <c r="JXX2" s="106"/>
      <c r="JXY2" s="106"/>
      <c r="JXZ2" s="106"/>
      <c r="JYA2" s="106"/>
      <c r="JYB2" s="106"/>
      <c r="JYC2" s="106"/>
      <c r="JYD2" s="106"/>
      <c r="JYE2" s="106"/>
      <c r="JYF2" s="106"/>
      <c r="JYG2" s="106"/>
      <c r="JYH2" s="106"/>
      <c r="JYI2" s="106"/>
      <c r="JYJ2" s="106"/>
      <c r="JYK2" s="106"/>
      <c r="JYL2" s="106"/>
      <c r="JYM2" s="106"/>
      <c r="JYN2" s="106"/>
      <c r="JYO2" s="106"/>
      <c r="JYP2" s="106"/>
      <c r="JYQ2" s="106"/>
      <c r="JYR2" s="106"/>
      <c r="JYS2" s="106"/>
      <c r="JYT2" s="106"/>
      <c r="JYU2" s="106"/>
      <c r="JYV2" s="106"/>
      <c r="JYW2" s="106"/>
      <c r="JYX2" s="106"/>
      <c r="JYY2" s="106"/>
      <c r="JYZ2" s="106"/>
      <c r="JZA2" s="106"/>
      <c r="JZB2" s="106"/>
      <c r="JZC2" s="106"/>
      <c r="JZD2" s="106"/>
      <c r="JZE2" s="106"/>
      <c r="JZF2" s="106"/>
      <c r="JZG2" s="106"/>
      <c r="JZH2" s="106"/>
      <c r="JZI2" s="106"/>
      <c r="JZJ2" s="106"/>
      <c r="JZK2" s="106"/>
      <c r="JZL2" s="106"/>
      <c r="JZM2" s="106"/>
      <c r="JZN2" s="106"/>
      <c r="JZO2" s="106"/>
      <c r="JZP2" s="106"/>
      <c r="JZQ2" s="106"/>
      <c r="JZR2" s="106"/>
      <c r="JZS2" s="106"/>
      <c r="JZT2" s="106"/>
      <c r="JZU2" s="106"/>
      <c r="JZV2" s="106"/>
      <c r="JZW2" s="106"/>
      <c r="JZX2" s="106"/>
      <c r="JZY2" s="106"/>
      <c r="JZZ2" s="106"/>
      <c r="KAA2" s="106"/>
      <c r="KAB2" s="106"/>
      <c r="KAC2" s="106"/>
      <c r="KAD2" s="106"/>
      <c r="KAE2" s="106"/>
      <c r="KAF2" s="106"/>
      <c r="KAG2" s="106"/>
      <c r="KAH2" s="106"/>
      <c r="KAI2" s="106"/>
      <c r="KAJ2" s="106"/>
      <c r="KAK2" s="106"/>
      <c r="KAL2" s="106"/>
      <c r="KAM2" s="106"/>
      <c r="KAN2" s="106"/>
      <c r="KAO2" s="106"/>
      <c r="KAP2" s="106"/>
      <c r="KAQ2" s="106"/>
      <c r="KAR2" s="106"/>
      <c r="KAS2" s="106"/>
      <c r="KAT2" s="106"/>
      <c r="KAU2" s="106"/>
      <c r="KAV2" s="106"/>
      <c r="KAW2" s="106"/>
      <c r="KAX2" s="106"/>
      <c r="KAY2" s="106"/>
      <c r="KAZ2" s="106"/>
      <c r="KBA2" s="106"/>
      <c r="KBB2" s="106"/>
      <c r="KBC2" s="106"/>
      <c r="KBD2" s="106"/>
      <c r="KBE2" s="106"/>
      <c r="KBF2" s="106"/>
      <c r="KBG2" s="106"/>
      <c r="KBH2" s="106"/>
      <c r="KBI2" s="106"/>
      <c r="KBJ2" s="106"/>
      <c r="KBK2" s="106"/>
      <c r="KBL2" s="106"/>
      <c r="KBM2" s="106"/>
      <c r="KBN2" s="106"/>
      <c r="KBO2" s="106"/>
      <c r="KBP2" s="106"/>
      <c r="KBQ2" s="106"/>
      <c r="KBR2" s="106"/>
      <c r="KBS2" s="106"/>
      <c r="KBT2" s="106"/>
      <c r="KBU2" s="106"/>
      <c r="KBV2" s="106"/>
      <c r="KBW2" s="106"/>
      <c r="KBX2" s="106"/>
      <c r="KBY2" s="106"/>
      <c r="KBZ2" s="106"/>
      <c r="KCA2" s="106"/>
      <c r="KCB2" s="106"/>
      <c r="KCC2" s="106"/>
      <c r="KCD2" s="106"/>
      <c r="KCE2" s="106"/>
      <c r="KCF2" s="106"/>
      <c r="KCG2" s="106"/>
      <c r="KCH2" s="106"/>
      <c r="KCI2" s="106"/>
      <c r="KCJ2" s="106"/>
      <c r="KCK2" s="106"/>
      <c r="KCL2" s="106"/>
      <c r="KCM2" s="106"/>
      <c r="KCN2" s="106"/>
      <c r="KCO2" s="106"/>
      <c r="KCP2" s="106"/>
      <c r="KCQ2" s="106"/>
      <c r="KCR2" s="106"/>
      <c r="KCS2" s="106"/>
      <c r="KCT2" s="106"/>
      <c r="KCU2" s="106"/>
      <c r="KCV2" s="106"/>
      <c r="KCW2" s="106"/>
      <c r="KCX2" s="106"/>
      <c r="KCY2" s="106"/>
      <c r="KCZ2" s="106"/>
      <c r="KDA2" s="106"/>
      <c r="KDB2" s="106"/>
      <c r="KDC2" s="106"/>
      <c r="KDD2" s="106"/>
      <c r="KDE2" s="106"/>
      <c r="KDF2" s="106"/>
      <c r="KDG2" s="106"/>
      <c r="KDH2" s="106"/>
      <c r="KDI2" s="106"/>
      <c r="KDJ2" s="106"/>
      <c r="KDK2" s="106"/>
      <c r="KDL2" s="106"/>
      <c r="KDM2" s="106"/>
      <c r="KDN2" s="106"/>
      <c r="KDO2" s="106"/>
      <c r="KDP2" s="106"/>
      <c r="KDQ2" s="106"/>
      <c r="KDR2" s="106"/>
      <c r="KDS2" s="106"/>
      <c r="KDT2" s="106"/>
      <c r="KDU2" s="106"/>
      <c r="KDV2" s="106"/>
      <c r="KDW2" s="106"/>
      <c r="KDX2" s="106"/>
      <c r="KDY2" s="106"/>
      <c r="KDZ2" s="106"/>
      <c r="KEA2" s="106"/>
      <c r="KEB2" s="106"/>
      <c r="KEC2" s="106"/>
      <c r="KED2" s="106"/>
      <c r="KEE2" s="106"/>
      <c r="KEF2" s="106"/>
      <c r="KEG2" s="106"/>
      <c r="KEH2" s="106"/>
      <c r="KEI2" s="106"/>
      <c r="KEJ2" s="106"/>
      <c r="KEK2" s="106"/>
      <c r="KEL2" s="106"/>
      <c r="KEM2" s="106"/>
      <c r="KEN2" s="106"/>
      <c r="KEO2" s="106"/>
      <c r="KEP2" s="106"/>
      <c r="KEQ2" s="106"/>
      <c r="KER2" s="106"/>
      <c r="KES2" s="106"/>
      <c r="KET2" s="106"/>
      <c r="KEU2" s="106"/>
      <c r="KEV2" s="106"/>
      <c r="KEW2" s="106"/>
      <c r="KEX2" s="106"/>
      <c r="KEY2" s="106"/>
      <c r="KEZ2" s="106"/>
      <c r="KFA2" s="106"/>
      <c r="KFB2" s="106"/>
      <c r="KFC2" s="106"/>
      <c r="KFD2" s="106"/>
      <c r="KFE2" s="106"/>
      <c r="KFF2" s="106"/>
      <c r="KFG2" s="106"/>
      <c r="KFH2" s="106"/>
      <c r="KFI2" s="106"/>
      <c r="KFJ2" s="106"/>
      <c r="KFK2" s="106"/>
      <c r="KFL2" s="106"/>
      <c r="KFM2" s="106"/>
      <c r="KFN2" s="106"/>
      <c r="KFO2" s="106"/>
      <c r="KFP2" s="106"/>
      <c r="KFQ2" s="106"/>
      <c r="KFR2" s="106"/>
      <c r="KFS2" s="106"/>
      <c r="KFT2" s="106"/>
      <c r="KFU2" s="106"/>
      <c r="KFV2" s="106"/>
      <c r="KFW2" s="106"/>
      <c r="KFX2" s="106"/>
      <c r="KFY2" s="106"/>
      <c r="KFZ2" s="106"/>
      <c r="KGA2" s="106"/>
      <c r="KGB2" s="106"/>
      <c r="KGC2" s="106"/>
      <c r="KGD2" s="106"/>
      <c r="KGE2" s="106"/>
      <c r="KGF2" s="106"/>
      <c r="KGG2" s="106"/>
      <c r="KGH2" s="106"/>
      <c r="KGI2" s="106"/>
      <c r="KGJ2" s="106"/>
      <c r="KGK2" s="106"/>
      <c r="KGL2" s="106"/>
      <c r="KGM2" s="106"/>
      <c r="KGN2" s="106"/>
      <c r="KGO2" s="106"/>
      <c r="KGP2" s="106"/>
      <c r="KGQ2" s="106"/>
      <c r="KGR2" s="106"/>
      <c r="KGS2" s="106"/>
      <c r="KGT2" s="106"/>
      <c r="KGU2" s="106"/>
      <c r="KGV2" s="106"/>
      <c r="KGW2" s="106"/>
      <c r="KGX2" s="106"/>
      <c r="KGY2" s="106"/>
      <c r="KGZ2" s="106"/>
      <c r="KHA2" s="106"/>
      <c r="KHB2" s="106"/>
      <c r="KHC2" s="106"/>
      <c r="KHD2" s="106"/>
      <c r="KHE2" s="106"/>
      <c r="KHF2" s="106"/>
      <c r="KHG2" s="106"/>
      <c r="KHH2" s="106"/>
      <c r="KHI2" s="106"/>
      <c r="KHJ2" s="106"/>
      <c r="KHK2" s="106"/>
      <c r="KHL2" s="106"/>
      <c r="KHM2" s="106"/>
      <c r="KHN2" s="106"/>
      <c r="KHO2" s="106"/>
      <c r="KHP2" s="106"/>
      <c r="KHQ2" s="106"/>
      <c r="KHR2" s="106"/>
      <c r="KHS2" s="106"/>
      <c r="KHT2" s="106"/>
      <c r="KHU2" s="106"/>
      <c r="KHV2" s="106"/>
      <c r="KHW2" s="106"/>
      <c r="KHX2" s="106"/>
      <c r="KHY2" s="106"/>
      <c r="KHZ2" s="106"/>
      <c r="KIA2" s="106"/>
      <c r="KIB2" s="106"/>
      <c r="KIC2" s="106"/>
      <c r="KID2" s="106"/>
      <c r="KIE2" s="106"/>
      <c r="KIF2" s="106"/>
      <c r="KIG2" s="106"/>
      <c r="KIH2" s="106"/>
      <c r="KII2" s="106"/>
      <c r="KIJ2" s="106"/>
      <c r="KIK2" s="106"/>
      <c r="KIL2" s="106"/>
      <c r="KIM2" s="106"/>
      <c r="KIN2" s="106"/>
      <c r="KIO2" s="106"/>
      <c r="KIP2" s="106"/>
      <c r="KIQ2" s="106"/>
      <c r="KIR2" s="106"/>
      <c r="KIS2" s="106"/>
      <c r="KIT2" s="106"/>
      <c r="KIU2" s="106"/>
      <c r="KIV2" s="106"/>
      <c r="KIW2" s="106"/>
      <c r="KIX2" s="106"/>
      <c r="KIY2" s="106"/>
      <c r="KIZ2" s="106"/>
      <c r="KJA2" s="106"/>
      <c r="KJB2" s="106"/>
      <c r="KJC2" s="106"/>
      <c r="KJD2" s="106"/>
      <c r="KJE2" s="106"/>
      <c r="KJF2" s="106"/>
      <c r="KJG2" s="106"/>
      <c r="KJH2" s="106"/>
      <c r="KJI2" s="106"/>
      <c r="KJJ2" s="106"/>
      <c r="KJK2" s="106"/>
      <c r="KJL2" s="106"/>
      <c r="KJM2" s="106"/>
      <c r="KJN2" s="106"/>
      <c r="KJO2" s="106"/>
      <c r="KJP2" s="106"/>
      <c r="KJQ2" s="106"/>
      <c r="KJR2" s="106"/>
      <c r="KJS2" s="106"/>
      <c r="KJT2" s="106"/>
      <c r="KJU2" s="106"/>
      <c r="KJV2" s="106"/>
      <c r="KJW2" s="106"/>
      <c r="KJX2" s="106"/>
      <c r="KJY2" s="106"/>
      <c r="KJZ2" s="106"/>
      <c r="KKA2" s="106"/>
      <c r="KKB2" s="106"/>
      <c r="KKC2" s="106"/>
      <c r="KKD2" s="106"/>
      <c r="KKE2" s="106"/>
      <c r="KKF2" s="106"/>
      <c r="KKG2" s="106"/>
      <c r="KKH2" s="106"/>
      <c r="KKI2" s="106"/>
      <c r="KKJ2" s="106"/>
      <c r="KKK2" s="106"/>
      <c r="KKL2" s="106"/>
      <c r="KKM2" s="106"/>
      <c r="KKN2" s="106"/>
      <c r="KKO2" s="106"/>
      <c r="KKP2" s="106"/>
      <c r="KKQ2" s="106"/>
      <c r="KKR2" s="106"/>
      <c r="KKS2" s="106"/>
      <c r="KKT2" s="106"/>
      <c r="KKU2" s="106"/>
      <c r="KKV2" s="106"/>
      <c r="KKW2" s="106"/>
      <c r="KKX2" s="106"/>
      <c r="KKY2" s="106"/>
      <c r="KKZ2" s="106"/>
      <c r="KLA2" s="106"/>
      <c r="KLB2" s="106"/>
      <c r="KLC2" s="106"/>
      <c r="KLD2" s="106"/>
      <c r="KLE2" s="106"/>
      <c r="KLF2" s="106"/>
      <c r="KLG2" s="106"/>
      <c r="KLH2" s="106"/>
      <c r="KLI2" s="106"/>
      <c r="KLJ2" s="106"/>
      <c r="KLK2" s="106"/>
      <c r="KLL2" s="106"/>
      <c r="KLM2" s="106"/>
      <c r="KLN2" s="106"/>
      <c r="KLO2" s="106"/>
      <c r="KLP2" s="106"/>
      <c r="KLQ2" s="106"/>
      <c r="KLR2" s="106"/>
      <c r="KLS2" s="106"/>
      <c r="KLT2" s="106"/>
      <c r="KLU2" s="106"/>
      <c r="KLV2" s="106"/>
      <c r="KLW2" s="106"/>
      <c r="KLX2" s="106"/>
      <c r="KLY2" s="106"/>
      <c r="KLZ2" s="106"/>
      <c r="KMA2" s="106"/>
      <c r="KMB2" s="106"/>
      <c r="KMC2" s="106"/>
      <c r="KMD2" s="106"/>
      <c r="KME2" s="106"/>
      <c r="KMF2" s="106"/>
      <c r="KMG2" s="106"/>
      <c r="KMH2" s="106"/>
      <c r="KMI2" s="106"/>
      <c r="KMJ2" s="106"/>
      <c r="KMK2" s="106"/>
      <c r="KML2" s="106"/>
      <c r="KMM2" s="106"/>
      <c r="KMN2" s="106"/>
      <c r="KMO2" s="106"/>
      <c r="KMP2" s="106"/>
      <c r="KMQ2" s="106"/>
      <c r="KMR2" s="106"/>
      <c r="KMS2" s="106"/>
      <c r="KMT2" s="106"/>
      <c r="KMU2" s="106"/>
      <c r="KMV2" s="106"/>
      <c r="KMW2" s="106"/>
      <c r="KMX2" s="106"/>
      <c r="KMY2" s="106"/>
      <c r="KMZ2" s="106"/>
      <c r="KNA2" s="106"/>
      <c r="KNB2" s="106"/>
      <c r="KNC2" s="106"/>
      <c r="KND2" s="106"/>
      <c r="KNE2" s="106"/>
      <c r="KNF2" s="106"/>
      <c r="KNG2" s="106"/>
      <c r="KNH2" s="106"/>
      <c r="KNI2" s="106"/>
      <c r="KNJ2" s="106"/>
      <c r="KNK2" s="106"/>
      <c r="KNL2" s="106"/>
      <c r="KNM2" s="106"/>
      <c r="KNN2" s="106"/>
      <c r="KNO2" s="106"/>
      <c r="KNP2" s="106"/>
      <c r="KNQ2" s="106"/>
      <c r="KNR2" s="106"/>
      <c r="KNS2" s="106"/>
      <c r="KNT2" s="106"/>
      <c r="KNU2" s="106"/>
      <c r="KNV2" s="106"/>
      <c r="KNW2" s="106"/>
      <c r="KNX2" s="106"/>
      <c r="KNY2" s="106"/>
      <c r="KNZ2" s="106"/>
      <c r="KOA2" s="106"/>
      <c r="KOB2" s="106"/>
      <c r="KOC2" s="106"/>
      <c r="KOD2" s="106"/>
      <c r="KOE2" s="106"/>
      <c r="KOF2" s="106"/>
      <c r="KOG2" s="106"/>
      <c r="KOH2" s="106"/>
      <c r="KOI2" s="106"/>
      <c r="KOJ2" s="106"/>
      <c r="KOK2" s="106"/>
      <c r="KOL2" s="106"/>
      <c r="KOM2" s="106"/>
      <c r="KON2" s="106"/>
      <c r="KOO2" s="106"/>
      <c r="KOP2" s="106"/>
      <c r="KOQ2" s="106"/>
      <c r="KOR2" s="106"/>
      <c r="KOS2" s="106"/>
      <c r="KOT2" s="106"/>
      <c r="KOU2" s="106"/>
      <c r="KOV2" s="106"/>
      <c r="KOW2" s="106"/>
      <c r="KOX2" s="106"/>
      <c r="KOY2" s="106"/>
      <c r="KOZ2" s="106"/>
      <c r="KPA2" s="106"/>
      <c r="KPB2" s="106"/>
      <c r="KPC2" s="106"/>
      <c r="KPD2" s="106"/>
      <c r="KPE2" s="106"/>
      <c r="KPF2" s="106"/>
      <c r="KPG2" s="106"/>
      <c r="KPH2" s="106"/>
      <c r="KPI2" s="106"/>
      <c r="KPJ2" s="106"/>
      <c r="KPK2" s="106"/>
      <c r="KPL2" s="106"/>
      <c r="KPM2" s="106"/>
      <c r="KPN2" s="106"/>
      <c r="KPO2" s="106"/>
      <c r="KPP2" s="106"/>
      <c r="KPQ2" s="106"/>
      <c r="KPR2" s="106"/>
      <c r="KPS2" s="106"/>
      <c r="KPT2" s="106"/>
      <c r="KPU2" s="106"/>
      <c r="KPV2" s="106"/>
      <c r="KPW2" s="106"/>
      <c r="KPX2" s="106"/>
      <c r="KPY2" s="106"/>
      <c r="KPZ2" s="106"/>
      <c r="KQA2" s="106"/>
      <c r="KQB2" s="106"/>
      <c r="KQC2" s="106"/>
      <c r="KQD2" s="106"/>
      <c r="KQE2" s="106"/>
      <c r="KQF2" s="106"/>
      <c r="KQG2" s="106"/>
      <c r="KQH2" s="106"/>
      <c r="KQI2" s="106"/>
      <c r="KQJ2" s="106"/>
      <c r="KQK2" s="106"/>
      <c r="KQL2" s="106"/>
      <c r="KQM2" s="106"/>
      <c r="KQN2" s="106"/>
      <c r="KQO2" s="106"/>
      <c r="KQP2" s="106"/>
      <c r="KQQ2" s="106"/>
      <c r="KQR2" s="106"/>
      <c r="KQS2" s="106"/>
      <c r="KQT2" s="106"/>
      <c r="KQU2" s="106"/>
      <c r="KQV2" s="106"/>
      <c r="KQW2" s="106"/>
      <c r="KQX2" s="106"/>
      <c r="KQY2" s="106"/>
      <c r="KQZ2" s="106"/>
      <c r="KRA2" s="106"/>
      <c r="KRB2" s="106"/>
      <c r="KRC2" s="106"/>
      <c r="KRD2" s="106"/>
      <c r="KRE2" s="106"/>
      <c r="KRF2" s="106"/>
      <c r="KRG2" s="106"/>
      <c r="KRH2" s="106"/>
      <c r="KRI2" s="106"/>
      <c r="KRJ2" s="106"/>
      <c r="KRK2" s="106"/>
      <c r="KRL2" s="106"/>
      <c r="KRM2" s="106"/>
      <c r="KRN2" s="106"/>
      <c r="KRO2" s="106"/>
      <c r="KRP2" s="106"/>
      <c r="KRQ2" s="106"/>
      <c r="KRR2" s="106"/>
      <c r="KRS2" s="106"/>
      <c r="KRT2" s="106"/>
      <c r="KRU2" s="106"/>
      <c r="KRV2" s="106"/>
      <c r="KRW2" s="106"/>
      <c r="KRX2" s="106"/>
      <c r="KRY2" s="106"/>
      <c r="KRZ2" s="106"/>
      <c r="KSA2" s="106"/>
      <c r="KSB2" s="106"/>
      <c r="KSC2" s="106"/>
      <c r="KSD2" s="106"/>
      <c r="KSE2" s="106"/>
      <c r="KSF2" s="106"/>
      <c r="KSG2" s="106"/>
      <c r="KSH2" s="106"/>
      <c r="KSI2" s="106"/>
      <c r="KSJ2" s="106"/>
      <c r="KSK2" s="106"/>
      <c r="KSL2" s="106"/>
      <c r="KSM2" s="106"/>
      <c r="KSN2" s="106"/>
      <c r="KSO2" s="106"/>
      <c r="KSP2" s="106"/>
      <c r="KSQ2" s="106"/>
      <c r="KSR2" s="106"/>
      <c r="KSS2" s="106"/>
      <c r="KST2" s="106"/>
      <c r="KSU2" s="106"/>
      <c r="KSV2" s="106"/>
      <c r="KSW2" s="106"/>
      <c r="KSX2" s="106"/>
      <c r="KSY2" s="106"/>
      <c r="KSZ2" s="106"/>
      <c r="KTA2" s="106"/>
      <c r="KTB2" s="106"/>
      <c r="KTC2" s="106"/>
      <c r="KTD2" s="106"/>
      <c r="KTE2" s="106"/>
      <c r="KTF2" s="106"/>
      <c r="KTG2" s="106"/>
      <c r="KTH2" s="106"/>
      <c r="KTI2" s="106"/>
      <c r="KTJ2" s="106"/>
      <c r="KTK2" s="106"/>
      <c r="KTL2" s="106"/>
      <c r="KTM2" s="106"/>
      <c r="KTN2" s="106"/>
      <c r="KTO2" s="106"/>
      <c r="KTP2" s="106"/>
      <c r="KTQ2" s="106"/>
      <c r="KTR2" s="106"/>
      <c r="KTS2" s="106"/>
      <c r="KTT2" s="106"/>
      <c r="KTU2" s="106"/>
      <c r="KTV2" s="106"/>
      <c r="KTW2" s="106"/>
      <c r="KTX2" s="106"/>
      <c r="KTY2" s="106"/>
      <c r="KTZ2" s="106"/>
      <c r="KUA2" s="106"/>
      <c r="KUB2" s="106"/>
      <c r="KUC2" s="106"/>
      <c r="KUD2" s="106"/>
      <c r="KUE2" s="106"/>
      <c r="KUF2" s="106"/>
      <c r="KUG2" s="106"/>
      <c r="KUH2" s="106"/>
      <c r="KUI2" s="106"/>
      <c r="KUJ2" s="106"/>
      <c r="KUK2" s="106"/>
      <c r="KUL2" s="106"/>
      <c r="KUM2" s="106"/>
      <c r="KUN2" s="106"/>
      <c r="KUO2" s="106"/>
      <c r="KUP2" s="106"/>
      <c r="KUQ2" s="106"/>
      <c r="KUR2" s="106"/>
      <c r="KUS2" s="106"/>
      <c r="KUT2" s="106"/>
      <c r="KUU2" s="106"/>
      <c r="KUV2" s="106"/>
      <c r="KUW2" s="106"/>
      <c r="KUX2" s="106"/>
      <c r="KUY2" s="106"/>
      <c r="KUZ2" s="106"/>
      <c r="KVA2" s="106"/>
      <c r="KVB2" s="106"/>
      <c r="KVC2" s="106"/>
      <c r="KVD2" s="106"/>
      <c r="KVE2" s="106"/>
      <c r="KVF2" s="106"/>
      <c r="KVG2" s="106"/>
      <c r="KVH2" s="106"/>
      <c r="KVI2" s="106"/>
      <c r="KVJ2" s="106"/>
      <c r="KVK2" s="106"/>
      <c r="KVL2" s="106"/>
      <c r="KVM2" s="106"/>
      <c r="KVN2" s="106"/>
      <c r="KVO2" s="106"/>
      <c r="KVP2" s="106"/>
      <c r="KVQ2" s="106"/>
      <c r="KVR2" s="106"/>
      <c r="KVS2" s="106"/>
      <c r="KVT2" s="106"/>
      <c r="KVU2" s="106"/>
      <c r="KVV2" s="106"/>
      <c r="KVW2" s="106"/>
      <c r="KVX2" s="106"/>
      <c r="KVY2" s="106"/>
      <c r="KVZ2" s="106"/>
      <c r="KWA2" s="106"/>
      <c r="KWB2" s="106"/>
      <c r="KWC2" s="106"/>
      <c r="KWD2" s="106"/>
      <c r="KWE2" s="106"/>
      <c r="KWF2" s="106"/>
      <c r="KWG2" s="106"/>
      <c r="KWH2" s="106"/>
      <c r="KWI2" s="106"/>
      <c r="KWJ2" s="106"/>
      <c r="KWK2" s="106"/>
      <c r="KWL2" s="106"/>
      <c r="KWM2" s="106"/>
      <c r="KWN2" s="106"/>
      <c r="KWO2" s="106"/>
      <c r="KWP2" s="106"/>
      <c r="KWQ2" s="106"/>
      <c r="KWR2" s="106"/>
      <c r="KWS2" s="106"/>
      <c r="KWT2" s="106"/>
      <c r="KWU2" s="106"/>
      <c r="KWV2" s="106"/>
      <c r="KWW2" s="106"/>
      <c r="KWX2" s="106"/>
      <c r="KWY2" s="106"/>
      <c r="KWZ2" s="106"/>
      <c r="KXA2" s="106"/>
      <c r="KXB2" s="106"/>
      <c r="KXC2" s="106"/>
      <c r="KXD2" s="106"/>
      <c r="KXE2" s="106"/>
      <c r="KXF2" s="106"/>
      <c r="KXG2" s="106"/>
      <c r="KXH2" s="106"/>
      <c r="KXI2" s="106"/>
      <c r="KXJ2" s="106"/>
      <c r="KXK2" s="106"/>
      <c r="KXL2" s="106"/>
      <c r="KXM2" s="106"/>
      <c r="KXN2" s="106"/>
      <c r="KXO2" s="106"/>
      <c r="KXP2" s="106"/>
      <c r="KXQ2" s="106"/>
      <c r="KXR2" s="106"/>
      <c r="KXS2" s="106"/>
      <c r="KXT2" s="106"/>
      <c r="KXU2" s="106"/>
      <c r="KXV2" s="106"/>
      <c r="KXW2" s="106"/>
      <c r="KXX2" s="106"/>
      <c r="KXY2" s="106"/>
      <c r="KXZ2" s="106"/>
      <c r="KYA2" s="106"/>
      <c r="KYB2" s="106"/>
      <c r="KYC2" s="106"/>
      <c r="KYD2" s="106"/>
      <c r="KYE2" s="106"/>
      <c r="KYF2" s="106"/>
      <c r="KYG2" s="106"/>
      <c r="KYH2" s="106"/>
      <c r="KYI2" s="106"/>
      <c r="KYJ2" s="106"/>
      <c r="KYK2" s="106"/>
      <c r="KYL2" s="106"/>
      <c r="KYM2" s="106"/>
      <c r="KYN2" s="106"/>
      <c r="KYO2" s="106"/>
      <c r="KYP2" s="106"/>
      <c r="KYQ2" s="106"/>
      <c r="KYR2" s="106"/>
      <c r="KYS2" s="106"/>
      <c r="KYT2" s="106"/>
      <c r="KYU2" s="106"/>
      <c r="KYV2" s="106"/>
      <c r="KYW2" s="106"/>
      <c r="KYX2" s="106"/>
      <c r="KYY2" s="106"/>
      <c r="KYZ2" s="106"/>
      <c r="KZA2" s="106"/>
      <c r="KZB2" s="106"/>
      <c r="KZC2" s="106"/>
      <c r="KZD2" s="106"/>
      <c r="KZE2" s="106"/>
      <c r="KZF2" s="106"/>
      <c r="KZG2" s="106"/>
      <c r="KZH2" s="106"/>
      <c r="KZI2" s="106"/>
      <c r="KZJ2" s="106"/>
      <c r="KZK2" s="106"/>
      <c r="KZL2" s="106"/>
      <c r="KZM2" s="106"/>
      <c r="KZN2" s="106"/>
      <c r="KZO2" s="106"/>
      <c r="KZP2" s="106"/>
      <c r="KZQ2" s="106"/>
      <c r="KZR2" s="106"/>
      <c r="KZS2" s="106"/>
      <c r="KZT2" s="106"/>
      <c r="KZU2" s="106"/>
      <c r="KZV2" s="106"/>
      <c r="KZW2" s="106"/>
      <c r="KZX2" s="106"/>
      <c r="KZY2" s="106"/>
      <c r="KZZ2" s="106"/>
      <c r="LAA2" s="106"/>
      <c r="LAB2" s="106"/>
      <c r="LAC2" s="106"/>
      <c r="LAD2" s="106"/>
      <c r="LAE2" s="106"/>
      <c r="LAF2" s="106"/>
      <c r="LAG2" s="106"/>
      <c r="LAH2" s="106"/>
      <c r="LAI2" s="106"/>
      <c r="LAJ2" s="106"/>
      <c r="LAK2" s="106"/>
      <c r="LAL2" s="106"/>
      <c r="LAM2" s="106"/>
      <c r="LAN2" s="106"/>
      <c r="LAO2" s="106"/>
      <c r="LAP2" s="106"/>
      <c r="LAQ2" s="106"/>
      <c r="LAR2" s="106"/>
      <c r="LAS2" s="106"/>
      <c r="LAT2" s="106"/>
      <c r="LAU2" s="106"/>
      <c r="LAV2" s="106"/>
      <c r="LAW2" s="106"/>
      <c r="LAX2" s="106"/>
      <c r="LAY2" s="106"/>
      <c r="LAZ2" s="106"/>
      <c r="LBA2" s="106"/>
      <c r="LBB2" s="106"/>
      <c r="LBC2" s="106"/>
      <c r="LBD2" s="106"/>
      <c r="LBE2" s="106"/>
      <c r="LBF2" s="106"/>
      <c r="LBG2" s="106"/>
      <c r="LBH2" s="106"/>
      <c r="LBI2" s="106"/>
      <c r="LBJ2" s="106"/>
      <c r="LBK2" s="106"/>
      <c r="LBL2" s="106"/>
      <c r="LBM2" s="106"/>
      <c r="LBN2" s="106"/>
      <c r="LBO2" s="106"/>
      <c r="LBP2" s="106"/>
      <c r="LBQ2" s="106"/>
      <c r="LBR2" s="106"/>
      <c r="LBS2" s="106"/>
      <c r="LBT2" s="106"/>
      <c r="LBU2" s="106"/>
      <c r="LBV2" s="106"/>
      <c r="LBW2" s="106"/>
      <c r="LBX2" s="106"/>
      <c r="LBY2" s="106"/>
      <c r="LBZ2" s="106"/>
      <c r="LCA2" s="106"/>
      <c r="LCB2" s="106"/>
      <c r="LCC2" s="106"/>
      <c r="LCD2" s="106"/>
      <c r="LCE2" s="106"/>
      <c r="LCF2" s="106"/>
      <c r="LCG2" s="106"/>
      <c r="LCH2" s="106"/>
      <c r="LCI2" s="106"/>
      <c r="LCJ2" s="106"/>
      <c r="LCK2" s="106"/>
      <c r="LCL2" s="106"/>
      <c r="LCM2" s="106"/>
      <c r="LCN2" s="106"/>
      <c r="LCO2" s="106"/>
      <c r="LCP2" s="106"/>
      <c r="LCQ2" s="106"/>
      <c r="LCR2" s="106"/>
      <c r="LCS2" s="106"/>
      <c r="LCT2" s="106"/>
      <c r="LCU2" s="106"/>
      <c r="LCV2" s="106"/>
      <c r="LCW2" s="106"/>
      <c r="LCX2" s="106"/>
      <c r="LCY2" s="106"/>
      <c r="LCZ2" s="106"/>
      <c r="LDA2" s="106"/>
      <c r="LDB2" s="106"/>
      <c r="LDC2" s="106"/>
      <c r="LDD2" s="106"/>
      <c r="LDE2" s="106"/>
      <c r="LDF2" s="106"/>
      <c r="LDG2" s="106"/>
      <c r="LDH2" s="106"/>
      <c r="LDI2" s="106"/>
      <c r="LDJ2" s="106"/>
      <c r="LDK2" s="106"/>
      <c r="LDL2" s="106"/>
      <c r="LDM2" s="106"/>
      <c r="LDN2" s="106"/>
      <c r="LDO2" s="106"/>
      <c r="LDP2" s="106"/>
      <c r="LDQ2" s="106"/>
      <c r="LDR2" s="106"/>
      <c r="LDS2" s="106"/>
      <c r="LDT2" s="106"/>
      <c r="LDU2" s="106"/>
      <c r="LDV2" s="106"/>
      <c r="LDW2" s="106"/>
      <c r="LDX2" s="106"/>
      <c r="LDY2" s="106"/>
      <c r="LDZ2" s="106"/>
      <c r="LEA2" s="106"/>
      <c r="LEB2" s="106"/>
      <c r="LEC2" s="106"/>
      <c r="LED2" s="106"/>
      <c r="LEE2" s="106"/>
      <c r="LEF2" s="106"/>
      <c r="LEG2" s="106"/>
      <c r="LEH2" s="106"/>
      <c r="LEI2" s="106"/>
      <c r="LEJ2" s="106"/>
      <c r="LEK2" s="106"/>
      <c r="LEL2" s="106"/>
      <c r="LEM2" s="106"/>
      <c r="LEN2" s="106"/>
      <c r="LEO2" s="106"/>
      <c r="LEP2" s="106"/>
      <c r="LEQ2" s="106"/>
      <c r="LER2" s="106"/>
      <c r="LES2" s="106"/>
      <c r="LET2" s="106"/>
      <c r="LEU2" s="106"/>
      <c r="LEV2" s="106"/>
      <c r="LEW2" s="106"/>
      <c r="LEX2" s="106"/>
      <c r="LEY2" s="106"/>
      <c r="LEZ2" s="106"/>
      <c r="LFA2" s="106"/>
      <c r="LFB2" s="106"/>
      <c r="LFC2" s="106"/>
      <c r="LFD2" s="106"/>
      <c r="LFE2" s="106"/>
      <c r="LFF2" s="106"/>
      <c r="LFG2" s="106"/>
      <c r="LFH2" s="106"/>
      <c r="LFI2" s="106"/>
      <c r="LFJ2" s="106"/>
      <c r="LFK2" s="106"/>
      <c r="LFL2" s="106"/>
      <c r="LFM2" s="106"/>
      <c r="LFN2" s="106"/>
      <c r="LFO2" s="106"/>
      <c r="LFP2" s="106"/>
      <c r="LFQ2" s="106"/>
      <c r="LFR2" s="106"/>
      <c r="LFS2" s="106"/>
      <c r="LFT2" s="106"/>
      <c r="LFU2" s="106"/>
      <c r="LFV2" s="106"/>
      <c r="LFW2" s="106"/>
      <c r="LFX2" s="106"/>
      <c r="LFY2" s="106"/>
      <c r="LFZ2" s="106"/>
      <c r="LGA2" s="106"/>
      <c r="LGB2" s="106"/>
      <c r="LGC2" s="106"/>
      <c r="LGD2" s="106"/>
      <c r="LGE2" s="106"/>
      <c r="LGF2" s="106"/>
      <c r="LGG2" s="106"/>
      <c r="LGH2" s="106"/>
      <c r="LGI2" s="106"/>
      <c r="LGJ2" s="106"/>
      <c r="LGK2" s="106"/>
      <c r="LGL2" s="106"/>
      <c r="LGM2" s="106"/>
      <c r="LGN2" s="106"/>
      <c r="LGO2" s="106"/>
      <c r="LGP2" s="106"/>
      <c r="LGQ2" s="106"/>
      <c r="LGR2" s="106"/>
      <c r="LGS2" s="106"/>
      <c r="LGT2" s="106"/>
      <c r="LGU2" s="106"/>
      <c r="LGV2" s="106"/>
      <c r="LGW2" s="106"/>
      <c r="LGX2" s="106"/>
      <c r="LGY2" s="106"/>
      <c r="LGZ2" s="106"/>
      <c r="LHA2" s="106"/>
      <c r="LHB2" s="106"/>
      <c r="LHC2" s="106"/>
      <c r="LHD2" s="106"/>
      <c r="LHE2" s="106"/>
      <c r="LHF2" s="106"/>
      <c r="LHG2" s="106"/>
      <c r="LHH2" s="106"/>
      <c r="LHI2" s="106"/>
      <c r="LHJ2" s="106"/>
      <c r="LHK2" s="106"/>
      <c r="LHL2" s="106"/>
      <c r="LHM2" s="106"/>
      <c r="LHN2" s="106"/>
      <c r="LHO2" s="106"/>
      <c r="LHP2" s="106"/>
      <c r="LHQ2" s="106"/>
      <c r="LHR2" s="106"/>
      <c r="LHS2" s="106"/>
      <c r="LHT2" s="106"/>
      <c r="LHU2" s="106"/>
      <c r="LHV2" s="106"/>
      <c r="LHW2" s="106"/>
      <c r="LHX2" s="106"/>
      <c r="LHY2" s="106"/>
      <c r="LHZ2" s="106"/>
      <c r="LIA2" s="106"/>
      <c r="LIB2" s="106"/>
      <c r="LIC2" s="106"/>
      <c r="LID2" s="106"/>
      <c r="LIE2" s="106"/>
      <c r="LIF2" s="106"/>
      <c r="LIG2" s="106"/>
      <c r="LIH2" s="106"/>
      <c r="LII2" s="106"/>
      <c r="LIJ2" s="106"/>
      <c r="LIK2" s="106"/>
      <c r="LIL2" s="106"/>
      <c r="LIM2" s="106"/>
      <c r="LIN2" s="106"/>
      <c r="LIO2" s="106"/>
      <c r="LIP2" s="106"/>
      <c r="LIQ2" s="106"/>
      <c r="LIR2" s="106"/>
      <c r="LIS2" s="106"/>
      <c r="LIT2" s="106"/>
      <c r="LIU2" s="106"/>
      <c r="LIV2" s="106"/>
      <c r="LIW2" s="106"/>
      <c r="LIX2" s="106"/>
      <c r="LIY2" s="106"/>
      <c r="LIZ2" s="106"/>
      <c r="LJA2" s="106"/>
      <c r="LJB2" s="106"/>
      <c r="LJC2" s="106"/>
      <c r="LJD2" s="106"/>
      <c r="LJE2" s="106"/>
      <c r="LJF2" s="106"/>
      <c r="LJG2" s="106"/>
      <c r="LJH2" s="106"/>
      <c r="LJI2" s="106"/>
      <c r="LJJ2" s="106"/>
      <c r="LJK2" s="106"/>
      <c r="LJL2" s="106"/>
      <c r="LJM2" s="106"/>
      <c r="LJN2" s="106"/>
      <c r="LJO2" s="106"/>
      <c r="LJP2" s="106"/>
      <c r="LJQ2" s="106"/>
      <c r="LJR2" s="106"/>
      <c r="LJS2" s="106"/>
      <c r="LJT2" s="106"/>
      <c r="LJU2" s="106"/>
      <c r="LJV2" s="106"/>
      <c r="LJW2" s="106"/>
      <c r="LJX2" s="106"/>
      <c r="LJY2" s="106"/>
      <c r="LJZ2" s="106"/>
      <c r="LKA2" s="106"/>
      <c r="LKB2" s="106"/>
      <c r="LKC2" s="106"/>
      <c r="LKD2" s="106"/>
      <c r="LKE2" s="106"/>
      <c r="LKF2" s="106"/>
      <c r="LKG2" s="106"/>
      <c r="LKH2" s="106"/>
      <c r="LKI2" s="106"/>
      <c r="LKJ2" s="106"/>
      <c r="LKK2" s="106"/>
      <c r="LKL2" s="106"/>
      <c r="LKM2" s="106"/>
      <c r="LKN2" s="106"/>
      <c r="LKO2" s="106"/>
      <c r="LKP2" s="106"/>
      <c r="LKQ2" s="106"/>
      <c r="LKR2" s="106"/>
      <c r="LKS2" s="106"/>
      <c r="LKT2" s="106"/>
      <c r="LKU2" s="106"/>
      <c r="LKV2" s="106"/>
      <c r="LKW2" s="106"/>
      <c r="LKX2" s="106"/>
      <c r="LKY2" s="106"/>
      <c r="LKZ2" s="106"/>
      <c r="LLA2" s="106"/>
      <c r="LLB2" s="106"/>
      <c r="LLC2" s="106"/>
      <c r="LLD2" s="106"/>
      <c r="LLE2" s="106"/>
      <c r="LLF2" s="106"/>
      <c r="LLG2" s="106"/>
      <c r="LLH2" s="106"/>
      <c r="LLI2" s="106"/>
      <c r="LLJ2" s="106"/>
      <c r="LLK2" s="106"/>
      <c r="LLL2" s="106"/>
      <c r="LLM2" s="106"/>
      <c r="LLN2" s="106"/>
      <c r="LLO2" s="106"/>
      <c r="LLP2" s="106"/>
      <c r="LLQ2" s="106"/>
      <c r="LLR2" s="106"/>
      <c r="LLS2" s="106"/>
      <c r="LLT2" s="106"/>
      <c r="LLU2" s="106"/>
      <c r="LLV2" s="106"/>
      <c r="LLW2" s="106"/>
      <c r="LLX2" s="106"/>
      <c r="LLY2" s="106"/>
      <c r="LLZ2" s="106"/>
      <c r="LMA2" s="106"/>
      <c r="LMB2" s="106"/>
      <c r="LMC2" s="106"/>
      <c r="LMD2" s="106"/>
      <c r="LME2" s="106"/>
      <c r="LMF2" s="106"/>
      <c r="LMG2" s="106"/>
      <c r="LMH2" s="106"/>
      <c r="LMI2" s="106"/>
      <c r="LMJ2" s="106"/>
      <c r="LMK2" s="106"/>
      <c r="LML2" s="106"/>
      <c r="LMM2" s="106"/>
      <c r="LMN2" s="106"/>
      <c r="LMO2" s="106"/>
      <c r="LMP2" s="106"/>
      <c r="LMQ2" s="106"/>
      <c r="LMR2" s="106"/>
      <c r="LMS2" s="106"/>
      <c r="LMT2" s="106"/>
      <c r="LMU2" s="106"/>
      <c r="LMV2" s="106"/>
      <c r="LMW2" s="106"/>
      <c r="LMX2" s="106"/>
      <c r="LMY2" s="106"/>
      <c r="LMZ2" s="106"/>
      <c r="LNA2" s="106"/>
      <c r="LNB2" s="106"/>
      <c r="LNC2" s="106"/>
      <c r="LND2" s="106"/>
      <c r="LNE2" s="106"/>
      <c r="LNF2" s="106"/>
      <c r="LNG2" s="106"/>
      <c r="LNH2" s="106"/>
      <c r="LNI2" s="106"/>
      <c r="LNJ2" s="106"/>
      <c r="LNK2" s="106"/>
      <c r="LNL2" s="106"/>
      <c r="LNM2" s="106"/>
      <c r="LNN2" s="106"/>
      <c r="LNO2" s="106"/>
      <c r="LNP2" s="106"/>
      <c r="LNQ2" s="106"/>
      <c r="LNR2" s="106"/>
      <c r="LNS2" s="106"/>
      <c r="LNT2" s="106"/>
      <c r="LNU2" s="106"/>
      <c r="LNV2" s="106"/>
      <c r="LNW2" s="106"/>
      <c r="LNX2" s="106"/>
      <c r="LNY2" s="106"/>
      <c r="LNZ2" s="106"/>
      <c r="LOA2" s="106"/>
      <c r="LOB2" s="106"/>
      <c r="LOC2" s="106"/>
      <c r="LOD2" s="106"/>
      <c r="LOE2" s="106"/>
      <c r="LOF2" s="106"/>
      <c r="LOG2" s="106"/>
      <c r="LOH2" s="106"/>
      <c r="LOI2" s="106"/>
      <c r="LOJ2" s="106"/>
      <c r="LOK2" s="106"/>
      <c r="LOL2" s="106"/>
      <c r="LOM2" s="106"/>
      <c r="LON2" s="106"/>
      <c r="LOO2" s="106"/>
      <c r="LOP2" s="106"/>
      <c r="LOQ2" s="106"/>
      <c r="LOR2" s="106"/>
      <c r="LOS2" s="106"/>
      <c r="LOT2" s="106"/>
      <c r="LOU2" s="106"/>
      <c r="LOV2" s="106"/>
      <c r="LOW2" s="106"/>
      <c r="LOX2" s="106"/>
      <c r="LOY2" s="106"/>
      <c r="LOZ2" s="106"/>
      <c r="LPA2" s="106"/>
      <c r="LPB2" s="106"/>
      <c r="LPC2" s="106"/>
      <c r="LPD2" s="106"/>
      <c r="LPE2" s="106"/>
      <c r="LPF2" s="106"/>
      <c r="LPG2" s="106"/>
      <c r="LPH2" s="106"/>
      <c r="LPI2" s="106"/>
      <c r="LPJ2" s="106"/>
      <c r="LPK2" s="106"/>
      <c r="LPL2" s="106"/>
      <c r="LPM2" s="106"/>
      <c r="LPN2" s="106"/>
      <c r="LPO2" s="106"/>
      <c r="LPP2" s="106"/>
      <c r="LPQ2" s="106"/>
      <c r="LPR2" s="106"/>
      <c r="LPS2" s="106"/>
      <c r="LPT2" s="106"/>
      <c r="LPU2" s="106"/>
      <c r="LPV2" s="106"/>
      <c r="LPW2" s="106"/>
      <c r="LPX2" s="106"/>
      <c r="LPY2" s="106"/>
      <c r="LPZ2" s="106"/>
      <c r="LQA2" s="106"/>
      <c r="LQB2" s="106"/>
      <c r="LQC2" s="106"/>
      <c r="LQD2" s="106"/>
      <c r="LQE2" s="106"/>
      <c r="LQF2" s="106"/>
      <c r="LQG2" s="106"/>
      <c r="LQH2" s="106"/>
      <c r="LQI2" s="106"/>
      <c r="LQJ2" s="106"/>
      <c r="LQK2" s="106"/>
      <c r="LQL2" s="106"/>
      <c r="LQM2" s="106"/>
      <c r="LQN2" s="106"/>
      <c r="LQO2" s="106"/>
      <c r="LQP2" s="106"/>
      <c r="LQQ2" s="106"/>
      <c r="LQR2" s="106"/>
      <c r="LQS2" s="106"/>
      <c r="LQT2" s="106"/>
      <c r="LQU2" s="106"/>
      <c r="LQV2" s="106"/>
      <c r="LQW2" s="106"/>
      <c r="LQX2" s="106"/>
      <c r="LQY2" s="106"/>
      <c r="LQZ2" s="106"/>
      <c r="LRA2" s="106"/>
      <c r="LRB2" s="106"/>
      <c r="LRC2" s="106"/>
      <c r="LRD2" s="106"/>
      <c r="LRE2" s="106"/>
      <c r="LRF2" s="106"/>
      <c r="LRG2" s="106"/>
      <c r="LRH2" s="106"/>
      <c r="LRI2" s="106"/>
      <c r="LRJ2" s="106"/>
      <c r="LRK2" s="106"/>
      <c r="LRL2" s="106"/>
      <c r="LRM2" s="106"/>
      <c r="LRN2" s="106"/>
      <c r="LRO2" s="106"/>
      <c r="LRP2" s="106"/>
      <c r="LRQ2" s="106"/>
      <c r="LRR2" s="106"/>
      <c r="LRS2" s="106"/>
      <c r="LRT2" s="106"/>
      <c r="LRU2" s="106"/>
      <c r="LRV2" s="106"/>
      <c r="LRW2" s="106"/>
      <c r="LRX2" s="106"/>
      <c r="LRY2" s="106"/>
      <c r="LRZ2" s="106"/>
      <c r="LSA2" s="106"/>
      <c r="LSB2" s="106"/>
      <c r="LSC2" s="106"/>
      <c r="LSD2" s="106"/>
      <c r="LSE2" s="106"/>
      <c r="LSF2" s="106"/>
      <c r="LSG2" s="106"/>
      <c r="LSH2" s="106"/>
      <c r="LSI2" s="106"/>
      <c r="LSJ2" s="106"/>
      <c r="LSK2" s="106"/>
      <c r="LSL2" s="106"/>
      <c r="LSM2" s="106"/>
      <c r="LSN2" s="106"/>
      <c r="LSO2" s="106"/>
      <c r="LSP2" s="106"/>
      <c r="LSQ2" s="106"/>
      <c r="LSR2" s="106"/>
      <c r="LSS2" s="106"/>
      <c r="LST2" s="106"/>
      <c r="LSU2" s="106"/>
      <c r="LSV2" s="106"/>
      <c r="LSW2" s="106"/>
      <c r="LSX2" s="106"/>
      <c r="LSY2" s="106"/>
      <c r="LSZ2" s="106"/>
      <c r="LTA2" s="106"/>
      <c r="LTB2" s="106"/>
      <c r="LTC2" s="106"/>
      <c r="LTD2" s="106"/>
      <c r="LTE2" s="106"/>
      <c r="LTF2" s="106"/>
      <c r="LTG2" s="106"/>
      <c r="LTH2" s="106"/>
      <c r="LTI2" s="106"/>
      <c r="LTJ2" s="106"/>
      <c r="LTK2" s="106"/>
      <c r="LTL2" s="106"/>
      <c r="LTM2" s="106"/>
      <c r="LTN2" s="106"/>
      <c r="LTO2" s="106"/>
      <c r="LTP2" s="106"/>
      <c r="LTQ2" s="106"/>
      <c r="LTR2" s="106"/>
      <c r="LTS2" s="106"/>
      <c r="LTT2" s="106"/>
      <c r="LTU2" s="106"/>
      <c r="LTV2" s="106"/>
      <c r="LTW2" s="106"/>
      <c r="LTX2" s="106"/>
      <c r="LTY2" s="106"/>
      <c r="LTZ2" s="106"/>
      <c r="LUA2" s="106"/>
      <c r="LUB2" s="106"/>
      <c r="LUC2" s="106"/>
      <c r="LUD2" s="106"/>
      <c r="LUE2" s="106"/>
      <c r="LUF2" s="106"/>
      <c r="LUG2" s="106"/>
      <c r="LUH2" s="106"/>
      <c r="LUI2" s="106"/>
      <c r="LUJ2" s="106"/>
      <c r="LUK2" s="106"/>
      <c r="LUL2" s="106"/>
      <c r="LUM2" s="106"/>
      <c r="LUN2" s="106"/>
      <c r="LUO2" s="106"/>
      <c r="LUP2" s="106"/>
      <c r="LUQ2" s="106"/>
      <c r="LUR2" s="106"/>
      <c r="LUS2" s="106"/>
      <c r="LUT2" s="106"/>
      <c r="LUU2" s="106"/>
      <c r="LUV2" s="106"/>
      <c r="LUW2" s="106"/>
      <c r="LUX2" s="106"/>
      <c r="LUY2" s="106"/>
      <c r="LUZ2" s="106"/>
      <c r="LVA2" s="106"/>
      <c r="LVB2" s="106"/>
      <c r="LVC2" s="106"/>
      <c r="LVD2" s="106"/>
      <c r="LVE2" s="106"/>
      <c r="LVF2" s="106"/>
      <c r="LVG2" s="106"/>
      <c r="LVH2" s="106"/>
      <c r="LVI2" s="106"/>
      <c r="LVJ2" s="106"/>
      <c r="LVK2" s="106"/>
      <c r="LVL2" s="106"/>
      <c r="LVM2" s="106"/>
      <c r="LVN2" s="106"/>
      <c r="LVO2" s="106"/>
      <c r="LVP2" s="106"/>
      <c r="LVQ2" s="106"/>
      <c r="LVR2" s="106"/>
      <c r="LVS2" s="106"/>
      <c r="LVT2" s="106"/>
      <c r="LVU2" s="106"/>
      <c r="LVV2" s="106"/>
      <c r="LVW2" s="106"/>
      <c r="LVX2" s="106"/>
      <c r="LVY2" s="106"/>
      <c r="LVZ2" s="106"/>
      <c r="LWA2" s="106"/>
      <c r="LWB2" s="106"/>
      <c r="LWC2" s="106"/>
      <c r="LWD2" s="106"/>
      <c r="LWE2" s="106"/>
      <c r="LWF2" s="106"/>
      <c r="LWG2" s="106"/>
      <c r="LWH2" s="106"/>
      <c r="LWI2" s="106"/>
      <c r="LWJ2" s="106"/>
      <c r="LWK2" s="106"/>
      <c r="LWL2" s="106"/>
      <c r="LWM2" s="106"/>
      <c r="LWN2" s="106"/>
      <c r="LWO2" s="106"/>
      <c r="LWP2" s="106"/>
      <c r="LWQ2" s="106"/>
      <c r="LWR2" s="106"/>
      <c r="LWS2" s="106"/>
      <c r="LWT2" s="106"/>
      <c r="LWU2" s="106"/>
      <c r="LWV2" s="106"/>
      <c r="LWW2" s="106"/>
      <c r="LWX2" s="106"/>
      <c r="LWY2" s="106"/>
      <c r="LWZ2" s="106"/>
      <c r="LXA2" s="106"/>
      <c r="LXB2" s="106"/>
      <c r="LXC2" s="106"/>
      <c r="LXD2" s="106"/>
      <c r="LXE2" s="106"/>
      <c r="LXF2" s="106"/>
      <c r="LXG2" s="106"/>
      <c r="LXH2" s="106"/>
      <c r="LXI2" s="106"/>
      <c r="LXJ2" s="106"/>
      <c r="LXK2" s="106"/>
      <c r="LXL2" s="106"/>
      <c r="LXM2" s="106"/>
      <c r="LXN2" s="106"/>
      <c r="LXO2" s="106"/>
      <c r="LXP2" s="106"/>
      <c r="LXQ2" s="106"/>
      <c r="LXR2" s="106"/>
      <c r="LXS2" s="106"/>
      <c r="LXT2" s="106"/>
      <c r="LXU2" s="106"/>
      <c r="LXV2" s="106"/>
      <c r="LXW2" s="106"/>
      <c r="LXX2" s="106"/>
      <c r="LXY2" s="106"/>
      <c r="LXZ2" s="106"/>
      <c r="LYA2" s="106"/>
      <c r="LYB2" s="106"/>
      <c r="LYC2" s="106"/>
      <c r="LYD2" s="106"/>
      <c r="LYE2" s="106"/>
      <c r="LYF2" s="106"/>
      <c r="LYG2" s="106"/>
      <c r="LYH2" s="106"/>
      <c r="LYI2" s="106"/>
      <c r="LYJ2" s="106"/>
      <c r="LYK2" s="106"/>
      <c r="LYL2" s="106"/>
      <c r="LYM2" s="106"/>
      <c r="LYN2" s="106"/>
      <c r="LYO2" s="106"/>
      <c r="LYP2" s="106"/>
      <c r="LYQ2" s="106"/>
      <c r="LYR2" s="106"/>
      <c r="LYS2" s="106"/>
      <c r="LYT2" s="106"/>
      <c r="LYU2" s="106"/>
      <c r="LYV2" s="106"/>
      <c r="LYW2" s="106"/>
      <c r="LYX2" s="106"/>
      <c r="LYY2" s="106"/>
      <c r="LYZ2" s="106"/>
      <c r="LZA2" s="106"/>
      <c r="LZB2" s="106"/>
      <c r="LZC2" s="106"/>
      <c r="LZD2" s="106"/>
      <c r="LZE2" s="106"/>
      <c r="LZF2" s="106"/>
      <c r="LZG2" s="106"/>
      <c r="LZH2" s="106"/>
      <c r="LZI2" s="106"/>
      <c r="LZJ2" s="106"/>
      <c r="LZK2" s="106"/>
      <c r="LZL2" s="106"/>
      <c r="LZM2" s="106"/>
      <c r="LZN2" s="106"/>
      <c r="LZO2" s="106"/>
      <c r="LZP2" s="106"/>
      <c r="LZQ2" s="106"/>
      <c r="LZR2" s="106"/>
      <c r="LZS2" s="106"/>
      <c r="LZT2" s="106"/>
      <c r="LZU2" s="106"/>
      <c r="LZV2" s="106"/>
      <c r="LZW2" s="106"/>
      <c r="LZX2" s="106"/>
      <c r="LZY2" s="106"/>
      <c r="LZZ2" s="106"/>
      <c r="MAA2" s="106"/>
      <c r="MAB2" s="106"/>
      <c r="MAC2" s="106"/>
      <c r="MAD2" s="106"/>
      <c r="MAE2" s="106"/>
      <c r="MAF2" s="106"/>
      <c r="MAG2" s="106"/>
      <c r="MAH2" s="106"/>
      <c r="MAI2" s="106"/>
      <c r="MAJ2" s="106"/>
      <c r="MAK2" s="106"/>
      <c r="MAL2" s="106"/>
      <c r="MAM2" s="106"/>
      <c r="MAN2" s="106"/>
      <c r="MAO2" s="106"/>
      <c r="MAP2" s="106"/>
      <c r="MAQ2" s="106"/>
      <c r="MAR2" s="106"/>
      <c r="MAS2" s="106"/>
      <c r="MAT2" s="106"/>
      <c r="MAU2" s="106"/>
      <c r="MAV2" s="106"/>
      <c r="MAW2" s="106"/>
      <c r="MAX2" s="106"/>
      <c r="MAY2" s="106"/>
      <c r="MAZ2" s="106"/>
      <c r="MBA2" s="106"/>
      <c r="MBB2" s="106"/>
      <c r="MBC2" s="106"/>
      <c r="MBD2" s="106"/>
      <c r="MBE2" s="106"/>
      <c r="MBF2" s="106"/>
      <c r="MBG2" s="106"/>
      <c r="MBH2" s="106"/>
      <c r="MBI2" s="106"/>
      <c r="MBJ2" s="106"/>
      <c r="MBK2" s="106"/>
      <c r="MBL2" s="106"/>
      <c r="MBM2" s="106"/>
      <c r="MBN2" s="106"/>
      <c r="MBO2" s="106"/>
      <c r="MBP2" s="106"/>
      <c r="MBQ2" s="106"/>
      <c r="MBR2" s="106"/>
      <c r="MBS2" s="106"/>
      <c r="MBT2" s="106"/>
      <c r="MBU2" s="106"/>
      <c r="MBV2" s="106"/>
      <c r="MBW2" s="106"/>
      <c r="MBX2" s="106"/>
      <c r="MBY2" s="106"/>
      <c r="MBZ2" s="106"/>
      <c r="MCA2" s="106"/>
      <c r="MCB2" s="106"/>
      <c r="MCC2" s="106"/>
      <c r="MCD2" s="106"/>
      <c r="MCE2" s="106"/>
      <c r="MCF2" s="106"/>
      <c r="MCG2" s="106"/>
      <c r="MCH2" s="106"/>
      <c r="MCI2" s="106"/>
      <c r="MCJ2" s="106"/>
      <c r="MCK2" s="106"/>
      <c r="MCL2" s="106"/>
      <c r="MCM2" s="106"/>
      <c r="MCN2" s="106"/>
      <c r="MCO2" s="106"/>
      <c r="MCP2" s="106"/>
      <c r="MCQ2" s="106"/>
      <c r="MCR2" s="106"/>
      <c r="MCS2" s="106"/>
      <c r="MCT2" s="106"/>
      <c r="MCU2" s="106"/>
      <c r="MCV2" s="106"/>
      <c r="MCW2" s="106"/>
      <c r="MCX2" s="106"/>
      <c r="MCY2" s="106"/>
      <c r="MCZ2" s="106"/>
      <c r="MDA2" s="106"/>
      <c r="MDB2" s="106"/>
      <c r="MDC2" s="106"/>
      <c r="MDD2" s="106"/>
      <c r="MDE2" s="106"/>
      <c r="MDF2" s="106"/>
      <c r="MDG2" s="106"/>
      <c r="MDH2" s="106"/>
      <c r="MDI2" s="106"/>
      <c r="MDJ2" s="106"/>
      <c r="MDK2" s="106"/>
      <c r="MDL2" s="106"/>
      <c r="MDM2" s="106"/>
      <c r="MDN2" s="106"/>
      <c r="MDO2" s="106"/>
      <c r="MDP2" s="106"/>
      <c r="MDQ2" s="106"/>
      <c r="MDR2" s="106"/>
      <c r="MDS2" s="106"/>
      <c r="MDT2" s="106"/>
      <c r="MDU2" s="106"/>
      <c r="MDV2" s="106"/>
      <c r="MDW2" s="106"/>
      <c r="MDX2" s="106"/>
      <c r="MDY2" s="106"/>
      <c r="MDZ2" s="106"/>
      <c r="MEA2" s="106"/>
      <c r="MEB2" s="106"/>
      <c r="MEC2" s="106"/>
      <c r="MED2" s="106"/>
      <c r="MEE2" s="106"/>
      <c r="MEF2" s="106"/>
      <c r="MEG2" s="106"/>
      <c r="MEH2" s="106"/>
      <c r="MEI2" s="106"/>
      <c r="MEJ2" s="106"/>
      <c r="MEK2" s="106"/>
      <c r="MEL2" s="106"/>
      <c r="MEM2" s="106"/>
      <c r="MEN2" s="106"/>
      <c r="MEO2" s="106"/>
      <c r="MEP2" s="106"/>
      <c r="MEQ2" s="106"/>
      <c r="MER2" s="106"/>
      <c r="MES2" s="106"/>
      <c r="MET2" s="106"/>
      <c r="MEU2" s="106"/>
      <c r="MEV2" s="106"/>
      <c r="MEW2" s="106"/>
      <c r="MEX2" s="106"/>
      <c r="MEY2" s="106"/>
      <c r="MEZ2" s="106"/>
      <c r="MFA2" s="106"/>
      <c r="MFB2" s="106"/>
      <c r="MFC2" s="106"/>
      <c r="MFD2" s="106"/>
      <c r="MFE2" s="106"/>
      <c r="MFF2" s="106"/>
      <c r="MFG2" s="106"/>
      <c r="MFH2" s="106"/>
      <c r="MFI2" s="106"/>
      <c r="MFJ2" s="106"/>
      <c r="MFK2" s="106"/>
      <c r="MFL2" s="106"/>
      <c r="MFM2" s="106"/>
      <c r="MFN2" s="106"/>
      <c r="MFO2" s="106"/>
      <c r="MFP2" s="106"/>
      <c r="MFQ2" s="106"/>
      <c r="MFR2" s="106"/>
      <c r="MFS2" s="106"/>
      <c r="MFT2" s="106"/>
      <c r="MFU2" s="106"/>
      <c r="MFV2" s="106"/>
      <c r="MFW2" s="106"/>
      <c r="MFX2" s="106"/>
      <c r="MFY2" s="106"/>
      <c r="MFZ2" s="106"/>
      <c r="MGA2" s="106"/>
      <c r="MGB2" s="106"/>
      <c r="MGC2" s="106"/>
      <c r="MGD2" s="106"/>
      <c r="MGE2" s="106"/>
      <c r="MGF2" s="106"/>
      <c r="MGG2" s="106"/>
      <c r="MGH2" s="106"/>
      <c r="MGI2" s="106"/>
      <c r="MGJ2" s="106"/>
      <c r="MGK2" s="106"/>
      <c r="MGL2" s="106"/>
      <c r="MGM2" s="106"/>
      <c r="MGN2" s="106"/>
      <c r="MGO2" s="106"/>
      <c r="MGP2" s="106"/>
      <c r="MGQ2" s="106"/>
      <c r="MGR2" s="106"/>
      <c r="MGS2" s="106"/>
      <c r="MGT2" s="106"/>
      <c r="MGU2" s="106"/>
      <c r="MGV2" s="106"/>
      <c r="MGW2" s="106"/>
      <c r="MGX2" s="106"/>
      <c r="MGY2" s="106"/>
      <c r="MGZ2" s="106"/>
      <c r="MHA2" s="106"/>
      <c r="MHB2" s="106"/>
      <c r="MHC2" s="106"/>
      <c r="MHD2" s="106"/>
      <c r="MHE2" s="106"/>
      <c r="MHF2" s="106"/>
      <c r="MHG2" s="106"/>
      <c r="MHH2" s="106"/>
      <c r="MHI2" s="106"/>
      <c r="MHJ2" s="106"/>
      <c r="MHK2" s="106"/>
      <c r="MHL2" s="106"/>
      <c r="MHM2" s="106"/>
      <c r="MHN2" s="106"/>
      <c r="MHO2" s="106"/>
      <c r="MHP2" s="106"/>
      <c r="MHQ2" s="106"/>
      <c r="MHR2" s="106"/>
      <c r="MHS2" s="106"/>
      <c r="MHT2" s="106"/>
      <c r="MHU2" s="106"/>
      <c r="MHV2" s="106"/>
      <c r="MHW2" s="106"/>
      <c r="MHX2" s="106"/>
      <c r="MHY2" s="106"/>
      <c r="MHZ2" s="106"/>
      <c r="MIA2" s="106"/>
      <c r="MIB2" s="106"/>
      <c r="MIC2" s="106"/>
      <c r="MID2" s="106"/>
      <c r="MIE2" s="106"/>
      <c r="MIF2" s="106"/>
      <c r="MIG2" s="106"/>
      <c r="MIH2" s="106"/>
      <c r="MII2" s="106"/>
      <c r="MIJ2" s="106"/>
      <c r="MIK2" s="106"/>
      <c r="MIL2" s="106"/>
      <c r="MIM2" s="106"/>
      <c r="MIN2" s="106"/>
      <c r="MIO2" s="106"/>
      <c r="MIP2" s="106"/>
      <c r="MIQ2" s="106"/>
      <c r="MIR2" s="106"/>
      <c r="MIS2" s="106"/>
      <c r="MIT2" s="106"/>
      <c r="MIU2" s="106"/>
      <c r="MIV2" s="106"/>
      <c r="MIW2" s="106"/>
      <c r="MIX2" s="106"/>
      <c r="MIY2" s="106"/>
      <c r="MIZ2" s="106"/>
      <c r="MJA2" s="106"/>
      <c r="MJB2" s="106"/>
      <c r="MJC2" s="106"/>
      <c r="MJD2" s="106"/>
      <c r="MJE2" s="106"/>
      <c r="MJF2" s="106"/>
      <c r="MJG2" s="106"/>
      <c r="MJH2" s="106"/>
      <c r="MJI2" s="106"/>
      <c r="MJJ2" s="106"/>
      <c r="MJK2" s="106"/>
      <c r="MJL2" s="106"/>
      <c r="MJM2" s="106"/>
      <c r="MJN2" s="106"/>
      <c r="MJO2" s="106"/>
      <c r="MJP2" s="106"/>
      <c r="MJQ2" s="106"/>
      <c r="MJR2" s="106"/>
      <c r="MJS2" s="106"/>
      <c r="MJT2" s="106"/>
      <c r="MJU2" s="106"/>
      <c r="MJV2" s="106"/>
      <c r="MJW2" s="106"/>
      <c r="MJX2" s="106"/>
      <c r="MJY2" s="106"/>
      <c r="MJZ2" s="106"/>
      <c r="MKA2" s="106"/>
      <c r="MKB2" s="106"/>
      <c r="MKC2" s="106"/>
      <c r="MKD2" s="106"/>
      <c r="MKE2" s="106"/>
      <c r="MKF2" s="106"/>
      <c r="MKG2" s="106"/>
      <c r="MKH2" s="106"/>
      <c r="MKI2" s="106"/>
      <c r="MKJ2" s="106"/>
      <c r="MKK2" s="106"/>
      <c r="MKL2" s="106"/>
      <c r="MKM2" s="106"/>
      <c r="MKN2" s="106"/>
      <c r="MKO2" s="106"/>
      <c r="MKP2" s="106"/>
      <c r="MKQ2" s="106"/>
      <c r="MKR2" s="106"/>
      <c r="MKS2" s="106"/>
      <c r="MKT2" s="106"/>
      <c r="MKU2" s="106"/>
      <c r="MKV2" s="106"/>
      <c r="MKW2" s="106"/>
      <c r="MKX2" s="106"/>
      <c r="MKY2" s="106"/>
      <c r="MKZ2" s="106"/>
      <c r="MLA2" s="106"/>
      <c r="MLB2" s="106"/>
      <c r="MLC2" s="106"/>
      <c r="MLD2" s="106"/>
      <c r="MLE2" s="106"/>
      <c r="MLF2" s="106"/>
      <c r="MLG2" s="106"/>
      <c r="MLH2" s="106"/>
      <c r="MLI2" s="106"/>
      <c r="MLJ2" s="106"/>
      <c r="MLK2" s="106"/>
      <c r="MLL2" s="106"/>
      <c r="MLM2" s="106"/>
      <c r="MLN2" s="106"/>
      <c r="MLO2" s="106"/>
      <c r="MLP2" s="106"/>
      <c r="MLQ2" s="106"/>
      <c r="MLR2" s="106"/>
      <c r="MLS2" s="106"/>
      <c r="MLT2" s="106"/>
      <c r="MLU2" s="106"/>
      <c r="MLV2" s="106"/>
      <c r="MLW2" s="106"/>
      <c r="MLX2" s="106"/>
      <c r="MLY2" s="106"/>
      <c r="MLZ2" s="106"/>
      <c r="MMA2" s="106"/>
      <c r="MMB2" s="106"/>
      <c r="MMC2" s="106"/>
      <c r="MMD2" s="106"/>
      <c r="MME2" s="106"/>
      <c r="MMF2" s="106"/>
      <c r="MMG2" s="106"/>
      <c r="MMH2" s="106"/>
      <c r="MMI2" s="106"/>
      <c r="MMJ2" s="106"/>
      <c r="MMK2" s="106"/>
      <c r="MML2" s="106"/>
      <c r="MMM2" s="106"/>
      <c r="MMN2" s="106"/>
      <c r="MMO2" s="106"/>
      <c r="MMP2" s="106"/>
      <c r="MMQ2" s="106"/>
      <c r="MMR2" s="106"/>
      <c r="MMS2" s="106"/>
      <c r="MMT2" s="106"/>
      <c r="MMU2" s="106"/>
      <c r="MMV2" s="106"/>
      <c r="MMW2" s="106"/>
      <c r="MMX2" s="106"/>
      <c r="MMY2" s="106"/>
      <c r="MMZ2" s="106"/>
      <c r="MNA2" s="106"/>
      <c r="MNB2" s="106"/>
      <c r="MNC2" s="106"/>
      <c r="MND2" s="106"/>
      <c r="MNE2" s="106"/>
      <c r="MNF2" s="106"/>
      <c r="MNG2" s="106"/>
      <c r="MNH2" s="106"/>
      <c r="MNI2" s="106"/>
      <c r="MNJ2" s="106"/>
      <c r="MNK2" s="106"/>
      <c r="MNL2" s="106"/>
      <c r="MNM2" s="106"/>
      <c r="MNN2" s="106"/>
      <c r="MNO2" s="106"/>
      <c r="MNP2" s="106"/>
      <c r="MNQ2" s="106"/>
      <c r="MNR2" s="106"/>
      <c r="MNS2" s="106"/>
      <c r="MNT2" s="106"/>
      <c r="MNU2" s="106"/>
      <c r="MNV2" s="106"/>
      <c r="MNW2" s="106"/>
      <c r="MNX2" s="106"/>
      <c r="MNY2" s="106"/>
      <c r="MNZ2" s="106"/>
      <c r="MOA2" s="106"/>
      <c r="MOB2" s="106"/>
      <c r="MOC2" s="106"/>
      <c r="MOD2" s="106"/>
      <c r="MOE2" s="106"/>
      <c r="MOF2" s="106"/>
      <c r="MOG2" s="106"/>
      <c r="MOH2" s="106"/>
      <c r="MOI2" s="106"/>
      <c r="MOJ2" s="106"/>
      <c r="MOK2" s="106"/>
      <c r="MOL2" s="106"/>
      <c r="MOM2" s="106"/>
      <c r="MON2" s="106"/>
      <c r="MOO2" s="106"/>
      <c r="MOP2" s="106"/>
      <c r="MOQ2" s="106"/>
      <c r="MOR2" s="106"/>
      <c r="MOS2" s="106"/>
      <c r="MOT2" s="106"/>
      <c r="MOU2" s="106"/>
      <c r="MOV2" s="106"/>
      <c r="MOW2" s="106"/>
      <c r="MOX2" s="106"/>
      <c r="MOY2" s="106"/>
      <c r="MOZ2" s="106"/>
      <c r="MPA2" s="106"/>
      <c r="MPB2" s="106"/>
      <c r="MPC2" s="106"/>
      <c r="MPD2" s="106"/>
      <c r="MPE2" s="106"/>
      <c r="MPF2" s="106"/>
      <c r="MPG2" s="106"/>
      <c r="MPH2" s="106"/>
      <c r="MPI2" s="106"/>
      <c r="MPJ2" s="106"/>
      <c r="MPK2" s="106"/>
      <c r="MPL2" s="106"/>
      <c r="MPM2" s="106"/>
      <c r="MPN2" s="106"/>
      <c r="MPO2" s="106"/>
      <c r="MPP2" s="106"/>
      <c r="MPQ2" s="106"/>
      <c r="MPR2" s="106"/>
      <c r="MPS2" s="106"/>
      <c r="MPT2" s="106"/>
      <c r="MPU2" s="106"/>
      <c r="MPV2" s="106"/>
      <c r="MPW2" s="106"/>
      <c r="MPX2" s="106"/>
      <c r="MPY2" s="106"/>
      <c r="MPZ2" s="106"/>
      <c r="MQA2" s="106"/>
      <c r="MQB2" s="106"/>
      <c r="MQC2" s="106"/>
      <c r="MQD2" s="106"/>
      <c r="MQE2" s="106"/>
      <c r="MQF2" s="106"/>
      <c r="MQG2" s="106"/>
      <c r="MQH2" s="106"/>
      <c r="MQI2" s="106"/>
      <c r="MQJ2" s="106"/>
      <c r="MQK2" s="106"/>
      <c r="MQL2" s="106"/>
      <c r="MQM2" s="106"/>
      <c r="MQN2" s="106"/>
      <c r="MQO2" s="106"/>
      <c r="MQP2" s="106"/>
      <c r="MQQ2" s="106"/>
      <c r="MQR2" s="106"/>
      <c r="MQS2" s="106"/>
      <c r="MQT2" s="106"/>
      <c r="MQU2" s="106"/>
      <c r="MQV2" s="106"/>
      <c r="MQW2" s="106"/>
      <c r="MQX2" s="106"/>
      <c r="MQY2" s="106"/>
      <c r="MQZ2" s="106"/>
      <c r="MRA2" s="106"/>
      <c r="MRB2" s="106"/>
      <c r="MRC2" s="106"/>
      <c r="MRD2" s="106"/>
      <c r="MRE2" s="106"/>
      <c r="MRF2" s="106"/>
      <c r="MRG2" s="106"/>
      <c r="MRH2" s="106"/>
      <c r="MRI2" s="106"/>
      <c r="MRJ2" s="106"/>
      <c r="MRK2" s="106"/>
      <c r="MRL2" s="106"/>
      <c r="MRM2" s="106"/>
      <c r="MRN2" s="106"/>
      <c r="MRO2" s="106"/>
      <c r="MRP2" s="106"/>
      <c r="MRQ2" s="106"/>
      <c r="MRR2" s="106"/>
      <c r="MRS2" s="106"/>
      <c r="MRT2" s="106"/>
      <c r="MRU2" s="106"/>
      <c r="MRV2" s="106"/>
      <c r="MRW2" s="106"/>
      <c r="MRX2" s="106"/>
      <c r="MRY2" s="106"/>
      <c r="MRZ2" s="106"/>
      <c r="MSA2" s="106"/>
      <c r="MSB2" s="106"/>
      <c r="MSC2" s="106"/>
      <c r="MSD2" s="106"/>
      <c r="MSE2" s="106"/>
      <c r="MSF2" s="106"/>
      <c r="MSG2" s="106"/>
      <c r="MSH2" s="106"/>
      <c r="MSI2" s="106"/>
      <c r="MSJ2" s="106"/>
      <c r="MSK2" s="106"/>
      <c r="MSL2" s="106"/>
      <c r="MSM2" s="106"/>
      <c r="MSN2" s="106"/>
      <c r="MSO2" s="106"/>
      <c r="MSP2" s="106"/>
      <c r="MSQ2" s="106"/>
      <c r="MSR2" s="106"/>
      <c r="MSS2" s="106"/>
      <c r="MST2" s="106"/>
      <c r="MSU2" s="106"/>
      <c r="MSV2" s="106"/>
      <c r="MSW2" s="106"/>
      <c r="MSX2" s="106"/>
      <c r="MSY2" s="106"/>
      <c r="MSZ2" s="106"/>
      <c r="MTA2" s="106"/>
      <c r="MTB2" s="106"/>
      <c r="MTC2" s="106"/>
      <c r="MTD2" s="106"/>
      <c r="MTE2" s="106"/>
      <c r="MTF2" s="106"/>
      <c r="MTG2" s="106"/>
      <c r="MTH2" s="106"/>
      <c r="MTI2" s="106"/>
      <c r="MTJ2" s="106"/>
      <c r="MTK2" s="106"/>
      <c r="MTL2" s="106"/>
      <c r="MTM2" s="106"/>
      <c r="MTN2" s="106"/>
      <c r="MTO2" s="106"/>
      <c r="MTP2" s="106"/>
      <c r="MTQ2" s="106"/>
      <c r="MTR2" s="106"/>
      <c r="MTS2" s="106"/>
      <c r="MTT2" s="106"/>
      <c r="MTU2" s="106"/>
      <c r="MTV2" s="106"/>
      <c r="MTW2" s="106"/>
      <c r="MTX2" s="106"/>
      <c r="MTY2" s="106"/>
      <c r="MTZ2" s="106"/>
      <c r="MUA2" s="106"/>
      <c r="MUB2" s="106"/>
      <c r="MUC2" s="106"/>
      <c r="MUD2" s="106"/>
      <c r="MUE2" s="106"/>
      <c r="MUF2" s="106"/>
      <c r="MUG2" s="106"/>
      <c r="MUH2" s="106"/>
      <c r="MUI2" s="106"/>
      <c r="MUJ2" s="106"/>
      <c r="MUK2" s="106"/>
      <c r="MUL2" s="106"/>
      <c r="MUM2" s="106"/>
      <c r="MUN2" s="106"/>
      <c r="MUO2" s="106"/>
      <c r="MUP2" s="106"/>
      <c r="MUQ2" s="106"/>
      <c r="MUR2" s="106"/>
      <c r="MUS2" s="106"/>
      <c r="MUT2" s="106"/>
      <c r="MUU2" s="106"/>
      <c r="MUV2" s="106"/>
      <c r="MUW2" s="106"/>
      <c r="MUX2" s="106"/>
      <c r="MUY2" s="106"/>
      <c r="MUZ2" s="106"/>
      <c r="MVA2" s="106"/>
      <c r="MVB2" s="106"/>
      <c r="MVC2" s="106"/>
      <c r="MVD2" s="106"/>
      <c r="MVE2" s="106"/>
      <c r="MVF2" s="106"/>
      <c r="MVG2" s="106"/>
      <c r="MVH2" s="106"/>
      <c r="MVI2" s="106"/>
      <c r="MVJ2" s="106"/>
      <c r="MVK2" s="106"/>
      <c r="MVL2" s="106"/>
      <c r="MVM2" s="106"/>
      <c r="MVN2" s="106"/>
      <c r="MVO2" s="106"/>
      <c r="MVP2" s="106"/>
      <c r="MVQ2" s="106"/>
      <c r="MVR2" s="106"/>
      <c r="MVS2" s="106"/>
      <c r="MVT2" s="106"/>
      <c r="MVU2" s="106"/>
      <c r="MVV2" s="106"/>
      <c r="MVW2" s="106"/>
      <c r="MVX2" s="106"/>
      <c r="MVY2" s="106"/>
      <c r="MVZ2" s="106"/>
      <c r="MWA2" s="106"/>
      <c r="MWB2" s="106"/>
      <c r="MWC2" s="106"/>
      <c r="MWD2" s="106"/>
      <c r="MWE2" s="106"/>
      <c r="MWF2" s="106"/>
      <c r="MWG2" s="106"/>
      <c r="MWH2" s="106"/>
      <c r="MWI2" s="106"/>
      <c r="MWJ2" s="106"/>
      <c r="MWK2" s="106"/>
      <c r="MWL2" s="106"/>
      <c r="MWM2" s="106"/>
      <c r="MWN2" s="106"/>
      <c r="MWO2" s="106"/>
      <c r="MWP2" s="106"/>
      <c r="MWQ2" s="106"/>
      <c r="MWR2" s="106"/>
      <c r="MWS2" s="106"/>
      <c r="MWT2" s="106"/>
      <c r="MWU2" s="106"/>
      <c r="MWV2" s="106"/>
      <c r="MWW2" s="106"/>
      <c r="MWX2" s="106"/>
      <c r="MWY2" s="106"/>
      <c r="MWZ2" s="106"/>
      <c r="MXA2" s="106"/>
      <c r="MXB2" s="106"/>
      <c r="MXC2" s="106"/>
      <c r="MXD2" s="106"/>
      <c r="MXE2" s="106"/>
      <c r="MXF2" s="106"/>
      <c r="MXG2" s="106"/>
      <c r="MXH2" s="106"/>
      <c r="MXI2" s="106"/>
      <c r="MXJ2" s="106"/>
      <c r="MXK2" s="106"/>
      <c r="MXL2" s="106"/>
      <c r="MXM2" s="106"/>
      <c r="MXN2" s="106"/>
      <c r="MXO2" s="106"/>
      <c r="MXP2" s="106"/>
      <c r="MXQ2" s="106"/>
      <c r="MXR2" s="106"/>
      <c r="MXS2" s="106"/>
      <c r="MXT2" s="106"/>
      <c r="MXU2" s="106"/>
      <c r="MXV2" s="106"/>
      <c r="MXW2" s="106"/>
      <c r="MXX2" s="106"/>
      <c r="MXY2" s="106"/>
      <c r="MXZ2" s="106"/>
      <c r="MYA2" s="106"/>
      <c r="MYB2" s="106"/>
      <c r="MYC2" s="106"/>
      <c r="MYD2" s="106"/>
      <c r="MYE2" s="106"/>
      <c r="MYF2" s="106"/>
      <c r="MYG2" s="106"/>
      <c r="MYH2" s="106"/>
      <c r="MYI2" s="106"/>
      <c r="MYJ2" s="106"/>
      <c r="MYK2" s="106"/>
      <c r="MYL2" s="106"/>
      <c r="MYM2" s="106"/>
      <c r="MYN2" s="106"/>
      <c r="MYO2" s="106"/>
      <c r="MYP2" s="106"/>
      <c r="MYQ2" s="106"/>
      <c r="MYR2" s="106"/>
      <c r="MYS2" s="106"/>
      <c r="MYT2" s="106"/>
      <c r="MYU2" s="106"/>
      <c r="MYV2" s="106"/>
      <c r="MYW2" s="106"/>
      <c r="MYX2" s="106"/>
      <c r="MYY2" s="106"/>
      <c r="MYZ2" s="106"/>
      <c r="MZA2" s="106"/>
      <c r="MZB2" s="106"/>
      <c r="MZC2" s="106"/>
      <c r="MZD2" s="106"/>
      <c r="MZE2" s="106"/>
      <c r="MZF2" s="106"/>
      <c r="MZG2" s="106"/>
      <c r="MZH2" s="106"/>
      <c r="MZI2" s="106"/>
      <c r="MZJ2" s="106"/>
      <c r="MZK2" s="106"/>
      <c r="MZL2" s="106"/>
      <c r="MZM2" s="106"/>
      <c r="MZN2" s="106"/>
      <c r="MZO2" s="106"/>
      <c r="MZP2" s="106"/>
      <c r="MZQ2" s="106"/>
      <c r="MZR2" s="106"/>
      <c r="MZS2" s="106"/>
      <c r="MZT2" s="106"/>
      <c r="MZU2" s="106"/>
      <c r="MZV2" s="106"/>
      <c r="MZW2" s="106"/>
      <c r="MZX2" s="106"/>
      <c r="MZY2" s="106"/>
      <c r="MZZ2" s="106"/>
      <c r="NAA2" s="106"/>
      <c r="NAB2" s="106"/>
      <c r="NAC2" s="106"/>
      <c r="NAD2" s="106"/>
      <c r="NAE2" s="106"/>
      <c r="NAF2" s="106"/>
      <c r="NAG2" s="106"/>
      <c r="NAH2" s="106"/>
      <c r="NAI2" s="106"/>
      <c r="NAJ2" s="106"/>
      <c r="NAK2" s="106"/>
      <c r="NAL2" s="106"/>
      <c r="NAM2" s="106"/>
      <c r="NAN2" s="106"/>
      <c r="NAO2" s="106"/>
      <c r="NAP2" s="106"/>
      <c r="NAQ2" s="106"/>
      <c r="NAR2" s="106"/>
      <c r="NAS2" s="106"/>
      <c r="NAT2" s="106"/>
      <c r="NAU2" s="106"/>
      <c r="NAV2" s="106"/>
      <c r="NAW2" s="106"/>
      <c r="NAX2" s="106"/>
      <c r="NAY2" s="106"/>
      <c r="NAZ2" s="106"/>
      <c r="NBA2" s="106"/>
      <c r="NBB2" s="106"/>
      <c r="NBC2" s="106"/>
      <c r="NBD2" s="106"/>
      <c r="NBE2" s="106"/>
      <c r="NBF2" s="106"/>
      <c r="NBG2" s="106"/>
      <c r="NBH2" s="106"/>
      <c r="NBI2" s="106"/>
      <c r="NBJ2" s="106"/>
      <c r="NBK2" s="106"/>
      <c r="NBL2" s="106"/>
      <c r="NBM2" s="106"/>
      <c r="NBN2" s="106"/>
      <c r="NBO2" s="106"/>
      <c r="NBP2" s="106"/>
      <c r="NBQ2" s="106"/>
      <c r="NBR2" s="106"/>
      <c r="NBS2" s="106"/>
      <c r="NBT2" s="106"/>
      <c r="NBU2" s="106"/>
      <c r="NBV2" s="106"/>
      <c r="NBW2" s="106"/>
      <c r="NBX2" s="106"/>
      <c r="NBY2" s="106"/>
      <c r="NBZ2" s="106"/>
      <c r="NCA2" s="106"/>
      <c r="NCB2" s="106"/>
      <c r="NCC2" s="106"/>
      <c r="NCD2" s="106"/>
      <c r="NCE2" s="106"/>
      <c r="NCF2" s="106"/>
      <c r="NCG2" s="106"/>
      <c r="NCH2" s="106"/>
      <c r="NCI2" s="106"/>
      <c r="NCJ2" s="106"/>
      <c r="NCK2" s="106"/>
      <c r="NCL2" s="106"/>
      <c r="NCM2" s="106"/>
      <c r="NCN2" s="106"/>
      <c r="NCO2" s="106"/>
      <c r="NCP2" s="106"/>
      <c r="NCQ2" s="106"/>
      <c r="NCR2" s="106"/>
      <c r="NCS2" s="106"/>
      <c r="NCT2" s="106"/>
      <c r="NCU2" s="106"/>
      <c r="NCV2" s="106"/>
      <c r="NCW2" s="106"/>
      <c r="NCX2" s="106"/>
      <c r="NCY2" s="106"/>
      <c r="NCZ2" s="106"/>
      <c r="NDA2" s="106"/>
      <c r="NDB2" s="106"/>
      <c r="NDC2" s="106"/>
      <c r="NDD2" s="106"/>
      <c r="NDE2" s="106"/>
      <c r="NDF2" s="106"/>
      <c r="NDG2" s="106"/>
      <c r="NDH2" s="106"/>
      <c r="NDI2" s="106"/>
      <c r="NDJ2" s="106"/>
      <c r="NDK2" s="106"/>
      <c r="NDL2" s="106"/>
      <c r="NDM2" s="106"/>
      <c r="NDN2" s="106"/>
      <c r="NDO2" s="106"/>
      <c r="NDP2" s="106"/>
      <c r="NDQ2" s="106"/>
      <c r="NDR2" s="106"/>
      <c r="NDS2" s="106"/>
      <c r="NDT2" s="106"/>
      <c r="NDU2" s="106"/>
      <c r="NDV2" s="106"/>
      <c r="NDW2" s="106"/>
      <c r="NDX2" s="106"/>
      <c r="NDY2" s="106"/>
      <c r="NDZ2" s="106"/>
      <c r="NEA2" s="106"/>
      <c r="NEB2" s="106"/>
      <c r="NEC2" s="106"/>
      <c r="NED2" s="106"/>
      <c r="NEE2" s="106"/>
      <c r="NEF2" s="106"/>
      <c r="NEG2" s="106"/>
      <c r="NEH2" s="106"/>
      <c r="NEI2" s="106"/>
      <c r="NEJ2" s="106"/>
      <c r="NEK2" s="106"/>
      <c r="NEL2" s="106"/>
      <c r="NEM2" s="106"/>
      <c r="NEN2" s="106"/>
      <c r="NEO2" s="106"/>
      <c r="NEP2" s="106"/>
      <c r="NEQ2" s="106"/>
      <c r="NER2" s="106"/>
      <c r="NES2" s="106"/>
      <c r="NET2" s="106"/>
      <c r="NEU2" s="106"/>
      <c r="NEV2" s="106"/>
      <c r="NEW2" s="106"/>
      <c r="NEX2" s="106"/>
      <c r="NEY2" s="106"/>
      <c r="NEZ2" s="106"/>
      <c r="NFA2" s="106"/>
      <c r="NFB2" s="106"/>
      <c r="NFC2" s="106"/>
      <c r="NFD2" s="106"/>
      <c r="NFE2" s="106"/>
      <c r="NFF2" s="106"/>
      <c r="NFG2" s="106"/>
      <c r="NFH2" s="106"/>
      <c r="NFI2" s="106"/>
      <c r="NFJ2" s="106"/>
      <c r="NFK2" s="106"/>
      <c r="NFL2" s="106"/>
      <c r="NFM2" s="106"/>
      <c r="NFN2" s="106"/>
      <c r="NFO2" s="106"/>
      <c r="NFP2" s="106"/>
      <c r="NFQ2" s="106"/>
      <c r="NFR2" s="106"/>
      <c r="NFS2" s="106"/>
      <c r="NFT2" s="106"/>
      <c r="NFU2" s="106"/>
      <c r="NFV2" s="106"/>
      <c r="NFW2" s="106"/>
      <c r="NFX2" s="106"/>
      <c r="NFY2" s="106"/>
      <c r="NFZ2" s="106"/>
      <c r="NGA2" s="106"/>
      <c r="NGB2" s="106"/>
      <c r="NGC2" s="106"/>
      <c r="NGD2" s="106"/>
      <c r="NGE2" s="106"/>
      <c r="NGF2" s="106"/>
      <c r="NGG2" s="106"/>
      <c r="NGH2" s="106"/>
      <c r="NGI2" s="106"/>
      <c r="NGJ2" s="106"/>
      <c r="NGK2" s="106"/>
      <c r="NGL2" s="106"/>
      <c r="NGM2" s="106"/>
      <c r="NGN2" s="106"/>
      <c r="NGO2" s="106"/>
      <c r="NGP2" s="106"/>
      <c r="NGQ2" s="106"/>
      <c r="NGR2" s="106"/>
      <c r="NGS2" s="106"/>
      <c r="NGT2" s="106"/>
      <c r="NGU2" s="106"/>
      <c r="NGV2" s="106"/>
      <c r="NGW2" s="106"/>
      <c r="NGX2" s="106"/>
      <c r="NGY2" s="106"/>
      <c r="NGZ2" s="106"/>
      <c r="NHA2" s="106"/>
      <c r="NHB2" s="106"/>
      <c r="NHC2" s="106"/>
      <c r="NHD2" s="106"/>
      <c r="NHE2" s="106"/>
      <c r="NHF2" s="106"/>
      <c r="NHG2" s="106"/>
      <c r="NHH2" s="106"/>
      <c r="NHI2" s="106"/>
      <c r="NHJ2" s="106"/>
      <c r="NHK2" s="106"/>
      <c r="NHL2" s="106"/>
      <c r="NHM2" s="106"/>
      <c r="NHN2" s="106"/>
      <c r="NHO2" s="106"/>
      <c r="NHP2" s="106"/>
      <c r="NHQ2" s="106"/>
      <c r="NHR2" s="106"/>
      <c r="NHS2" s="106"/>
      <c r="NHT2" s="106"/>
      <c r="NHU2" s="106"/>
      <c r="NHV2" s="106"/>
      <c r="NHW2" s="106"/>
      <c r="NHX2" s="106"/>
      <c r="NHY2" s="106"/>
      <c r="NHZ2" s="106"/>
      <c r="NIA2" s="106"/>
      <c r="NIB2" s="106"/>
      <c r="NIC2" s="106"/>
      <c r="NID2" s="106"/>
      <c r="NIE2" s="106"/>
      <c r="NIF2" s="106"/>
      <c r="NIG2" s="106"/>
      <c r="NIH2" s="106"/>
      <c r="NII2" s="106"/>
      <c r="NIJ2" s="106"/>
      <c r="NIK2" s="106"/>
      <c r="NIL2" s="106"/>
      <c r="NIM2" s="106"/>
      <c r="NIN2" s="106"/>
      <c r="NIO2" s="106"/>
      <c r="NIP2" s="106"/>
      <c r="NIQ2" s="106"/>
      <c r="NIR2" s="106"/>
      <c r="NIS2" s="106"/>
      <c r="NIT2" s="106"/>
      <c r="NIU2" s="106"/>
      <c r="NIV2" s="106"/>
      <c r="NIW2" s="106"/>
      <c r="NIX2" s="106"/>
      <c r="NIY2" s="106"/>
      <c r="NIZ2" s="106"/>
      <c r="NJA2" s="106"/>
      <c r="NJB2" s="106"/>
      <c r="NJC2" s="106"/>
      <c r="NJD2" s="106"/>
      <c r="NJE2" s="106"/>
      <c r="NJF2" s="106"/>
      <c r="NJG2" s="106"/>
      <c r="NJH2" s="106"/>
      <c r="NJI2" s="106"/>
      <c r="NJJ2" s="106"/>
      <c r="NJK2" s="106"/>
      <c r="NJL2" s="106"/>
      <c r="NJM2" s="106"/>
      <c r="NJN2" s="106"/>
      <c r="NJO2" s="106"/>
      <c r="NJP2" s="106"/>
      <c r="NJQ2" s="106"/>
      <c r="NJR2" s="106"/>
      <c r="NJS2" s="106"/>
      <c r="NJT2" s="106"/>
      <c r="NJU2" s="106"/>
      <c r="NJV2" s="106"/>
      <c r="NJW2" s="106"/>
      <c r="NJX2" s="106"/>
      <c r="NJY2" s="106"/>
      <c r="NJZ2" s="106"/>
      <c r="NKA2" s="106"/>
      <c r="NKB2" s="106"/>
      <c r="NKC2" s="106"/>
      <c r="NKD2" s="106"/>
      <c r="NKE2" s="106"/>
      <c r="NKF2" s="106"/>
      <c r="NKG2" s="106"/>
      <c r="NKH2" s="106"/>
      <c r="NKI2" s="106"/>
      <c r="NKJ2" s="106"/>
      <c r="NKK2" s="106"/>
      <c r="NKL2" s="106"/>
      <c r="NKM2" s="106"/>
      <c r="NKN2" s="106"/>
      <c r="NKO2" s="106"/>
      <c r="NKP2" s="106"/>
      <c r="NKQ2" s="106"/>
      <c r="NKR2" s="106"/>
      <c r="NKS2" s="106"/>
      <c r="NKT2" s="106"/>
      <c r="NKU2" s="106"/>
      <c r="NKV2" s="106"/>
      <c r="NKW2" s="106"/>
      <c r="NKX2" s="106"/>
      <c r="NKY2" s="106"/>
      <c r="NKZ2" s="106"/>
      <c r="NLA2" s="106"/>
      <c r="NLB2" s="106"/>
      <c r="NLC2" s="106"/>
      <c r="NLD2" s="106"/>
      <c r="NLE2" s="106"/>
      <c r="NLF2" s="106"/>
      <c r="NLG2" s="106"/>
      <c r="NLH2" s="106"/>
      <c r="NLI2" s="106"/>
      <c r="NLJ2" s="106"/>
      <c r="NLK2" s="106"/>
      <c r="NLL2" s="106"/>
      <c r="NLM2" s="106"/>
      <c r="NLN2" s="106"/>
      <c r="NLO2" s="106"/>
      <c r="NLP2" s="106"/>
      <c r="NLQ2" s="106"/>
      <c r="NLR2" s="106"/>
      <c r="NLS2" s="106"/>
      <c r="NLT2" s="106"/>
      <c r="NLU2" s="106"/>
      <c r="NLV2" s="106"/>
      <c r="NLW2" s="106"/>
      <c r="NLX2" s="106"/>
      <c r="NLY2" s="106"/>
      <c r="NLZ2" s="106"/>
      <c r="NMA2" s="106"/>
      <c r="NMB2" s="106"/>
      <c r="NMC2" s="106"/>
      <c r="NMD2" s="106"/>
      <c r="NME2" s="106"/>
      <c r="NMF2" s="106"/>
      <c r="NMG2" s="106"/>
      <c r="NMH2" s="106"/>
      <c r="NMI2" s="106"/>
      <c r="NMJ2" s="106"/>
      <c r="NMK2" s="106"/>
      <c r="NML2" s="106"/>
      <c r="NMM2" s="106"/>
      <c r="NMN2" s="106"/>
      <c r="NMO2" s="106"/>
      <c r="NMP2" s="106"/>
      <c r="NMQ2" s="106"/>
      <c r="NMR2" s="106"/>
      <c r="NMS2" s="106"/>
      <c r="NMT2" s="106"/>
      <c r="NMU2" s="106"/>
      <c r="NMV2" s="106"/>
      <c r="NMW2" s="106"/>
      <c r="NMX2" s="106"/>
      <c r="NMY2" s="106"/>
      <c r="NMZ2" s="106"/>
      <c r="NNA2" s="106"/>
      <c r="NNB2" s="106"/>
      <c r="NNC2" s="106"/>
      <c r="NND2" s="106"/>
      <c r="NNE2" s="106"/>
      <c r="NNF2" s="106"/>
      <c r="NNG2" s="106"/>
      <c r="NNH2" s="106"/>
      <c r="NNI2" s="106"/>
      <c r="NNJ2" s="106"/>
      <c r="NNK2" s="106"/>
      <c r="NNL2" s="106"/>
      <c r="NNM2" s="106"/>
      <c r="NNN2" s="106"/>
      <c r="NNO2" s="106"/>
      <c r="NNP2" s="106"/>
      <c r="NNQ2" s="106"/>
      <c r="NNR2" s="106"/>
      <c r="NNS2" s="106"/>
      <c r="NNT2" s="106"/>
      <c r="NNU2" s="106"/>
      <c r="NNV2" s="106"/>
      <c r="NNW2" s="106"/>
      <c r="NNX2" s="106"/>
      <c r="NNY2" s="106"/>
      <c r="NNZ2" s="106"/>
      <c r="NOA2" s="106"/>
      <c r="NOB2" s="106"/>
      <c r="NOC2" s="106"/>
      <c r="NOD2" s="106"/>
      <c r="NOE2" s="106"/>
      <c r="NOF2" s="106"/>
      <c r="NOG2" s="106"/>
      <c r="NOH2" s="106"/>
      <c r="NOI2" s="106"/>
      <c r="NOJ2" s="106"/>
      <c r="NOK2" s="106"/>
      <c r="NOL2" s="106"/>
      <c r="NOM2" s="106"/>
      <c r="NON2" s="106"/>
      <c r="NOO2" s="106"/>
      <c r="NOP2" s="106"/>
      <c r="NOQ2" s="106"/>
      <c r="NOR2" s="106"/>
      <c r="NOS2" s="106"/>
      <c r="NOT2" s="106"/>
      <c r="NOU2" s="106"/>
      <c r="NOV2" s="106"/>
      <c r="NOW2" s="106"/>
      <c r="NOX2" s="106"/>
      <c r="NOY2" s="106"/>
      <c r="NOZ2" s="106"/>
      <c r="NPA2" s="106"/>
      <c r="NPB2" s="106"/>
      <c r="NPC2" s="106"/>
      <c r="NPD2" s="106"/>
      <c r="NPE2" s="106"/>
      <c r="NPF2" s="106"/>
      <c r="NPG2" s="106"/>
      <c r="NPH2" s="106"/>
      <c r="NPI2" s="106"/>
      <c r="NPJ2" s="106"/>
      <c r="NPK2" s="106"/>
      <c r="NPL2" s="106"/>
      <c r="NPM2" s="106"/>
      <c r="NPN2" s="106"/>
      <c r="NPO2" s="106"/>
      <c r="NPP2" s="106"/>
      <c r="NPQ2" s="106"/>
      <c r="NPR2" s="106"/>
      <c r="NPS2" s="106"/>
      <c r="NPT2" s="106"/>
      <c r="NPU2" s="106"/>
      <c r="NPV2" s="106"/>
      <c r="NPW2" s="106"/>
      <c r="NPX2" s="106"/>
      <c r="NPY2" s="106"/>
      <c r="NPZ2" s="106"/>
      <c r="NQA2" s="106"/>
      <c r="NQB2" s="106"/>
      <c r="NQC2" s="106"/>
      <c r="NQD2" s="106"/>
      <c r="NQE2" s="106"/>
      <c r="NQF2" s="106"/>
      <c r="NQG2" s="106"/>
      <c r="NQH2" s="106"/>
      <c r="NQI2" s="106"/>
      <c r="NQJ2" s="106"/>
      <c r="NQK2" s="106"/>
      <c r="NQL2" s="106"/>
      <c r="NQM2" s="106"/>
      <c r="NQN2" s="106"/>
      <c r="NQO2" s="106"/>
      <c r="NQP2" s="106"/>
      <c r="NQQ2" s="106"/>
      <c r="NQR2" s="106"/>
      <c r="NQS2" s="106"/>
      <c r="NQT2" s="106"/>
      <c r="NQU2" s="106"/>
      <c r="NQV2" s="106"/>
      <c r="NQW2" s="106"/>
      <c r="NQX2" s="106"/>
      <c r="NQY2" s="106"/>
      <c r="NQZ2" s="106"/>
      <c r="NRA2" s="106"/>
      <c r="NRB2" s="106"/>
      <c r="NRC2" s="106"/>
      <c r="NRD2" s="106"/>
      <c r="NRE2" s="106"/>
      <c r="NRF2" s="106"/>
      <c r="NRG2" s="106"/>
      <c r="NRH2" s="106"/>
      <c r="NRI2" s="106"/>
      <c r="NRJ2" s="106"/>
      <c r="NRK2" s="106"/>
      <c r="NRL2" s="106"/>
      <c r="NRM2" s="106"/>
      <c r="NRN2" s="106"/>
      <c r="NRO2" s="106"/>
      <c r="NRP2" s="106"/>
      <c r="NRQ2" s="106"/>
      <c r="NRR2" s="106"/>
      <c r="NRS2" s="106"/>
      <c r="NRT2" s="106"/>
      <c r="NRU2" s="106"/>
      <c r="NRV2" s="106"/>
      <c r="NRW2" s="106"/>
      <c r="NRX2" s="106"/>
      <c r="NRY2" s="106"/>
      <c r="NRZ2" s="106"/>
      <c r="NSA2" s="106"/>
      <c r="NSB2" s="106"/>
      <c r="NSC2" s="106"/>
      <c r="NSD2" s="106"/>
      <c r="NSE2" s="106"/>
      <c r="NSF2" s="106"/>
      <c r="NSG2" s="106"/>
      <c r="NSH2" s="106"/>
      <c r="NSI2" s="106"/>
      <c r="NSJ2" s="106"/>
      <c r="NSK2" s="106"/>
      <c r="NSL2" s="106"/>
      <c r="NSM2" s="106"/>
      <c r="NSN2" s="106"/>
      <c r="NSO2" s="106"/>
      <c r="NSP2" s="106"/>
      <c r="NSQ2" s="106"/>
      <c r="NSR2" s="106"/>
      <c r="NSS2" s="106"/>
      <c r="NST2" s="106"/>
      <c r="NSU2" s="106"/>
      <c r="NSV2" s="106"/>
      <c r="NSW2" s="106"/>
      <c r="NSX2" s="106"/>
      <c r="NSY2" s="106"/>
      <c r="NSZ2" s="106"/>
      <c r="NTA2" s="106"/>
      <c r="NTB2" s="106"/>
      <c r="NTC2" s="106"/>
      <c r="NTD2" s="106"/>
      <c r="NTE2" s="106"/>
      <c r="NTF2" s="106"/>
      <c r="NTG2" s="106"/>
      <c r="NTH2" s="106"/>
      <c r="NTI2" s="106"/>
      <c r="NTJ2" s="106"/>
      <c r="NTK2" s="106"/>
      <c r="NTL2" s="106"/>
      <c r="NTM2" s="106"/>
      <c r="NTN2" s="106"/>
      <c r="NTO2" s="106"/>
      <c r="NTP2" s="106"/>
      <c r="NTQ2" s="106"/>
      <c r="NTR2" s="106"/>
      <c r="NTS2" s="106"/>
      <c r="NTT2" s="106"/>
      <c r="NTU2" s="106"/>
      <c r="NTV2" s="106"/>
      <c r="NTW2" s="106"/>
      <c r="NTX2" s="106"/>
      <c r="NTY2" s="106"/>
      <c r="NTZ2" s="106"/>
      <c r="NUA2" s="106"/>
      <c r="NUB2" s="106"/>
      <c r="NUC2" s="106"/>
      <c r="NUD2" s="106"/>
      <c r="NUE2" s="106"/>
      <c r="NUF2" s="106"/>
      <c r="NUG2" s="106"/>
      <c r="NUH2" s="106"/>
      <c r="NUI2" s="106"/>
      <c r="NUJ2" s="106"/>
      <c r="NUK2" s="106"/>
      <c r="NUL2" s="106"/>
      <c r="NUM2" s="106"/>
      <c r="NUN2" s="106"/>
      <c r="NUO2" s="106"/>
      <c r="NUP2" s="106"/>
      <c r="NUQ2" s="106"/>
      <c r="NUR2" s="106"/>
      <c r="NUS2" s="106"/>
      <c r="NUT2" s="106"/>
      <c r="NUU2" s="106"/>
      <c r="NUV2" s="106"/>
      <c r="NUW2" s="106"/>
      <c r="NUX2" s="106"/>
      <c r="NUY2" s="106"/>
      <c r="NUZ2" s="106"/>
      <c r="NVA2" s="106"/>
      <c r="NVB2" s="106"/>
      <c r="NVC2" s="106"/>
      <c r="NVD2" s="106"/>
      <c r="NVE2" s="106"/>
      <c r="NVF2" s="106"/>
      <c r="NVG2" s="106"/>
      <c r="NVH2" s="106"/>
      <c r="NVI2" s="106"/>
      <c r="NVJ2" s="106"/>
      <c r="NVK2" s="106"/>
      <c r="NVL2" s="106"/>
      <c r="NVM2" s="106"/>
      <c r="NVN2" s="106"/>
      <c r="NVO2" s="106"/>
      <c r="NVP2" s="106"/>
      <c r="NVQ2" s="106"/>
      <c r="NVR2" s="106"/>
      <c r="NVS2" s="106"/>
      <c r="NVT2" s="106"/>
      <c r="NVU2" s="106"/>
      <c r="NVV2" s="106"/>
      <c r="NVW2" s="106"/>
      <c r="NVX2" s="106"/>
      <c r="NVY2" s="106"/>
      <c r="NVZ2" s="106"/>
      <c r="NWA2" s="106"/>
      <c r="NWB2" s="106"/>
      <c r="NWC2" s="106"/>
      <c r="NWD2" s="106"/>
      <c r="NWE2" s="106"/>
      <c r="NWF2" s="106"/>
      <c r="NWG2" s="106"/>
      <c r="NWH2" s="106"/>
      <c r="NWI2" s="106"/>
      <c r="NWJ2" s="106"/>
      <c r="NWK2" s="106"/>
      <c r="NWL2" s="106"/>
      <c r="NWM2" s="106"/>
      <c r="NWN2" s="106"/>
      <c r="NWO2" s="106"/>
      <c r="NWP2" s="106"/>
      <c r="NWQ2" s="106"/>
      <c r="NWR2" s="106"/>
      <c r="NWS2" s="106"/>
      <c r="NWT2" s="106"/>
      <c r="NWU2" s="106"/>
      <c r="NWV2" s="106"/>
      <c r="NWW2" s="106"/>
      <c r="NWX2" s="106"/>
      <c r="NWY2" s="106"/>
      <c r="NWZ2" s="106"/>
      <c r="NXA2" s="106"/>
      <c r="NXB2" s="106"/>
      <c r="NXC2" s="106"/>
      <c r="NXD2" s="106"/>
      <c r="NXE2" s="106"/>
      <c r="NXF2" s="106"/>
      <c r="NXG2" s="106"/>
      <c r="NXH2" s="106"/>
      <c r="NXI2" s="106"/>
      <c r="NXJ2" s="106"/>
      <c r="NXK2" s="106"/>
      <c r="NXL2" s="106"/>
      <c r="NXM2" s="106"/>
      <c r="NXN2" s="106"/>
      <c r="NXO2" s="106"/>
      <c r="NXP2" s="106"/>
      <c r="NXQ2" s="106"/>
      <c r="NXR2" s="106"/>
      <c r="NXS2" s="106"/>
      <c r="NXT2" s="106"/>
      <c r="NXU2" s="106"/>
      <c r="NXV2" s="106"/>
      <c r="NXW2" s="106"/>
      <c r="NXX2" s="106"/>
      <c r="NXY2" s="106"/>
      <c r="NXZ2" s="106"/>
      <c r="NYA2" s="106"/>
      <c r="NYB2" s="106"/>
      <c r="NYC2" s="106"/>
      <c r="NYD2" s="106"/>
      <c r="NYE2" s="106"/>
      <c r="NYF2" s="106"/>
      <c r="NYG2" s="106"/>
      <c r="NYH2" s="106"/>
      <c r="NYI2" s="106"/>
      <c r="NYJ2" s="106"/>
      <c r="NYK2" s="106"/>
      <c r="NYL2" s="106"/>
      <c r="NYM2" s="106"/>
      <c r="NYN2" s="106"/>
      <c r="NYO2" s="106"/>
      <c r="NYP2" s="106"/>
      <c r="NYQ2" s="106"/>
      <c r="NYR2" s="106"/>
      <c r="NYS2" s="106"/>
      <c r="NYT2" s="106"/>
      <c r="NYU2" s="106"/>
      <c r="NYV2" s="106"/>
      <c r="NYW2" s="106"/>
      <c r="NYX2" s="106"/>
      <c r="NYY2" s="106"/>
      <c r="NYZ2" s="106"/>
      <c r="NZA2" s="106"/>
      <c r="NZB2" s="106"/>
      <c r="NZC2" s="106"/>
      <c r="NZD2" s="106"/>
      <c r="NZE2" s="106"/>
      <c r="NZF2" s="106"/>
      <c r="NZG2" s="106"/>
      <c r="NZH2" s="106"/>
      <c r="NZI2" s="106"/>
      <c r="NZJ2" s="106"/>
      <c r="NZK2" s="106"/>
      <c r="NZL2" s="106"/>
      <c r="NZM2" s="106"/>
      <c r="NZN2" s="106"/>
      <c r="NZO2" s="106"/>
      <c r="NZP2" s="106"/>
      <c r="NZQ2" s="106"/>
      <c r="NZR2" s="106"/>
      <c r="NZS2" s="106"/>
      <c r="NZT2" s="106"/>
      <c r="NZU2" s="106"/>
      <c r="NZV2" s="106"/>
      <c r="NZW2" s="106"/>
      <c r="NZX2" s="106"/>
      <c r="NZY2" s="106"/>
      <c r="NZZ2" s="106"/>
      <c r="OAA2" s="106"/>
      <c r="OAB2" s="106"/>
      <c r="OAC2" s="106"/>
      <c r="OAD2" s="106"/>
      <c r="OAE2" s="106"/>
      <c r="OAF2" s="106"/>
      <c r="OAG2" s="106"/>
      <c r="OAH2" s="106"/>
      <c r="OAI2" s="106"/>
      <c r="OAJ2" s="106"/>
      <c r="OAK2" s="106"/>
      <c r="OAL2" s="106"/>
      <c r="OAM2" s="106"/>
      <c r="OAN2" s="106"/>
      <c r="OAO2" s="106"/>
      <c r="OAP2" s="106"/>
      <c r="OAQ2" s="106"/>
      <c r="OAR2" s="106"/>
      <c r="OAS2" s="106"/>
      <c r="OAT2" s="106"/>
      <c r="OAU2" s="106"/>
      <c r="OAV2" s="106"/>
      <c r="OAW2" s="106"/>
      <c r="OAX2" s="106"/>
      <c r="OAY2" s="106"/>
      <c r="OAZ2" s="106"/>
      <c r="OBA2" s="106"/>
      <c r="OBB2" s="106"/>
      <c r="OBC2" s="106"/>
      <c r="OBD2" s="106"/>
      <c r="OBE2" s="106"/>
      <c r="OBF2" s="106"/>
      <c r="OBG2" s="106"/>
      <c r="OBH2" s="106"/>
      <c r="OBI2" s="106"/>
      <c r="OBJ2" s="106"/>
      <c r="OBK2" s="106"/>
      <c r="OBL2" s="106"/>
      <c r="OBM2" s="106"/>
      <c r="OBN2" s="106"/>
      <c r="OBO2" s="106"/>
      <c r="OBP2" s="106"/>
      <c r="OBQ2" s="106"/>
      <c r="OBR2" s="106"/>
      <c r="OBS2" s="106"/>
      <c r="OBT2" s="106"/>
      <c r="OBU2" s="106"/>
      <c r="OBV2" s="106"/>
      <c r="OBW2" s="106"/>
      <c r="OBX2" s="106"/>
      <c r="OBY2" s="106"/>
      <c r="OBZ2" s="106"/>
      <c r="OCA2" s="106"/>
      <c r="OCB2" s="106"/>
      <c r="OCC2" s="106"/>
      <c r="OCD2" s="106"/>
      <c r="OCE2" s="106"/>
      <c r="OCF2" s="106"/>
      <c r="OCG2" s="106"/>
      <c r="OCH2" s="106"/>
      <c r="OCI2" s="106"/>
      <c r="OCJ2" s="106"/>
      <c r="OCK2" s="106"/>
      <c r="OCL2" s="106"/>
      <c r="OCM2" s="106"/>
      <c r="OCN2" s="106"/>
      <c r="OCO2" s="106"/>
      <c r="OCP2" s="106"/>
      <c r="OCQ2" s="106"/>
      <c r="OCR2" s="106"/>
      <c r="OCS2" s="106"/>
      <c r="OCT2" s="106"/>
      <c r="OCU2" s="106"/>
      <c r="OCV2" s="106"/>
      <c r="OCW2" s="106"/>
      <c r="OCX2" s="106"/>
      <c r="OCY2" s="106"/>
      <c r="OCZ2" s="106"/>
      <c r="ODA2" s="106"/>
      <c r="ODB2" s="106"/>
      <c r="ODC2" s="106"/>
      <c r="ODD2" s="106"/>
      <c r="ODE2" s="106"/>
      <c r="ODF2" s="106"/>
      <c r="ODG2" s="106"/>
      <c r="ODH2" s="106"/>
      <c r="ODI2" s="106"/>
      <c r="ODJ2" s="106"/>
      <c r="ODK2" s="106"/>
      <c r="ODL2" s="106"/>
      <c r="ODM2" s="106"/>
      <c r="ODN2" s="106"/>
      <c r="ODO2" s="106"/>
      <c r="ODP2" s="106"/>
      <c r="ODQ2" s="106"/>
      <c r="ODR2" s="106"/>
      <c r="ODS2" s="106"/>
      <c r="ODT2" s="106"/>
      <c r="ODU2" s="106"/>
      <c r="ODV2" s="106"/>
      <c r="ODW2" s="106"/>
      <c r="ODX2" s="106"/>
      <c r="ODY2" s="106"/>
      <c r="ODZ2" s="106"/>
      <c r="OEA2" s="106"/>
      <c r="OEB2" s="106"/>
      <c r="OEC2" s="106"/>
      <c r="OED2" s="106"/>
      <c r="OEE2" s="106"/>
      <c r="OEF2" s="106"/>
      <c r="OEG2" s="106"/>
      <c r="OEH2" s="106"/>
      <c r="OEI2" s="106"/>
      <c r="OEJ2" s="106"/>
      <c r="OEK2" s="106"/>
      <c r="OEL2" s="106"/>
      <c r="OEM2" s="106"/>
      <c r="OEN2" s="106"/>
      <c r="OEO2" s="106"/>
      <c r="OEP2" s="106"/>
      <c r="OEQ2" s="106"/>
      <c r="OER2" s="106"/>
      <c r="OES2" s="106"/>
      <c r="OET2" s="106"/>
      <c r="OEU2" s="106"/>
      <c r="OEV2" s="106"/>
      <c r="OEW2" s="106"/>
      <c r="OEX2" s="106"/>
      <c r="OEY2" s="106"/>
      <c r="OEZ2" s="106"/>
      <c r="OFA2" s="106"/>
      <c r="OFB2" s="106"/>
      <c r="OFC2" s="106"/>
      <c r="OFD2" s="106"/>
      <c r="OFE2" s="106"/>
      <c r="OFF2" s="106"/>
      <c r="OFG2" s="106"/>
      <c r="OFH2" s="106"/>
      <c r="OFI2" s="106"/>
      <c r="OFJ2" s="106"/>
      <c r="OFK2" s="106"/>
      <c r="OFL2" s="106"/>
      <c r="OFM2" s="106"/>
      <c r="OFN2" s="106"/>
      <c r="OFO2" s="106"/>
      <c r="OFP2" s="106"/>
      <c r="OFQ2" s="106"/>
      <c r="OFR2" s="106"/>
      <c r="OFS2" s="106"/>
      <c r="OFT2" s="106"/>
      <c r="OFU2" s="106"/>
      <c r="OFV2" s="106"/>
      <c r="OFW2" s="106"/>
      <c r="OFX2" s="106"/>
      <c r="OFY2" s="106"/>
      <c r="OFZ2" s="106"/>
      <c r="OGA2" s="106"/>
      <c r="OGB2" s="106"/>
      <c r="OGC2" s="106"/>
      <c r="OGD2" s="106"/>
      <c r="OGE2" s="106"/>
      <c r="OGF2" s="106"/>
      <c r="OGG2" s="106"/>
      <c r="OGH2" s="106"/>
      <c r="OGI2" s="106"/>
      <c r="OGJ2" s="106"/>
      <c r="OGK2" s="106"/>
      <c r="OGL2" s="106"/>
      <c r="OGM2" s="106"/>
      <c r="OGN2" s="106"/>
      <c r="OGO2" s="106"/>
      <c r="OGP2" s="106"/>
      <c r="OGQ2" s="106"/>
      <c r="OGR2" s="106"/>
      <c r="OGS2" s="106"/>
      <c r="OGT2" s="106"/>
      <c r="OGU2" s="106"/>
      <c r="OGV2" s="106"/>
      <c r="OGW2" s="106"/>
      <c r="OGX2" s="106"/>
      <c r="OGY2" s="106"/>
      <c r="OGZ2" s="106"/>
      <c r="OHA2" s="106"/>
      <c r="OHB2" s="106"/>
      <c r="OHC2" s="106"/>
      <c r="OHD2" s="106"/>
      <c r="OHE2" s="106"/>
      <c r="OHF2" s="106"/>
      <c r="OHG2" s="106"/>
      <c r="OHH2" s="106"/>
      <c r="OHI2" s="106"/>
      <c r="OHJ2" s="106"/>
      <c r="OHK2" s="106"/>
      <c r="OHL2" s="106"/>
      <c r="OHM2" s="106"/>
      <c r="OHN2" s="106"/>
      <c r="OHO2" s="106"/>
      <c r="OHP2" s="106"/>
      <c r="OHQ2" s="106"/>
      <c r="OHR2" s="106"/>
      <c r="OHS2" s="106"/>
      <c r="OHT2" s="106"/>
      <c r="OHU2" s="106"/>
      <c r="OHV2" s="106"/>
      <c r="OHW2" s="106"/>
      <c r="OHX2" s="106"/>
      <c r="OHY2" s="106"/>
      <c r="OHZ2" s="106"/>
      <c r="OIA2" s="106"/>
      <c r="OIB2" s="106"/>
      <c r="OIC2" s="106"/>
      <c r="OID2" s="106"/>
      <c r="OIE2" s="106"/>
      <c r="OIF2" s="106"/>
      <c r="OIG2" s="106"/>
      <c r="OIH2" s="106"/>
      <c r="OII2" s="106"/>
      <c r="OIJ2" s="106"/>
      <c r="OIK2" s="106"/>
      <c r="OIL2" s="106"/>
      <c r="OIM2" s="106"/>
      <c r="OIN2" s="106"/>
      <c r="OIO2" s="106"/>
      <c r="OIP2" s="106"/>
      <c r="OIQ2" s="106"/>
      <c r="OIR2" s="106"/>
      <c r="OIS2" s="106"/>
      <c r="OIT2" s="106"/>
      <c r="OIU2" s="106"/>
      <c r="OIV2" s="106"/>
      <c r="OIW2" s="106"/>
      <c r="OIX2" s="106"/>
      <c r="OIY2" s="106"/>
      <c r="OIZ2" s="106"/>
      <c r="OJA2" s="106"/>
      <c r="OJB2" s="106"/>
      <c r="OJC2" s="106"/>
      <c r="OJD2" s="106"/>
      <c r="OJE2" s="106"/>
      <c r="OJF2" s="106"/>
      <c r="OJG2" s="106"/>
      <c r="OJH2" s="106"/>
      <c r="OJI2" s="106"/>
      <c r="OJJ2" s="106"/>
      <c r="OJK2" s="106"/>
      <c r="OJL2" s="106"/>
      <c r="OJM2" s="106"/>
      <c r="OJN2" s="106"/>
      <c r="OJO2" s="106"/>
      <c r="OJP2" s="106"/>
      <c r="OJQ2" s="106"/>
      <c r="OJR2" s="106"/>
      <c r="OJS2" s="106"/>
      <c r="OJT2" s="106"/>
      <c r="OJU2" s="106"/>
      <c r="OJV2" s="106"/>
      <c r="OJW2" s="106"/>
      <c r="OJX2" s="106"/>
      <c r="OJY2" s="106"/>
      <c r="OJZ2" s="106"/>
      <c r="OKA2" s="106"/>
      <c r="OKB2" s="106"/>
      <c r="OKC2" s="106"/>
      <c r="OKD2" s="106"/>
      <c r="OKE2" s="106"/>
      <c r="OKF2" s="106"/>
      <c r="OKG2" s="106"/>
      <c r="OKH2" s="106"/>
      <c r="OKI2" s="106"/>
      <c r="OKJ2" s="106"/>
      <c r="OKK2" s="106"/>
      <c r="OKL2" s="106"/>
      <c r="OKM2" s="106"/>
      <c r="OKN2" s="106"/>
      <c r="OKO2" s="106"/>
      <c r="OKP2" s="106"/>
      <c r="OKQ2" s="106"/>
      <c r="OKR2" s="106"/>
      <c r="OKS2" s="106"/>
      <c r="OKT2" s="106"/>
      <c r="OKU2" s="106"/>
      <c r="OKV2" s="106"/>
      <c r="OKW2" s="106"/>
      <c r="OKX2" s="106"/>
      <c r="OKY2" s="106"/>
      <c r="OKZ2" s="106"/>
      <c r="OLA2" s="106"/>
      <c r="OLB2" s="106"/>
      <c r="OLC2" s="106"/>
      <c r="OLD2" s="106"/>
      <c r="OLE2" s="106"/>
      <c r="OLF2" s="106"/>
      <c r="OLG2" s="106"/>
      <c r="OLH2" s="106"/>
      <c r="OLI2" s="106"/>
      <c r="OLJ2" s="106"/>
      <c r="OLK2" s="106"/>
      <c r="OLL2" s="106"/>
      <c r="OLM2" s="106"/>
      <c r="OLN2" s="106"/>
      <c r="OLO2" s="106"/>
      <c r="OLP2" s="106"/>
      <c r="OLQ2" s="106"/>
      <c r="OLR2" s="106"/>
      <c r="OLS2" s="106"/>
      <c r="OLT2" s="106"/>
      <c r="OLU2" s="106"/>
      <c r="OLV2" s="106"/>
      <c r="OLW2" s="106"/>
      <c r="OLX2" s="106"/>
      <c r="OLY2" s="106"/>
      <c r="OLZ2" s="106"/>
      <c r="OMA2" s="106"/>
      <c r="OMB2" s="106"/>
      <c r="OMC2" s="106"/>
      <c r="OMD2" s="106"/>
      <c r="OME2" s="106"/>
      <c r="OMF2" s="106"/>
      <c r="OMG2" s="106"/>
      <c r="OMH2" s="106"/>
      <c r="OMI2" s="106"/>
      <c r="OMJ2" s="106"/>
      <c r="OMK2" s="106"/>
      <c r="OML2" s="106"/>
      <c r="OMM2" s="106"/>
      <c r="OMN2" s="106"/>
      <c r="OMO2" s="106"/>
      <c r="OMP2" s="106"/>
      <c r="OMQ2" s="106"/>
      <c r="OMR2" s="106"/>
      <c r="OMS2" s="106"/>
      <c r="OMT2" s="106"/>
      <c r="OMU2" s="106"/>
      <c r="OMV2" s="106"/>
      <c r="OMW2" s="106"/>
      <c r="OMX2" s="106"/>
      <c r="OMY2" s="106"/>
      <c r="OMZ2" s="106"/>
      <c r="ONA2" s="106"/>
      <c r="ONB2" s="106"/>
      <c r="ONC2" s="106"/>
      <c r="OND2" s="106"/>
      <c r="ONE2" s="106"/>
      <c r="ONF2" s="106"/>
      <c r="ONG2" s="106"/>
      <c r="ONH2" s="106"/>
      <c r="ONI2" s="106"/>
      <c r="ONJ2" s="106"/>
      <c r="ONK2" s="106"/>
      <c r="ONL2" s="106"/>
      <c r="ONM2" s="106"/>
      <c r="ONN2" s="106"/>
      <c r="ONO2" s="106"/>
      <c r="ONP2" s="106"/>
      <c r="ONQ2" s="106"/>
      <c r="ONR2" s="106"/>
      <c r="ONS2" s="106"/>
      <c r="ONT2" s="106"/>
      <c r="ONU2" s="106"/>
      <c r="ONV2" s="106"/>
      <c r="ONW2" s="106"/>
      <c r="ONX2" s="106"/>
      <c r="ONY2" s="106"/>
      <c r="ONZ2" s="106"/>
      <c r="OOA2" s="106"/>
      <c r="OOB2" s="106"/>
      <c r="OOC2" s="106"/>
      <c r="OOD2" s="106"/>
      <c r="OOE2" s="106"/>
      <c r="OOF2" s="106"/>
      <c r="OOG2" s="106"/>
      <c r="OOH2" s="106"/>
      <c r="OOI2" s="106"/>
      <c r="OOJ2" s="106"/>
      <c r="OOK2" s="106"/>
      <c r="OOL2" s="106"/>
      <c r="OOM2" s="106"/>
      <c r="OON2" s="106"/>
      <c r="OOO2" s="106"/>
      <c r="OOP2" s="106"/>
      <c r="OOQ2" s="106"/>
      <c r="OOR2" s="106"/>
      <c r="OOS2" s="106"/>
      <c r="OOT2" s="106"/>
      <c r="OOU2" s="106"/>
      <c r="OOV2" s="106"/>
      <c r="OOW2" s="106"/>
      <c r="OOX2" s="106"/>
      <c r="OOY2" s="106"/>
      <c r="OOZ2" s="106"/>
      <c r="OPA2" s="106"/>
      <c r="OPB2" s="106"/>
      <c r="OPC2" s="106"/>
      <c r="OPD2" s="106"/>
      <c r="OPE2" s="106"/>
      <c r="OPF2" s="106"/>
      <c r="OPG2" s="106"/>
      <c r="OPH2" s="106"/>
      <c r="OPI2" s="106"/>
      <c r="OPJ2" s="106"/>
      <c r="OPK2" s="106"/>
      <c r="OPL2" s="106"/>
      <c r="OPM2" s="106"/>
      <c r="OPN2" s="106"/>
      <c r="OPO2" s="106"/>
      <c r="OPP2" s="106"/>
      <c r="OPQ2" s="106"/>
      <c r="OPR2" s="106"/>
      <c r="OPS2" s="106"/>
      <c r="OPT2" s="106"/>
      <c r="OPU2" s="106"/>
      <c r="OPV2" s="106"/>
      <c r="OPW2" s="106"/>
      <c r="OPX2" s="106"/>
      <c r="OPY2" s="106"/>
      <c r="OPZ2" s="106"/>
      <c r="OQA2" s="106"/>
      <c r="OQB2" s="106"/>
      <c r="OQC2" s="106"/>
      <c r="OQD2" s="106"/>
      <c r="OQE2" s="106"/>
      <c r="OQF2" s="106"/>
      <c r="OQG2" s="106"/>
      <c r="OQH2" s="106"/>
      <c r="OQI2" s="106"/>
      <c r="OQJ2" s="106"/>
      <c r="OQK2" s="106"/>
      <c r="OQL2" s="106"/>
      <c r="OQM2" s="106"/>
      <c r="OQN2" s="106"/>
      <c r="OQO2" s="106"/>
      <c r="OQP2" s="106"/>
      <c r="OQQ2" s="106"/>
      <c r="OQR2" s="106"/>
      <c r="OQS2" s="106"/>
      <c r="OQT2" s="106"/>
      <c r="OQU2" s="106"/>
      <c r="OQV2" s="106"/>
      <c r="OQW2" s="106"/>
      <c r="OQX2" s="106"/>
      <c r="OQY2" s="106"/>
      <c r="OQZ2" s="106"/>
      <c r="ORA2" s="106"/>
      <c r="ORB2" s="106"/>
      <c r="ORC2" s="106"/>
      <c r="ORD2" s="106"/>
      <c r="ORE2" s="106"/>
      <c r="ORF2" s="106"/>
      <c r="ORG2" s="106"/>
      <c r="ORH2" s="106"/>
      <c r="ORI2" s="106"/>
      <c r="ORJ2" s="106"/>
      <c r="ORK2" s="106"/>
      <c r="ORL2" s="106"/>
      <c r="ORM2" s="106"/>
      <c r="ORN2" s="106"/>
      <c r="ORO2" s="106"/>
      <c r="ORP2" s="106"/>
      <c r="ORQ2" s="106"/>
      <c r="ORR2" s="106"/>
      <c r="ORS2" s="106"/>
      <c r="ORT2" s="106"/>
      <c r="ORU2" s="106"/>
      <c r="ORV2" s="106"/>
      <c r="ORW2" s="106"/>
      <c r="ORX2" s="106"/>
      <c r="ORY2" s="106"/>
      <c r="ORZ2" s="106"/>
      <c r="OSA2" s="106"/>
      <c r="OSB2" s="106"/>
      <c r="OSC2" s="106"/>
      <c r="OSD2" s="106"/>
      <c r="OSE2" s="106"/>
      <c r="OSF2" s="106"/>
      <c r="OSG2" s="106"/>
      <c r="OSH2" s="106"/>
      <c r="OSI2" s="106"/>
      <c r="OSJ2" s="106"/>
      <c r="OSK2" s="106"/>
      <c r="OSL2" s="106"/>
      <c r="OSM2" s="106"/>
      <c r="OSN2" s="106"/>
      <c r="OSO2" s="106"/>
      <c r="OSP2" s="106"/>
      <c r="OSQ2" s="106"/>
      <c r="OSR2" s="106"/>
      <c r="OSS2" s="106"/>
      <c r="OST2" s="106"/>
      <c r="OSU2" s="106"/>
      <c r="OSV2" s="106"/>
      <c r="OSW2" s="106"/>
      <c r="OSX2" s="106"/>
      <c r="OSY2" s="106"/>
      <c r="OSZ2" s="106"/>
      <c r="OTA2" s="106"/>
      <c r="OTB2" s="106"/>
      <c r="OTC2" s="106"/>
      <c r="OTD2" s="106"/>
      <c r="OTE2" s="106"/>
      <c r="OTF2" s="106"/>
      <c r="OTG2" s="106"/>
      <c r="OTH2" s="106"/>
      <c r="OTI2" s="106"/>
      <c r="OTJ2" s="106"/>
      <c r="OTK2" s="106"/>
      <c r="OTL2" s="106"/>
      <c r="OTM2" s="106"/>
      <c r="OTN2" s="106"/>
      <c r="OTO2" s="106"/>
      <c r="OTP2" s="106"/>
      <c r="OTQ2" s="106"/>
      <c r="OTR2" s="106"/>
      <c r="OTS2" s="106"/>
      <c r="OTT2" s="106"/>
      <c r="OTU2" s="106"/>
      <c r="OTV2" s="106"/>
      <c r="OTW2" s="106"/>
      <c r="OTX2" s="106"/>
      <c r="OTY2" s="106"/>
      <c r="OTZ2" s="106"/>
      <c r="OUA2" s="106"/>
      <c r="OUB2" s="106"/>
      <c r="OUC2" s="106"/>
      <c r="OUD2" s="106"/>
      <c r="OUE2" s="106"/>
      <c r="OUF2" s="106"/>
      <c r="OUG2" s="106"/>
      <c r="OUH2" s="106"/>
      <c r="OUI2" s="106"/>
      <c r="OUJ2" s="106"/>
      <c r="OUK2" s="106"/>
      <c r="OUL2" s="106"/>
      <c r="OUM2" s="106"/>
      <c r="OUN2" s="106"/>
      <c r="OUO2" s="106"/>
      <c r="OUP2" s="106"/>
      <c r="OUQ2" s="106"/>
      <c r="OUR2" s="106"/>
      <c r="OUS2" s="106"/>
      <c r="OUT2" s="106"/>
      <c r="OUU2" s="106"/>
      <c r="OUV2" s="106"/>
      <c r="OUW2" s="106"/>
      <c r="OUX2" s="106"/>
      <c r="OUY2" s="106"/>
      <c r="OUZ2" s="106"/>
      <c r="OVA2" s="106"/>
      <c r="OVB2" s="106"/>
      <c r="OVC2" s="106"/>
      <c r="OVD2" s="106"/>
      <c r="OVE2" s="106"/>
      <c r="OVF2" s="106"/>
      <c r="OVG2" s="106"/>
      <c r="OVH2" s="106"/>
      <c r="OVI2" s="106"/>
      <c r="OVJ2" s="106"/>
      <c r="OVK2" s="106"/>
      <c r="OVL2" s="106"/>
      <c r="OVM2" s="106"/>
      <c r="OVN2" s="106"/>
      <c r="OVO2" s="106"/>
      <c r="OVP2" s="106"/>
      <c r="OVQ2" s="106"/>
      <c r="OVR2" s="106"/>
      <c r="OVS2" s="106"/>
      <c r="OVT2" s="106"/>
      <c r="OVU2" s="106"/>
      <c r="OVV2" s="106"/>
      <c r="OVW2" s="106"/>
      <c r="OVX2" s="106"/>
      <c r="OVY2" s="106"/>
      <c r="OVZ2" s="106"/>
      <c r="OWA2" s="106"/>
      <c r="OWB2" s="106"/>
      <c r="OWC2" s="106"/>
      <c r="OWD2" s="106"/>
      <c r="OWE2" s="106"/>
      <c r="OWF2" s="106"/>
      <c r="OWG2" s="106"/>
      <c r="OWH2" s="106"/>
      <c r="OWI2" s="106"/>
      <c r="OWJ2" s="106"/>
      <c r="OWK2" s="106"/>
      <c r="OWL2" s="106"/>
      <c r="OWM2" s="106"/>
      <c r="OWN2" s="106"/>
      <c r="OWO2" s="106"/>
      <c r="OWP2" s="106"/>
      <c r="OWQ2" s="106"/>
      <c r="OWR2" s="106"/>
      <c r="OWS2" s="106"/>
      <c r="OWT2" s="106"/>
      <c r="OWU2" s="106"/>
      <c r="OWV2" s="106"/>
      <c r="OWW2" s="106"/>
      <c r="OWX2" s="106"/>
      <c r="OWY2" s="106"/>
      <c r="OWZ2" s="106"/>
      <c r="OXA2" s="106"/>
      <c r="OXB2" s="106"/>
      <c r="OXC2" s="106"/>
      <c r="OXD2" s="106"/>
      <c r="OXE2" s="106"/>
      <c r="OXF2" s="106"/>
      <c r="OXG2" s="106"/>
      <c r="OXH2" s="106"/>
      <c r="OXI2" s="106"/>
      <c r="OXJ2" s="106"/>
      <c r="OXK2" s="106"/>
      <c r="OXL2" s="106"/>
      <c r="OXM2" s="106"/>
      <c r="OXN2" s="106"/>
      <c r="OXO2" s="106"/>
      <c r="OXP2" s="106"/>
      <c r="OXQ2" s="106"/>
      <c r="OXR2" s="106"/>
      <c r="OXS2" s="106"/>
      <c r="OXT2" s="106"/>
      <c r="OXU2" s="106"/>
      <c r="OXV2" s="106"/>
      <c r="OXW2" s="106"/>
      <c r="OXX2" s="106"/>
      <c r="OXY2" s="106"/>
      <c r="OXZ2" s="106"/>
      <c r="OYA2" s="106"/>
      <c r="OYB2" s="106"/>
      <c r="OYC2" s="106"/>
      <c r="OYD2" s="106"/>
      <c r="OYE2" s="106"/>
      <c r="OYF2" s="106"/>
      <c r="OYG2" s="106"/>
      <c r="OYH2" s="106"/>
      <c r="OYI2" s="106"/>
      <c r="OYJ2" s="106"/>
      <c r="OYK2" s="106"/>
      <c r="OYL2" s="106"/>
      <c r="OYM2" s="106"/>
      <c r="OYN2" s="106"/>
      <c r="OYO2" s="106"/>
      <c r="OYP2" s="106"/>
      <c r="OYQ2" s="106"/>
      <c r="OYR2" s="106"/>
      <c r="OYS2" s="106"/>
      <c r="OYT2" s="106"/>
      <c r="OYU2" s="106"/>
      <c r="OYV2" s="106"/>
      <c r="OYW2" s="106"/>
      <c r="OYX2" s="106"/>
      <c r="OYY2" s="106"/>
      <c r="OYZ2" s="106"/>
      <c r="OZA2" s="106"/>
      <c r="OZB2" s="106"/>
      <c r="OZC2" s="106"/>
      <c r="OZD2" s="106"/>
      <c r="OZE2" s="106"/>
      <c r="OZF2" s="106"/>
      <c r="OZG2" s="106"/>
      <c r="OZH2" s="106"/>
      <c r="OZI2" s="106"/>
      <c r="OZJ2" s="106"/>
      <c r="OZK2" s="106"/>
      <c r="OZL2" s="106"/>
      <c r="OZM2" s="106"/>
      <c r="OZN2" s="106"/>
      <c r="OZO2" s="106"/>
      <c r="OZP2" s="106"/>
      <c r="OZQ2" s="106"/>
      <c r="OZR2" s="106"/>
      <c r="OZS2" s="106"/>
      <c r="OZT2" s="106"/>
      <c r="OZU2" s="106"/>
      <c r="OZV2" s="106"/>
      <c r="OZW2" s="106"/>
      <c r="OZX2" s="106"/>
      <c r="OZY2" s="106"/>
      <c r="OZZ2" s="106"/>
      <c r="PAA2" s="106"/>
      <c r="PAB2" s="106"/>
      <c r="PAC2" s="106"/>
      <c r="PAD2" s="106"/>
      <c r="PAE2" s="106"/>
      <c r="PAF2" s="106"/>
      <c r="PAG2" s="106"/>
      <c r="PAH2" s="106"/>
      <c r="PAI2" s="106"/>
      <c r="PAJ2" s="106"/>
      <c r="PAK2" s="106"/>
      <c r="PAL2" s="106"/>
      <c r="PAM2" s="106"/>
      <c r="PAN2" s="106"/>
      <c r="PAO2" s="106"/>
      <c r="PAP2" s="106"/>
      <c r="PAQ2" s="106"/>
      <c r="PAR2" s="106"/>
      <c r="PAS2" s="106"/>
      <c r="PAT2" s="106"/>
      <c r="PAU2" s="106"/>
      <c r="PAV2" s="106"/>
      <c r="PAW2" s="106"/>
      <c r="PAX2" s="106"/>
      <c r="PAY2" s="106"/>
      <c r="PAZ2" s="106"/>
      <c r="PBA2" s="106"/>
      <c r="PBB2" s="106"/>
      <c r="PBC2" s="106"/>
      <c r="PBD2" s="106"/>
      <c r="PBE2" s="106"/>
      <c r="PBF2" s="106"/>
      <c r="PBG2" s="106"/>
      <c r="PBH2" s="106"/>
      <c r="PBI2" s="106"/>
      <c r="PBJ2" s="106"/>
      <c r="PBK2" s="106"/>
      <c r="PBL2" s="106"/>
      <c r="PBM2" s="106"/>
      <c r="PBN2" s="106"/>
      <c r="PBO2" s="106"/>
      <c r="PBP2" s="106"/>
      <c r="PBQ2" s="106"/>
      <c r="PBR2" s="106"/>
      <c r="PBS2" s="106"/>
      <c r="PBT2" s="106"/>
      <c r="PBU2" s="106"/>
      <c r="PBV2" s="106"/>
      <c r="PBW2" s="106"/>
      <c r="PBX2" s="106"/>
      <c r="PBY2" s="106"/>
      <c r="PBZ2" s="106"/>
      <c r="PCA2" s="106"/>
      <c r="PCB2" s="106"/>
      <c r="PCC2" s="106"/>
      <c r="PCD2" s="106"/>
      <c r="PCE2" s="106"/>
      <c r="PCF2" s="106"/>
      <c r="PCG2" s="106"/>
      <c r="PCH2" s="106"/>
      <c r="PCI2" s="106"/>
      <c r="PCJ2" s="106"/>
      <c r="PCK2" s="106"/>
      <c r="PCL2" s="106"/>
      <c r="PCM2" s="106"/>
      <c r="PCN2" s="106"/>
      <c r="PCO2" s="106"/>
      <c r="PCP2" s="106"/>
      <c r="PCQ2" s="106"/>
      <c r="PCR2" s="106"/>
      <c r="PCS2" s="106"/>
      <c r="PCT2" s="106"/>
      <c r="PCU2" s="106"/>
      <c r="PCV2" s="106"/>
      <c r="PCW2" s="106"/>
      <c r="PCX2" s="106"/>
      <c r="PCY2" s="106"/>
      <c r="PCZ2" s="106"/>
      <c r="PDA2" s="106"/>
      <c r="PDB2" s="106"/>
      <c r="PDC2" s="106"/>
      <c r="PDD2" s="106"/>
      <c r="PDE2" s="106"/>
      <c r="PDF2" s="106"/>
      <c r="PDG2" s="106"/>
      <c r="PDH2" s="106"/>
      <c r="PDI2" s="106"/>
      <c r="PDJ2" s="106"/>
      <c r="PDK2" s="106"/>
      <c r="PDL2" s="106"/>
      <c r="PDM2" s="106"/>
      <c r="PDN2" s="106"/>
      <c r="PDO2" s="106"/>
      <c r="PDP2" s="106"/>
      <c r="PDQ2" s="106"/>
      <c r="PDR2" s="106"/>
      <c r="PDS2" s="106"/>
      <c r="PDT2" s="106"/>
      <c r="PDU2" s="106"/>
      <c r="PDV2" s="106"/>
      <c r="PDW2" s="106"/>
      <c r="PDX2" s="106"/>
      <c r="PDY2" s="106"/>
      <c r="PDZ2" s="106"/>
      <c r="PEA2" s="106"/>
      <c r="PEB2" s="106"/>
      <c r="PEC2" s="106"/>
      <c r="PED2" s="106"/>
      <c r="PEE2" s="106"/>
      <c r="PEF2" s="106"/>
      <c r="PEG2" s="106"/>
      <c r="PEH2" s="106"/>
      <c r="PEI2" s="106"/>
      <c r="PEJ2" s="106"/>
      <c r="PEK2" s="106"/>
      <c r="PEL2" s="106"/>
      <c r="PEM2" s="106"/>
      <c r="PEN2" s="106"/>
      <c r="PEO2" s="106"/>
      <c r="PEP2" s="106"/>
      <c r="PEQ2" s="106"/>
      <c r="PER2" s="106"/>
      <c r="PES2" s="106"/>
      <c r="PET2" s="106"/>
      <c r="PEU2" s="106"/>
      <c r="PEV2" s="106"/>
      <c r="PEW2" s="106"/>
      <c r="PEX2" s="106"/>
      <c r="PEY2" s="106"/>
      <c r="PEZ2" s="106"/>
      <c r="PFA2" s="106"/>
      <c r="PFB2" s="106"/>
      <c r="PFC2" s="106"/>
      <c r="PFD2" s="106"/>
      <c r="PFE2" s="106"/>
      <c r="PFF2" s="106"/>
      <c r="PFG2" s="106"/>
      <c r="PFH2" s="106"/>
      <c r="PFI2" s="106"/>
      <c r="PFJ2" s="106"/>
      <c r="PFK2" s="106"/>
      <c r="PFL2" s="106"/>
      <c r="PFM2" s="106"/>
      <c r="PFN2" s="106"/>
      <c r="PFO2" s="106"/>
      <c r="PFP2" s="106"/>
      <c r="PFQ2" s="106"/>
      <c r="PFR2" s="106"/>
      <c r="PFS2" s="106"/>
      <c r="PFT2" s="106"/>
      <c r="PFU2" s="106"/>
      <c r="PFV2" s="106"/>
      <c r="PFW2" s="106"/>
      <c r="PFX2" s="106"/>
      <c r="PFY2" s="106"/>
      <c r="PFZ2" s="106"/>
      <c r="PGA2" s="106"/>
      <c r="PGB2" s="106"/>
      <c r="PGC2" s="106"/>
      <c r="PGD2" s="106"/>
      <c r="PGE2" s="106"/>
      <c r="PGF2" s="106"/>
      <c r="PGG2" s="106"/>
      <c r="PGH2" s="106"/>
      <c r="PGI2" s="106"/>
      <c r="PGJ2" s="106"/>
      <c r="PGK2" s="106"/>
      <c r="PGL2" s="106"/>
      <c r="PGM2" s="106"/>
      <c r="PGN2" s="106"/>
      <c r="PGO2" s="106"/>
      <c r="PGP2" s="106"/>
      <c r="PGQ2" s="106"/>
      <c r="PGR2" s="106"/>
      <c r="PGS2" s="106"/>
      <c r="PGT2" s="106"/>
      <c r="PGU2" s="106"/>
      <c r="PGV2" s="106"/>
      <c r="PGW2" s="106"/>
      <c r="PGX2" s="106"/>
      <c r="PGY2" s="106"/>
      <c r="PGZ2" s="106"/>
      <c r="PHA2" s="106"/>
      <c r="PHB2" s="106"/>
      <c r="PHC2" s="106"/>
      <c r="PHD2" s="106"/>
      <c r="PHE2" s="106"/>
      <c r="PHF2" s="106"/>
      <c r="PHG2" s="106"/>
      <c r="PHH2" s="106"/>
      <c r="PHI2" s="106"/>
      <c r="PHJ2" s="106"/>
      <c r="PHK2" s="106"/>
      <c r="PHL2" s="106"/>
      <c r="PHM2" s="106"/>
      <c r="PHN2" s="106"/>
      <c r="PHO2" s="106"/>
      <c r="PHP2" s="106"/>
      <c r="PHQ2" s="106"/>
      <c r="PHR2" s="106"/>
      <c r="PHS2" s="106"/>
      <c r="PHT2" s="106"/>
      <c r="PHU2" s="106"/>
      <c r="PHV2" s="106"/>
      <c r="PHW2" s="106"/>
      <c r="PHX2" s="106"/>
      <c r="PHY2" s="106"/>
      <c r="PHZ2" s="106"/>
      <c r="PIA2" s="106"/>
      <c r="PIB2" s="106"/>
      <c r="PIC2" s="106"/>
      <c r="PID2" s="106"/>
      <c r="PIE2" s="106"/>
      <c r="PIF2" s="106"/>
      <c r="PIG2" s="106"/>
      <c r="PIH2" s="106"/>
      <c r="PII2" s="106"/>
      <c r="PIJ2" s="106"/>
      <c r="PIK2" s="106"/>
      <c r="PIL2" s="106"/>
      <c r="PIM2" s="106"/>
      <c r="PIN2" s="106"/>
      <c r="PIO2" s="106"/>
      <c r="PIP2" s="106"/>
      <c r="PIQ2" s="106"/>
      <c r="PIR2" s="106"/>
      <c r="PIS2" s="106"/>
      <c r="PIT2" s="106"/>
      <c r="PIU2" s="106"/>
      <c r="PIV2" s="106"/>
      <c r="PIW2" s="106"/>
      <c r="PIX2" s="106"/>
      <c r="PIY2" s="106"/>
      <c r="PIZ2" s="106"/>
      <c r="PJA2" s="106"/>
      <c r="PJB2" s="106"/>
      <c r="PJC2" s="106"/>
      <c r="PJD2" s="106"/>
      <c r="PJE2" s="106"/>
      <c r="PJF2" s="106"/>
      <c r="PJG2" s="106"/>
      <c r="PJH2" s="106"/>
      <c r="PJI2" s="106"/>
      <c r="PJJ2" s="106"/>
      <c r="PJK2" s="106"/>
      <c r="PJL2" s="106"/>
      <c r="PJM2" s="106"/>
      <c r="PJN2" s="106"/>
      <c r="PJO2" s="106"/>
      <c r="PJP2" s="106"/>
      <c r="PJQ2" s="106"/>
      <c r="PJR2" s="106"/>
      <c r="PJS2" s="106"/>
      <c r="PJT2" s="106"/>
      <c r="PJU2" s="106"/>
      <c r="PJV2" s="106"/>
      <c r="PJW2" s="106"/>
      <c r="PJX2" s="106"/>
      <c r="PJY2" s="106"/>
      <c r="PJZ2" s="106"/>
      <c r="PKA2" s="106"/>
      <c r="PKB2" s="106"/>
      <c r="PKC2" s="106"/>
      <c r="PKD2" s="106"/>
      <c r="PKE2" s="106"/>
      <c r="PKF2" s="106"/>
      <c r="PKG2" s="106"/>
      <c r="PKH2" s="106"/>
      <c r="PKI2" s="106"/>
      <c r="PKJ2" s="106"/>
      <c r="PKK2" s="106"/>
      <c r="PKL2" s="106"/>
      <c r="PKM2" s="106"/>
      <c r="PKN2" s="106"/>
      <c r="PKO2" s="106"/>
      <c r="PKP2" s="106"/>
      <c r="PKQ2" s="106"/>
      <c r="PKR2" s="106"/>
      <c r="PKS2" s="106"/>
      <c r="PKT2" s="106"/>
      <c r="PKU2" s="106"/>
      <c r="PKV2" s="106"/>
      <c r="PKW2" s="106"/>
      <c r="PKX2" s="106"/>
      <c r="PKY2" s="106"/>
      <c r="PKZ2" s="106"/>
      <c r="PLA2" s="106"/>
      <c r="PLB2" s="106"/>
      <c r="PLC2" s="106"/>
      <c r="PLD2" s="106"/>
      <c r="PLE2" s="106"/>
      <c r="PLF2" s="106"/>
      <c r="PLG2" s="106"/>
      <c r="PLH2" s="106"/>
      <c r="PLI2" s="106"/>
      <c r="PLJ2" s="106"/>
      <c r="PLK2" s="106"/>
      <c r="PLL2" s="106"/>
      <c r="PLM2" s="106"/>
      <c r="PLN2" s="106"/>
      <c r="PLO2" s="106"/>
      <c r="PLP2" s="106"/>
      <c r="PLQ2" s="106"/>
      <c r="PLR2" s="106"/>
      <c r="PLS2" s="106"/>
      <c r="PLT2" s="106"/>
      <c r="PLU2" s="106"/>
      <c r="PLV2" s="106"/>
      <c r="PLW2" s="106"/>
      <c r="PLX2" s="106"/>
      <c r="PLY2" s="106"/>
      <c r="PLZ2" s="106"/>
      <c r="PMA2" s="106"/>
      <c r="PMB2" s="106"/>
      <c r="PMC2" s="106"/>
      <c r="PMD2" s="106"/>
      <c r="PME2" s="106"/>
      <c r="PMF2" s="106"/>
      <c r="PMG2" s="106"/>
      <c r="PMH2" s="106"/>
      <c r="PMI2" s="106"/>
      <c r="PMJ2" s="106"/>
      <c r="PMK2" s="106"/>
      <c r="PML2" s="106"/>
      <c r="PMM2" s="106"/>
      <c r="PMN2" s="106"/>
      <c r="PMO2" s="106"/>
      <c r="PMP2" s="106"/>
      <c r="PMQ2" s="106"/>
      <c r="PMR2" s="106"/>
      <c r="PMS2" s="106"/>
      <c r="PMT2" s="106"/>
      <c r="PMU2" s="106"/>
      <c r="PMV2" s="106"/>
      <c r="PMW2" s="106"/>
      <c r="PMX2" s="106"/>
      <c r="PMY2" s="106"/>
      <c r="PMZ2" s="106"/>
      <c r="PNA2" s="106"/>
      <c r="PNB2" s="106"/>
      <c r="PNC2" s="106"/>
      <c r="PND2" s="106"/>
      <c r="PNE2" s="106"/>
      <c r="PNF2" s="106"/>
      <c r="PNG2" s="106"/>
      <c r="PNH2" s="106"/>
      <c r="PNI2" s="106"/>
      <c r="PNJ2" s="106"/>
      <c r="PNK2" s="106"/>
      <c r="PNL2" s="106"/>
      <c r="PNM2" s="106"/>
      <c r="PNN2" s="106"/>
      <c r="PNO2" s="106"/>
      <c r="PNP2" s="106"/>
      <c r="PNQ2" s="106"/>
      <c r="PNR2" s="106"/>
      <c r="PNS2" s="106"/>
      <c r="PNT2" s="106"/>
      <c r="PNU2" s="106"/>
      <c r="PNV2" s="106"/>
      <c r="PNW2" s="106"/>
      <c r="PNX2" s="106"/>
      <c r="PNY2" s="106"/>
      <c r="PNZ2" s="106"/>
      <c r="POA2" s="106"/>
      <c r="POB2" s="106"/>
      <c r="POC2" s="106"/>
      <c r="POD2" s="106"/>
      <c r="POE2" s="106"/>
      <c r="POF2" s="106"/>
      <c r="POG2" s="106"/>
      <c r="POH2" s="106"/>
      <c r="POI2" s="106"/>
      <c r="POJ2" s="106"/>
      <c r="POK2" s="106"/>
      <c r="POL2" s="106"/>
      <c r="POM2" s="106"/>
      <c r="PON2" s="106"/>
      <c r="POO2" s="106"/>
      <c r="POP2" s="106"/>
      <c r="POQ2" s="106"/>
      <c r="POR2" s="106"/>
      <c r="POS2" s="106"/>
      <c r="POT2" s="106"/>
      <c r="POU2" s="106"/>
      <c r="POV2" s="106"/>
      <c r="POW2" s="106"/>
      <c r="POX2" s="106"/>
      <c r="POY2" s="106"/>
      <c r="POZ2" s="106"/>
      <c r="PPA2" s="106"/>
      <c r="PPB2" s="106"/>
      <c r="PPC2" s="106"/>
      <c r="PPD2" s="106"/>
      <c r="PPE2" s="106"/>
      <c r="PPF2" s="106"/>
      <c r="PPG2" s="106"/>
      <c r="PPH2" s="106"/>
      <c r="PPI2" s="106"/>
      <c r="PPJ2" s="106"/>
      <c r="PPK2" s="106"/>
      <c r="PPL2" s="106"/>
      <c r="PPM2" s="106"/>
      <c r="PPN2" s="106"/>
      <c r="PPO2" s="106"/>
      <c r="PPP2" s="106"/>
      <c r="PPQ2" s="106"/>
      <c r="PPR2" s="106"/>
      <c r="PPS2" s="106"/>
      <c r="PPT2" s="106"/>
      <c r="PPU2" s="106"/>
      <c r="PPV2" s="106"/>
      <c r="PPW2" s="106"/>
      <c r="PPX2" s="106"/>
      <c r="PPY2" s="106"/>
      <c r="PPZ2" s="106"/>
      <c r="PQA2" s="106"/>
      <c r="PQB2" s="106"/>
      <c r="PQC2" s="106"/>
      <c r="PQD2" s="106"/>
      <c r="PQE2" s="106"/>
      <c r="PQF2" s="106"/>
      <c r="PQG2" s="106"/>
      <c r="PQH2" s="106"/>
      <c r="PQI2" s="106"/>
      <c r="PQJ2" s="106"/>
      <c r="PQK2" s="106"/>
      <c r="PQL2" s="106"/>
      <c r="PQM2" s="106"/>
      <c r="PQN2" s="106"/>
      <c r="PQO2" s="106"/>
      <c r="PQP2" s="106"/>
      <c r="PQQ2" s="106"/>
      <c r="PQR2" s="106"/>
      <c r="PQS2" s="106"/>
      <c r="PQT2" s="106"/>
      <c r="PQU2" s="106"/>
      <c r="PQV2" s="106"/>
      <c r="PQW2" s="106"/>
      <c r="PQX2" s="106"/>
      <c r="PQY2" s="106"/>
      <c r="PQZ2" s="106"/>
      <c r="PRA2" s="106"/>
      <c r="PRB2" s="106"/>
      <c r="PRC2" s="106"/>
      <c r="PRD2" s="106"/>
      <c r="PRE2" s="106"/>
      <c r="PRF2" s="106"/>
      <c r="PRG2" s="106"/>
      <c r="PRH2" s="106"/>
      <c r="PRI2" s="106"/>
      <c r="PRJ2" s="106"/>
      <c r="PRK2" s="106"/>
      <c r="PRL2" s="106"/>
      <c r="PRM2" s="106"/>
      <c r="PRN2" s="106"/>
      <c r="PRO2" s="106"/>
      <c r="PRP2" s="106"/>
      <c r="PRQ2" s="106"/>
      <c r="PRR2" s="106"/>
      <c r="PRS2" s="106"/>
      <c r="PRT2" s="106"/>
      <c r="PRU2" s="106"/>
      <c r="PRV2" s="106"/>
      <c r="PRW2" s="106"/>
      <c r="PRX2" s="106"/>
      <c r="PRY2" s="106"/>
      <c r="PRZ2" s="106"/>
      <c r="PSA2" s="106"/>
      <c r="PSB2" s="106"/>
      <c r="PSC2" s="106"/>
      <c r="PSD2" s="106"/>
      <c r="PSE2" s="106"/>
      <c r="PSF2" s="106"/>
      <c r="PSG2" s="106"/>
      <c r="PSH2" s="106"/>
      <c r="PSI2" s="106"/>
      <c r="PSJ2" s="106"/>
      <c r="PSK2" s="106"/>
      <c r="PSL2" s="106"/>
      <c r="PSM2" s="106"/>
      <c r="PSN2" s="106"/>
      <c r="PSO2" s="106"/>
      <c r="PSP2" s="106"/>
      <c r="PSQ2" s="106"/>
      <c r="PSR2" s="106"/>
      <c r="PSS2" s="106"/>
      <c r="PST2" s="106"/>
      <c r="PSU2" s="106"/>
      <c r="PSV2" s="106"/>
      <c r="PSW2" s="106"/>
      <c r="PSX2" s="106"/>
      <c r="PSY2" s="106"/>
      <c r="PSZ2" s="106"/>
      <c r="PTA2" s="106"/>
      <c r="PTB2" s="106"/>
      <c r="PTC2" s="106"/>
      <c r="PTD2" s="106"/>
      <c r="PTE2" s="106"/>
      <c r="PTF2" s="106"/>
      <c r="PTG2" s="106"/>
      <c r="PTH2" s="106"/>
      <c r="PTI2" s="106"/>
      <c r="PTJ2" s="106"/>
      <c r="PTK2" s="106"/>
      <c r="PTL2" s="106"/>
      <c r="PTM2" s="106"/>
      <c r="PTN2" s="106"/>
      <c r="PTO2" s="106"/>
      <c r="PTP2" s="106"/>
      <c r="PTQ2" s="106"/>
      <c r="PTR2" s="106"/>
      <c r="PTS2" s="106"/>
      <c r="PTT2" s="106"/>
      <c r="PTU2" s="106"/>
      <c r="PTV2" s="106"/>
      <c r="PTW2" s="106"/>
      <c r="PTX2" s="106"/>
      <c r="PTY2" s="106"/>
      <c r="PTZ2" s="106"/>
      <c r="PUA2" s="106"/>
      <c r="PUB2" s="106"/>
      <c r="PUC2" s="106"/>
      <c r="PUD2" s="106"/>
      <c r="PUE2" s="106"/>
      <c r="PUF2" s="106"/>
      <c r="PUG2" s="106"/>
      <c r="PUH2" s="106"/>
      <c r="PUI2" s="106"/>
      <c r="PUJ2" s="106"/>
      <c r="PUK2" s="106"/>
      <c r="PUL2" s="106"/>
      <c r="PUM2" s="106"/>
      <c r="PUN2" s="106"/>
      <c r="PUO2" s="106"/>
      <c r="PUP2" s="106"/>
      <c r="PUQ2" s="106"/>
      <c r="PUR2" s="106"/>
      <c r="PUS2" s="106"/>
      <c r="PUT2" s="106"/>
      <c r="PUU2" s="106"/>
      <c r="PUV2" s="106"/>
      <c r="PUW2" s="106"/>
      <c r="PUX2" s="106"/>
      <c r="PUY2" s="106"/>
      <c r="PUZ2" s="106"/>
      <c r="PVA2" s="106"/>
      <c r="PVB2" s="106"/>
      <c r="PVC2" s="106"/>
      <c r="PVD2" s="106"/>
      <c r="PVE2" s="106"/>
      <c r="PVF2" s="106"/>
      <c r="PVG2" s="106"/>
      <c r="PVH2" s="106"/>
      <c r="PVI2" s="106"/>
      <c r="PVJ2" s="106"/>
      <c r="PVK2" s="106"/>
      <c r="PVL2" s="106"/>
      <c r="PVM2" s="106"/>
      <c r="PVN2" s="106"/>
      <c r="PVO2" s="106"/>
      <c r="PVP2" s="106"/>
      <c r="PVQ2" s="106"/>
      <c r="PVR2" s="106"/>
      <c r="PVS2" s="106"/>
      <c r="PVT2" s="106"/>
      <c r="PVU2" s="106"/>
      <c r="PVV2" s="106"/>
      <c r="PVW2" s="106"/>
      <c r="PVX2" s="106"/>
      <c r="PVY2" s="106"/>
      <c r="PVZ2" s="106"/>
      <c r="PWA2" s="106"/>
      <c r="PWB2" s="106"/>
      <c r="PWC2" s="106"/>
      <c r="PWD2" s="106"/>
      <c r="PWE2" s="106"/>
      <c r="PWF2" s="106"/>
      <c r="PWG2" s="106"/>
      <c r="PWH2" s="106"/>
      <c r="PWI2" s="106"/>
      <c r="PWJ2" s="106"/>
      <c r="PWK2" s="106"/>
      <c r="PWL2" s="106"/>
      <c r="PWM2" s="106"/>
      <c r="PWN2" s="106"/>
      <c r="PWO2" s="106"/>
      <c r="PWP2" s="106"/>
      <c r="PWQ2" s="106"/>
      <c r="PWR2" s="106"/>
      <c r="PWS2" s="106"/>
      <c r="PWT2" s="106"/>
      <c r="PWU2" s="106"/>
      <c r="PWV2" s="106"/>
      <c r="PWW2" s="106"/>
      <c r="PWX2" s="106"/>
      <c r="PWY2" s="106"/>
      <c r="PWZ2" s="106"/>
      <c r="PXA2" s="106"/>
      <c r="PXB2" s="106"/>
      <c r="PXC2" s="106"/>
      <c r="PXD2" s="106"/>
      <c r="PXE2" s="106"/>
      <c r="PXF2" s="106"/>
      <c r="PXG2" s="106"/>
      <c r="PXH2" s="106"/>
      <c r="PXI2" s="106"/>
      <c r="PXJ2" s="106"/>
      <c r="PXK2" s="106"/>
      <c r="PXL2" s="106"/>
      <c r="PXM2" s="106"/>
      <c r="PXN2" s="106"/>
      <c r="PXO2" s="106"/>
      <c r="PXP2" s="106"/>
      <c r="PXQ2" s="106"/>
      <c r="PXR2" s="106"/>
      <c r="PXS2" s="106"/>
      <c r="PXT2" s="106"/>
      <c r="PXU2" s="106"/>
      <c r="PXV2" s="106"/>
      <c r="PXW2" s="106"/>
      <c r="PXX2" s="106"/>
      <c r="PXY2" s="106"/>
      <c r="PXZ2" s="106"/>
      <c r="PYA2" s="106"/>
      <c r="PYB2" s="106"/>
      <c r="PYC2" s="106"/>
      <c r="PYD2" s="106"/>
      <c r="PYE2" s="106"/>
      <c r="PYF2" s="106"/>
      <c r="PYG2" s="106"/>
      <c r="PYH2" s="106"/>
      <c r="PYI2" s="106"/>
      <c r="PYJ2" s="106"/>
      <c r="PYK2" s="106"/>
      <c r="PYL2" s="106"/>
      <c r="PYM2" s="106"/>
      <c r="PYN2" s="106"/>
      <c r="PYO2" s="106"/>
      <c r="PYP2" s="106"/>
      <c r="PYQ2" s="106"/>
      <c r="PYR2" s="106"/>
      <c r="PYS2" s="106"/>
      <c r="PYT2" s="106"/>
      <c r="PYU2" s="106"/>
      <c r="PYV2" s="106"/>
      <c r="PYW2" s="106"/>
      <c r="PYX2" s="106"/>
      <c r="PYY2" s="106"/>
      <c r="PYZ2" s="106"/>
      <c r="PZA2" s="106"/>
      <c r="PZB2" s="106"/>
      <c r="PZC2" s="106"/>
      <c r="PZD2" s="106"/>
      <c r="PZE2" s="106"/>
      <c r="PZF2" s="106"/>
      <c r="PZG2" s="106"/>
      <c r="PZH2" s="106"/>
      <c r="PZI2" s="106"/>
      <c r="PZJ2" s="106"/>
      <c r="PZK2" s="106"/>
      <c r="PZL2" s="106"/>
      <c r="PZM2" s="106"/>
      <c r="PZN2" s="106"/>
      <c r="PZO2" s="106"/>
      <c r="PZP2" s="106"/>
      <c r="PZQ2" s="106"/>
      <c r="PZR2" s="106"/>
      <c r="PZS2" s="106"/>
      <c r="PZT2" s="106"/>
      <c r="PZU2" s="106"/>
      <c r="PZV2" s="106"/>
      <c r="PZW2" s="106"/>
      <c r="PZX2" s="106"/>
      <c r="PZY2" s="106"/>
      <c r="PZZ2" s="106"/>
      <c r="QAA2" s="106"/>
      <c r="QAB2" s="106"/>
      <c r="QAC2" s="106"/>
      <c r="QAD2" s="106"/>
      <c r="QAE2" s="106"/>
      <c r="QAF2" s="106"/>
      <c r="QAG2" s="106"/>
      <c r="QAH2" s="106"/>
      <c r="QAI2" s="106"/>
      <c r="QAJ2" s="106"/>
      <c r="QAK2" s="106"/>
      <c r="QAL2" s="106"/>
      <c r="QAM2" s="106"/>
      <c r="QAN2" s="106"/>
      <c r="QAO2" s="106"/>
      <c r="QAP2" s="106"/>
      <c r="QAQ2" s="106"/>
      <c r="QAR2" s="106"/>
      <c r="QAS2" s="106"/>
      <c r="QAT2" s="106"/>
      <c r="QAU2" s="106"/>
      <c r="QAV2" s="106"/>
      <c r="QAW2" s="106"/>
      <c r="QAX2" s="106"/>
      <c r="QAY2" s="106"/>
      <c r="QAZ2" s="106"/>
      <c r="QBA2" s="106"/>
      <c r="QBB2" s="106"/>
      <c r="QBC2" s="106"/>
      <c r="QBD2" s="106"/>
      <c r="QBE2" s="106"/>
      <c r="QBF2" s="106"/>
      <c r="QBG2" s="106"/>
      <c r="QBH2" s="106"/>
      <c r="QBI2" s="106"/>
      <c r="QBJ2" s="106"/>
      <c r="QBK2" s="106"/>
      <c r="QBL2" s="106"/>
      <c r="QBM2" s="106"/>
      <c r="QBN2" s="106"/>
      <c r="QBO2" s="106"/>
      <c r="QBP2" s="106"/>
      <c r="QBQ2" s="106"/>
      <c r="QBR2" s="106"/>
      <c r="QBS2" s="106"/>
      <c r="QBT2" s="106"/>
      <c r="QBU2" s="106"/>
      <c r="QBV2" s="106"/>
      <c r="QBW2" s="106"/>
      <c r="QBX2" s="106"/>
      <c r="QBY2" s="106"/>
      <c r="QBZ2" s="106"/>
      <c r="QCA2" s="106"/>
      <c r="QCB2" s="106"/>
      <c r="QCC2" s="106"/>
      <c r="QCD2" s="106"/>
      <c r="QCE2" s="106"/>
      <c r="QCF2" s="106"/>
      <c r="QCG2" s="106"/>
      <c r="QCH2" s="106"/>
      <c r="QCI2" s="106"/>
      <c r="QCJ2" s="106"/>
      <c r="QCK2" s="106"/>
      <c r="QCL2" s="106"/>
      <c r="QCM2" s="106"/>
      <c r="QCN2" s="106"/>
      <c r="QCO2" s="106"/>
      <c r="QCP2" s="106"/>
      <c r="QCQ2" s="106"/>
      <c r="QCR2" s="106"/>
      <c r="QCS2" s="106"/>
      <c r="QCT2" s="106"/>
      <c r="QCU2" s="106"/>
      <c r="QCV2" s="106"/>
      <c r="QCW2" s="106"/>
      <c r="QCX2" s="106"/>
      <c r="QCY2" s="106"/>
      <c r="QCZ2" s="106"/>
      <c r="QDA2" s="106"/>
      <c r="QDB2" s="106"/>
      <c r="QDC2" s="106"/>
      <c r="QDD2" s="106"/>
      <c r="QDE2" s="106"/>
      <c r="QDF2" s="106"/>
      <c r="QDG2" s="106"/>
      <c r="QDH2" s="106"/>
      <c r="QDI2" s="106"/>
      <c r="QDJ2" s="106"/>
      <c r="QDK2" s="106"/>
      <c r="QDL2" s="106"/>
      <c r="QDM2" s="106"/>
      <c r="QDN2" s="106"/>
      <c r="QDO2" s="106"/>
      <c r="QDP2" s="106"/>
      <c r="QDQ2" s="106"/>
      <c r="QDR2" s="106"/>
      <c r="QDS2" s="106"/>
      <c r="QDT2" s="106"/>
      <c r="QDU2" s="106"/>
      <c r="QDV2" s="106"/>
      <c r="QDW2" s="106"/>
      <c r="QDX2" s="106"/>
      <c r="QDY2" s="106"/>
      <c r="QDZ2" s="106"/>
      <c r="QEA2" s="106"/>
      <c r="QEB2" s="106"/>
      <c r="QEC2" s="106"/>
      <c r="QED2" s="106"/>
      <c r="QEE2" s="106"/>
      <c r="QEF2" s="106"/>
      <c r="QEG2" s="106"/>
      <c r="QEH2" s="106"/>
      <c r="QEI2" s="106"/>
      <c r="QEJ2" s="106"/>
      <c r="QEK2" s="106"/>
      <c r="QEL2" s="106"/>
      <c r="QEM2" s="106"/>
      <c r="QEN2" s="106"/>
      <c r="QEO2" s="106"/>
      <c r="QEP2" s="106"/>
      <c r="QEQ2" s="106"/>
      <c r="QER2" s="106"/>
      <c r="QES2" s="106"/>
      <c r="QET2" s="106"/>
      <c r="QEU2" s="106"/>
      <c r="QEV2" s="106"/>
      <c r="QEW2" s="106"/>
      <c r="QEX2" s="106"/>
      <c r="QEY2" s="106"/>
      <c r="QEZ2" s="106"/>
      <c r="QFA2" s="106"/>
      <c r="QFB2" s="106"/>
      <c r="QFC2" s="106"/>
      <c r="QFD2" s="106"/>
      <c r="QFE2" s="106"/>
      <c r="QFF2" s="106"/>
      <c r="QFG2" s="106"/>
      <c r="QFH2" s="106"/>
      <c r="QFI2" s="106"/>
      <c r="QFJ2" s="106"/>
      <c r="QFK2" s="106"/>
      <c r="QFL2" s="106"/>
      <c r="QFM2" s="106"/>
      <c r="QFN2" s="106"/>
      <c r="QFO2" s="106"/>
      <c r="QFP2" s="106"/>
      <c r="QFQ2" s="106"/>
      <c r="QFR2" s="106"/>
      <c r="QFS2" s="106"/>
      <c r="QFT2" s="106"/>
      <c r="QFU2" s="106"/>
      <c r="QFV2" s="106"/>
      <c r="QFW2" s="106"/>
      <c r="QFX2" s="106"/>
      <c r="QFY2" s="106"/>
      <c r="QFZ2" s="106"/>
      <c r="QGA2" s="106"/>
      <c r="QGB2" s="106"/>
      <c r="QGC2" s="106"/>
      <c r="QGD2" s="106"/>
      <c r="QGE2" s="106"/>
      <c r="QGF2" s="106"/>
      <c r="QGG2" s="106"/>
      <c r="QGH2" s="106"/>
      <c r="QGI2" s="106"/>
      <c r="QGJ2" s="106"/>
      <c r="QGK2" s="106"/>
      <c r="QGL2" s="106"/>
      <c r="QGM2" s="106"/>
      <c r="QGN2" s="106"/>
      <c r="QGO2" s="106"/>
      <c r="QGP2" s="106"/>
      <c r="QGQ2" s="106"/>
      <c r="QGR2" s="106"/>
      <c r="QGS2" s="106"/>
      <c r="QGT2" s="106"/>
      <c r="QGU2" s="106"/>
      <c r="QGV2" s="106"/>
      <c r="QGW2" s="106"/>
      <c r="QGX2" s="106"/>
      <c r="QGY2" s="106"/>
      <c r="QGZ2" s="106"/>
      <c r="QHA2" s="106"/>
      <c r="QHB2" s="106"/>
      <c r="QHC2" s="106"/>
      <c r="QHD2" s="106"/>
      <c r="QHE2" s="106"/>
      <c r="QHF2" s="106"/>
      <c r="QHG2" s="106"/>
      <c r="QHH2" s="106"/>
      <c r="QHI2" s="106"/>
      <c r="QHJ2" s="106"/>
      <c r="QHK2" s="106"/>
      <c r="QHL2" s="106"/>
      <c r="QHM2" s="106"/>
      <c r="QHN2" s="106"/>
      <c r="QHO2" s="106"/>
      <c r="QHP2" s="106"/>
      <c r="QHQ2" s="106"/>
      <c r="QHR2" s="106"/>
      <c r="QHS2" s="106"/>
      <c r="QHT2" s="106"/>
      <c r="QHU2" s="106"/>
      <c r="QHV2" s="106"/>
      <c r="QHW2" s="106"/>
      <c r="QHX2" s="106"/>
      <c r="QHY2" s="106"/>
      <c r="QHZ2" s="106"/>
      <c r="QIA2" s="106"/>
      <c r="QIB2" s="106"/>
      <c r="QIC2" s="106"/>
      <c r="QID2" s="106"/>
      <c r="QIE2" s="106"/>
      <c r="QIF2" s="106"/>
      <c r="QIG2" s="106"/>
      <c r="QIH2" s="106"/>
      <c r="QII2" s="106"/>
      <c r="QIJ2" s="106"/>
      <c r="QIK2" s="106"/>
      <c r="QIL2" s="106"/>
      <c r="QIM2" s="106"/>
      <c r="QIN2" s="106"/>
      <c r="QIO2" s="106"/>
      <c r="QIP2" s="106"/>
      <c r="QIQ2" s="106"/>
      <c r="QIR2" s="106"/>
      <c r="QIS2" s="106"/>
      <c r="QIT2" s="106"/>
      <c r="QIU2" s="106"/>
      <c r="QIV2" s="106"/>
      <c r="QIW2" s="106"/>
      <c r="QIX2" s="106"/>
      <c r="QIY2" s="106"/>
      <c r="QIZ2" s="106"/>
      <c r="QJA2" s="106"/>
      <c r="QJB2" s="106"/>
      <c r="QJC2" s="106"/>
      <c r="QJD2" s="106"/>
      <c r="QJE2" s="106"/>
      <c r="QJF2" s="106"/>
      <c r="QJG2" s="106"/>
      <c r="QJH2" s="106"/>
      <c r="QJI2" s="106"/>
      <c r="QJJ2" s="106"/>
      <c r="QJK2" s="106"/>
      <c r="QJL2" s="106"/>
      <c r="QJM2" s="106"/>
      <c r="QJN2" s="106"/>
      <c r="QJO2" s="106"/>
      <c r="QJP2" s="106"/>
      <c r="QJQ2" s="106"/>
      <c r="QJR2" s="106"/>
      <c r="QJS2" s="106"/>
      <c r="QJT2" s="106"/>
      <c r="QJU2" s="106"/>
      <c r="QJV2" s="106"/>
      <c r="QJW2" s="106"/>
      <c r="QJX2" s="106"/>
      <c r="QJY2" s="106"/>
      <c r="QJZ2" s="106"/>
      <c r="QKA2" s="106"/>
      <c r="QKB2" s="106"/>
      <c r="QKC2" s="106"/>
      <c r="QKD2" s="106"/>
      <c r="QKE2" s="106"/>
      <c r="QKF2" s="106"/>
      <c r="QKG2" s="106"/>
      <c r="QKH2" s="106"/>
      <c r="QKI2" s="106"/>
      <c r="QKJ2" s="106"/>
      <c r="QKK2" s="106"/>
      <c r="QKL2" s="106"/>
      <c r="QKM2" s="106"/>
      <c r="QKN2" s="106"/>
      <c r="QKO2" s="106"/>
      <c r="QKP2" s="106"/>
      <c r="QKQ2" s="106"/>
      <c r="QKR2" s="106"/>
      <c r="QKS2" s="106"/>
      <c r="QKT2" s="106"/>
      <c r="QKU2" s="106"/>
      <c r="QKV2" s="106"/>
      <c r="QKW2" s="106"/>
      <c r="QKX2" s="106"/>
      <c r="QKY2" s="106"/>
      <c r="QKZ2" s="106"/>
      <c r="QLA2" s="106"/>
      <c r="QLB2" s="106"/>
      <c r="QLC2" s="106"/>
      <c r="QLD2" s="106"/>
      <c r="QLE2" s="106"/>
      <c r="QLF2" s="106"/>
      <c r="QLG2" s="106"/>
      <c r="QLH2" s="106"/>
      <c r="QLI2" s="106"/>
      <c r="QLJ2" s="106"/>
      <c r="QLK2" s="106"/>
      <c r="QLL2" s="106"/>
      <c r="QLM2" s="106"/>
      <c r="QLN2" s="106"/>
      <c r="QLO2" s="106"/>
      <c r="QLP2" s="106"/>
      <c r="QLQ2" s="106"/>
      <c r="QLR2" s="106"/>
      <c r="QLS2" s="106"/>
      <c r="QLT2" s="106"/>
      <c r="QLU2" s="106"/>
      <c r="QLV2" s="106"/>
      <c r="QLW2" s="106"/>
      <c r="QLX2" s="106"/>
      <c r="QLY2" s="106"/>
      <c r="QLZ2" s="106"/>
      <c r="QMA2" s="106"/>
      <c r="QMB2" s="106"/>
      <c r="QMC2" s="106"/>
      <c r="QMD2" s="106"/>
      <c r="QME2" s="106"/>
      <c r="QMF2" s="106"/>
      <c r="QMG2" s="106"/>
      <c r="QMH2" s="106"/>
      <c r="QMI2" s="106"/>
      <c r="QMJ2" s="106"/>
      <c r="QMK2" s="106"/>
      <c r="QML2" s="106"/>
      <c r="QMM2" s="106"/>
      <c r="QMN2" s="106"/>
      <c r="QMO2" s="106"/>
      <c r="QMP2" s="106"/>
      <c r="QMQ2" s="106"/>
      <c r="QMR2" s="106"/>
      <c r="QMS2" s="106"/>
      <c r="QMT2" s="106"/>
      <c r="QMU2" s="106"/>
      <c r="QMV2" s="106"/>
      <c r="QMW2" s="106"/>
      <c r="QMX2" s="106"/>
      <c r="QMY2" s="106"/>
      <c r="QMZ2" s="106"/>
      <c r="QNA2" s="106"/>
      <c r="QNB2" s="106"/>
      <c r="QNC2" s="106"/>
      <c r="QND2" s="106"/>
      <c r="QNE2" s="106"/>
      <c r="QNF2" s="106"/>
      <c r="QNG2" s="106"/>
      <c r="QNH2" s="106"/>
      <c r="QNI2" s="106"/>
      <c r="QNJ2" s="106"/>
      <c r="QNK2" s="106"/>
      <c r="QNL2" s="106"/>
      <c r="QNM2" s="106"/>
      <c r="QNN2" s="106"/>
      <c r="QNO2" s="106"/>
      <c r="QNP2" s="106"/>
      <c r="QNQ2" s="106"/>
      <c r="QNR2" s="106"/>
      <c r="QNS2" s="106"/>
      <c r="QNT2" s="106"/>
      <c r="QNU2" s="106"/>
      <c r="QNV2" s="106"/>
      <c r="QNW2" s="106"/>
      <c r="QNX2" s="106"/>
      <c r="QNY2" s="106"/>
      <c r="QNZ2" s="106"/>
      <c r="QOA2" s="106"/>
      <c r="QOB2" s="106"/>
      <c r="QOC2" s="106"/>
      <c r="QOD2" s="106"/>
      <c r="QOE2" s="106"/>
      <c r="QOF2" s="106"/>
      <c r="QOG2" s="106"/>
      <c r="QOH2" s="106"/>
      <c r="QOI2" s="106"/>
      <c r="QOJ2" s="106"/>
      <c r="QOK2" s="106"/>
      <c r="QOL2" s="106"/>
      <c r="QOM2" s="106"/>
      <c r="QON2" s="106"/>
      <c r="QOO2" s="106"/>
      <c r="QOP2" s="106"/>
      <c r="QOQ2" s="106"/>
      <c r="QOR2" s="106"/>
      <c r="QOS2" s="106"/>
      <c r="QOT2" s="106"/>
      <c r="QOU2" s="106"/>
      <c r="QOV2" s="106"/>
      <c r="QOW2" s="106"/>
      <c r="QOX2" s="106"/>
      <c r="QOY2" s="106"/>
      <c r="QOZ2" s="106"/>
      <c r="QPA2" s="106"/>
      <c r="QPB2" s="106"/>
      <c r="QPC2" s="106"/>
      <c r="QPD2" s="106"/>
      <c r="QPE2" s="106"/>
      <c r="QPF2" s="106"/>
      <c r="QPG2" s="106"/>
      <c r="QPH2" s="106"/>
      <c r="QPI2" s="106"/>
      <c r="QPJ2" s="106"/>
      <c r="QPK2" s="106"/>
      <c r="QPL2" s="106"/>
      <c r="QPM2" s="106"/>
      <c r="QPN2" s="106"/>
      <c r="QPO2" s="106"/>
      <c r="QPP2" s="106"/>
      <c r="QPQ2" s="106"/>
      <c r="QPR2" s="106"/>
      <c r="QPS2" s="106"/>
      <c r="QPT2" s="106"/>
      <c r="QPU2" s="106"/>
      <c r="QPV2" s="106"/>
      <c r="QPW2" s="106"/>
      <c r="QPX2" s="106"/>
      <c r="QPY2" s="106"/>
      <c r="QPZ2" s="106"/>
      <c r="QQA2" s="106"/>
      <c r="QQB2" s="106"/>
      <c r="QQC2" s="106"/>
      <c r="QQD2" s="106"/>
      <c r="QQE2" s="106"/>
      <c r="QQF2" s="106"/>
      <c r="QQG2" s="106"/>
      <c r="QQH2" s="106"/>
      <c r="QQI2" s="106"/>
      <c r="QQJ2" s="106"/>
      <c r="QQK2" s="106"/>
      <c r="QQL2" s="106"/>
      <c r="QQM2" s="106"/>
      <c r="QQN2" s="106"/>
      <c r="QQO2" s="106"/>
      <c r="QQP2" s="106"/>
      <c r="QQQ2" s="106"/>
      <c r="QQR2" s="106"/>
      <c r="QQS2" s="106"/>
      <c r="QQT2" s="106"/>
      <c r="QQU2" s="106"/>
      <c r="QQV2" s="106"/>
      <c r="QQW2" s="106"/>
      <c r="QQX2" s="106"/>
      <c r="QQY2" s="106"/>
      <c r="QQZ2" s="106"/>
      <c r="QRA2" s="106"/>
      <c r="QRB2" s="106"/>
      <c r="QRC2" s="106"/>
      <c r="QRD2" s="106"/>
      <c r="QRE2" s="106"/>
      <c r="QRF2" s="106"/>
      <c r="QRG2" s="106"/>
      <c r="QRH2" s="106"/>
      <c r="QRI2" s="106"/>
      <c r="QRJ2" s="106"/>
      <c r="QRK2" s="106"/>
      <c r="QRL2" s="106"/>
      <c r="QRM2" s="106"/>
      <c r="QRN2" s="106"/>
      <c r="QRO2" s="106"/>
      <c r="QRP2" s="106"/>
      <c r="QRQ2" s="106"/>
      <c r="QRR2" s="106"/>
      <c r="QRS2" s="106"/>
      <c r="QRT2" s="106"/>
      <c r="QRU2" s="106"/>
      <c r="QRV2" s="106"/>
      <c r="QRW2" s="106"/>
      <c r="QRX2" s="106"/>
      <c r="QRY2" s="106"/>
      <c r="QRZ2" s="106"/>
      <c r="QSA2" s="106"/>
      <c r="QSB2" s="106"/>
      <c r="QSC2" s="106"/>
      <c r="QSD2" s="106"/>
      <c r="QSE2" s="106"/>
      <c r="QSF2" s="106"/>
      <c r="QSG2" s="106"/>
      <c r="QSH2" s="106"/>
      <c r="QSI2" s="106"/>
      <c r="QSJ2" s="106"/>
      <c r="QSK2" s="106"/>
      <c r="QSL2" s="106"/>
      <c r="QSM2" s="106"/>
      <c r="QSN2" s="106"/>
      <c r="QSO2" s="106"/>
      <c r="QSP2" s="106"/>
      <c r="QSQ2" s="106"/>
      <c r="QSR2" s="106"/>
      <c r="QSS2" s="106"/>
      <c r="QST2" s="106"/>
      <c r="QSU2" s="106"/>
      <c r="QSV2" s="106"/>
      <c r="QSW2" s="106"/>
      <c r="QSX2" s="106"/>
      <c r="QSY2" s="106"/>
      <c r="QSZ2" s="106"/>
      <c r="QTA2" s="106"/>
      <c r="QTB2" s="106"/>
      <c r="QTC2" s="106"/>
      <c r="QTD2" s="106"/>
      <c r="QTE2" s="106"/>
      <c r="QTF2" s="106"/>
      <c r="QTG2" s="106"/>
      <c r="QTH2" s="106"/>
      <c r="QTI2" s="106"/>
      <c r="QTJ2" s="106"/>
      <c r="QTK2" s="106"/>
      <c r="QTL2" s="106"/>
      <c r="QTM2" s="106"/>
      <c r="QTN2" s="106"/>
      <c r="QTO2" s="106"/>
      <c r="QTP2" s="106"/>
      <c r="QTQ2" s="106"/>
      <c r="QTR2" s="106"/>
      <c r="QTS2" s="106"/>
      <c r="QTT2" s="106"/>
      <c r="QTU2" s="106"/>
      <c r="QTV2" s="106"/>
      <c r="QTW2" s="106"/>
      <c r="QTX2" s="106"/>
      <c r="QTY2" s="106"/>
      <c r="QTZ2" s="106"/>
      <c r="QUA2" s="106"/>
      <c r="QUB2" s="106"/>
      <c r="QUC2" s="106"/>
      <c r="QUD2" s="106"/>
      <c r="QUE2" s="106"/>
      <c r="QUF2" s="106"/>
      <c r="QUG2" s="106"/>
      <c r="QUH2" s="106"/>
      <c r="QUI2" s="106"/>
      <c r="QUJ2" s="106"/>
      <c r="QUK2" s="106"/>
      <c r="QUL2" s="106"/>
      <c r="QUM2" s="106"/>
      <c r="QUN2" s="106"/>
      <c r="QUO2" s="106"/>
      <c r="QUP2" s="106"/>
      <c r="QUQ2" s="106"/>
      <c r="QUR2" s="106"/>
      <c r="QUS2" s="106"/>
      <c r="QUT2" s="106"/>
      <c r="QUU2" s="106"/>
      <c r="QUV2" s="106"/>
      <c r="QUW2" s="106"/>
      <c r="QUX2" s="106"/>
      <c r="QUY2" s="106"/>
      <c r="QUZ2" s="106"/>
      <c r="QVA2" s="106"/>
      <c r="QVB2" s="106"/>
      <c r="QVC2" s="106"/>
      <c r="QVD2" s="106"/>
      <c r="QVE2" s="106"/>
      <c r="QVF2" s="106"/>
      <c r="QVG2" s="106"/>
      <c r="QVH2" s="106"/>
      <c r="QVI2" s="106"/>
      <c r="QVJ2" s="106"/>
      <c r="QVK2" s="106"/>
      <c r="QVL2" s="106"/>
      <c r="QVM2" s="106"/>
      <c r="QVN2" s="106"/>
      <c r="QVO2" s="106"/>
      <c r="QVP2" s="106"/>
      <c r="QVQ2" s="106"/>
      <c r="QVR2" s="106"/>
      <c r="QVS2" s="106"/>
      <c r="QVT2" s="106"/>
      <c r="QVU2" s="106"/>
      <c r="QVV2" s="106"/>
      <c r="QVW2" s="106"/>
      <c r="QVX2" s="106"/>
      <c r="QVY2" s="106"/>
      <c r="QVZ2" s="106"/>
      <c r="QWA2" s="106"/>
      <c r="QWB2" s="106"/>
      <c r="QWC2" s="106"/>
      <c r="QWD2" s="106"/>
      <c r="QWE2" s="106"/>
      <c r="QWF2" s="106"/>
      <c r="QWG2" s="106"/>
      <c r="QWH2" s="106"/>
      <c r="QWI2" s="106"/>
      <c r="QWJ2" s="106"/>
      <c r="QWK2" s="106"/>
      <c r="QWL2" s="106"/>
      <c r="QWM2" s="106"/>
      <c r="QWN2" s="106"/>
      <c r="QWO2" s="106"/>
      <c r="QWP2" s="106"/>
      <c r="QWQ2" s="106"/>
      <c r="QWR2" s="106"/>
      <c r="QWS2" s="106"/>
      <c r="QWT2" s="106"/>
      <c r="QWU2" s="106"/>
      <c r="QWV2" s="106"/>
      <c r="QWW2" s="106"/>
      <c r="QWX2" s="106"/>
      <c r="QWY2" s="106"/>
      <c r="QWZ2" s="106"/>
      <c r="QXA2" s="106"/>
      <c r="QXB2" s="106"/>
      <c r="QXC2" s="106"/>
      <c r="QXD2" s="106"/>
      <c r="QXE2" s="106"/>
      <c r="QXF2" s="106"/>
      <c r="QXG2" s="106"/>
      <c r="QXH2" s="106"/>
      <c r="QXI2" s="106"/>
      <c r="QXJ2" s="106"/>
      <c r="QXK2" s="106"/>
      <c r="QXL2" s="106"/>
      <c r="QXM2" s="106"/>
      <c r="QXN2" s="106"/>
      <c r="QXO2" s="106"/>
      <c r="QXP2" s="106"/>
      <c r="QXQ2" s="106"/>
      <c r="QXR2" s="106"/>
      <c r="QXS2" s="106"/>
      <c r="QXT2" s="106"/>
      <c r="QXU2" s="106"/>
      <c r="QXV2" s="106"/>
      <c r="QXW2" s="106"/>
      <c r="QXX2" s="106"/>
      <c r="QXY2" s="106"/>
      <c r="QXZ2" s="106"/>
      <c r="QYA2" s="106"/>
      <c r="QYB2" s="106"/>
      <c r="QYC2" s="106"/>
      <c r="QYD2" s="106"/>
      <c r="QYE2" s="106"/>
      <c r="QYF2" s="106"/>
      <c r="QYG2" s="106"/>
      <c r="QYH2" s="106"/>
      <c r="QYI2" s="106"/>
      <c r="QYJ2" s="106"/>
      <c r="QYK2" s="106"/>
      <c r="QYL2" s="106"/>
      <c r="QYM2" s="106"/>
      <c r="QYN2" s="106"/>
      <c r="QYO2" s="106"/>
      <c r="QYP2" s="106"/>
      <c r="QYQ2" s="106"/>
      <c r="QYR2" s="106"/>
      <c r="QYS2" s="106"/>
      <c r="QYT2" s="106"/>
      <c r="QYU2" s="106"/>
      <c r="QYV2" s="106"/>
      <c r="QYW2" s="106"/>
      <c r="QYX2" s="106"/>
      <c r="QYY2" s="106"/>
      <c r="QYZ2" s="106"/>
      <c r="QZA2" s="106"/>
      <c r="QZB2" s="106"/>
      <c r="QZC2" s="106"/>
      <c r="QZD2" s="106"/>
      <c r="QZE2" s="106"/>
      <c r="QZF2" s="106"/>
      <c r="QZG2" s="106"/>
      <c r="QZH2" s="106"/>
      <c r="QZI2" s="106"/>
      <c r="QZJ2" s="106"/>
      <c r="QZK2" s="106"/>
      <c r="QZL2" s="106"/>
      <c r="QZM2" s="106"/>
      <c r="QZN2" s="106"/>
      <c r="QZO2" s="106"/>
      <c r="QZP2" s="106"/>
      <c r="QZQ2" s="106"/>
      <c r="QZR2" s="106"/>
      <c r="QZS2" s="106"/>
      <c r="QZT2" s="106"/>
      <c r="QZU2" s="106"/>
      <c r="QZV2" s="106"/>
      <c r="QZW2" s="106"/>
      <c r="QZX2" s="106"/>
      <c r="QZY2" s="106"/>
      <c r="QZZ2" s="106"/>
      <c r="RAA2" s="106"/>
      <c r="RAB2" s="106"/>
      <c r="RAC2" s="106"/>
      <c r="RAD2" s="106"/>
      <c r="RAE2" s="106"/>
      <c r="RAF2" s="106"/>
      <c r="RAG2" s="106"/>
      <c r="RAH2" s="106"/>
      <c r="RAI2" s="106"/>
      <c r="RAJ2" s="106"/>
      <c r="RAK2" s="106"/>
      <c r="RAL2" s="106"/>
      <c r="RAM2" s="106"/>
      <c r="RAN2" s="106"/>
      <c r="RAO2" s="106"/>
      <c r="RAP2" s="106"/>
      <c r="RAQ2" s="106"/>
      <c r="RAR2" s="106"/>
      <c r="RAS2" s="106"/>
      <c r="RAT2" s="106"/>
      <c r="RAU2" s="106"/>
      <c r="RAV2" s="106"/>
      <c r="RAW2" s="106"/>
      <c r="RAX2" s="106"/>
      <c r="RAY2" s="106"/>
      <c r="RAZ2" s="106"/>
      <c r="RBA2" s="106"/>
      <c r="RBB2" s="106"/>
      <c r="RBC2" s="106"/>
      <c r="RBD2" s="106"/>
      <c r="RBE2" s="106"/>
      <c r="RBF2" s="106"/>
      <c r="RBG2" s="106"/>
      <c r="RBH2" s="106"/>
      <c r="RBI2" s="106"/>
      <c r="RBJ2" s="106"/>
      <c r="RBK2" s="106"/>
      <c r="RBL2" s="106"/>
      <c r="RBM2" s="106"/>
      <c r="RBN2" s="106"/>
      <c r="RBO2" s="106"/>
      <c r="RBP2" s="106"/>
      <c r="RBQ2" s="106"/>
      <c r="RBR2" s="106"/>
      <c r="RBS2" s="106"/>
      <c r="RBT2" s="106"/>
      <c r="RBU2" s="106"/>
      <c r="RBV2" s="106"/>
      <c r="RBW2" s="106"/>
      <c r="RBX2" s="106"/>
      <c r="RBY2" s="106"/>
      <c r="RBZ2" s="106"/>
      <c r="RCA2" s="106"/>
      <c r="RCB2" s="106"/>
      <c r="RCC2" s="106"/>
      <c r="RCD2" s="106"/>
      <c r="RCE2" s="106"/>
      <c r="RCF2" s="106"/>
      <c r="RCG2" s="106"/>
      <c r="RCH2" s="106"/>
      <c r="RCI2" s="106"/>
      <c r="RCJ2" s="106"/>
      <c r="RCK2" s="106"/>
      <c r="RCL2" s="106"/>
      <c r="RCM2" s="106"/>
      <c r="RCN2" s="106"/>
      <c r="RCO2" s="106"/>
      <c r="RCP2" s="106"/>
      <c r="RCQ2" s="106"/>
      <c r="RCR2" s="106"/>
      <c r="RCS2" s="106"/>
      <c r="RCT2" s="106"/>
      <c r="RCU2" s="106"/>
      <c r="RCV2" s="106"/>
      <c r="RCW2" s="106"/>
      <c r="RCX2" s="106"/>
      <c r="RCY2" s="106"/>
      <c r="RCZ2" s="106"/>
      <c r="RDA2" s="106"/>
      <c r="RDB2" s="106"/>
      <c r="RDC2" s="106"/>
      <c r="RDD2" s="106"/>
      <c r="RDE2" s="106"/>
      <c r="RDF2" s="106"/>
      <c r="RDG2" s="106"/>
      <c r="RDH2" s="106"/>
      <c r="RDI2" s="106"/>
      <c r="RDJ2" s="106"/>
      <c r="RDK2" s="106"/>
      <c r="RDL2" s="106"/>
      <c r="RDM2" s="106"/>
      <c r="RDN2" s="106"/>
      <c r="RDO2" s="106"/>
      <c r="RDP2" s="106"/>
      <c r="RDQ2" s="106"/>
      <c r="RDR2" s="106"/>
      <c r="RDS2" s="106"/>
      <c r="RDT2" s="106"/>
      <c r="RDU2" s="106"/>
      <c r="RDV2" s="106"/>
      <c r="RDW2" s="106"/>
      <c r="RDX2" s="106"/>
      <c r="RDY2" s="106"/>
      <c r="RDZ2" s="106"/>
      <c r="REA2" s="106"/>
      <c r="REB2" s="106"/>
      <c r="REC2" s="106"/>
      <c r="RED2" s="106"/>
      <c r="REE2" s="106"/>
      <c r="REF2" s="106"/>
      <c r="REG2" s="106"/>
      <c r="REH2" s="106"/>
      <c r="REI2" s="106"/>
      <c r="REJ2" s="106"/>
      <c r="REK2" s="106"/>
      <c r="REL2" s="106"/>
      <c r="REM2" s="106"/>
      <c r="REN2" s="106"/>
      <c r="REO2" s="106"/>
      <c r="REP2" s="106"/>
      <c r="REQ2" s="106"/>
      <c r="RER2" s="106"/>
      <c r="RES2" s="106"/>
      <c r="RET2" s="106"/>
      <c r="REU2" s="106"/>
      <c r="REV2" s="106"/>
      <c r="REW2" s="106"/>
      <c r="REX2" s="106"/>
      <c r="REY2" s="106"/>
      <c r="REZ2" s="106"/>
      <c r="RFA2" s="106"/>
      <c r="RFB2" s="106"/>
      <c r="RFC2" s="106"/>
      <c r="RFD2" s="106"/>
      <c r="RFE2" s="106"/>
      <c r="RFF2" s="106"/>
      <c r="RFG2" s="106"/>
      <c r="RFH2" s="106"/>
      <c r="RFI2" s="106"/>
      <c r="RFJ2" s="106"/>
      <c r="RFK2" s="106"/>
      <c r="RFL2" s="106"/>
      <c r="RFM2" s="106"/>
      <c r="RFN2" s="106"/>
      <c r="RFO2" s="106"/>
      <c r="RFP2" s="106"/>
      <c r="RFQ2" s="106"/>
      <c r="RFR2" s="106"/>
      <c r="RFS2" s="106"/>
      <c r="RFT2" s="106"/>
      <c r="RFU2" s="106"/>
      <c r="RFV2" s="106"/>
      <c r="RFW2" s="106"/>
      <c r="RFX2" s="106"/>
      <c r="RFY2" s="106"/>
      <c r="RFZ2" s="106"/>
      <c r="RGA2" s="106"/>
      <c r="RGB2" s="106"/>
      <c r="RGC2" s="106"/>
      <c r="RGD2" s="106"/>
      <c r="RGE2" s="106"/>
      <c r="RGF2" s="106"/>
      <c r="RGG2" s="106"/>
      <c r="RGH2" s="106"/>
      <c r="RGI2" s="106"/>
      <c r="RGJ2" s="106"/>
      <c r="RGK2" s="106"/>
      <c r="RGL2" s="106"/>
      <c r="RGM2" s="106"/>
      <c r="RGN2" s="106"/>
      <c r="RGO2" s="106"/>
      <c r="RGP2" s="106"/>
      <c r="RGQ2" s="106"/>
      <c r="RGR2" s="106"/>
      <c r="RGS2" s="106"/>
      <c r="RGT2" s="106"/>
      <c r="RGU2" s="106"/>
      <c r="RGV2" s="106"/>
      <c r="RGW2" s="106"/>
      <c r="RGX2" s="106"/>
      <c r="RGY2" s="106"/>
      <c r="RGZ2" s="106"/>
      <c r="RHA2" s="106"/>
      <c r="RHB2" s="106"/>
      <c r="RHC2" s="106"/>
      <c r="RHD2" s="106"/>
      <c r="RHE2" s="106"/>
      <c r="RHF2" s="106"/>
      <c r="RHG2" s="106"/>
      <c r="RHH2" s="106"/>
      <c r="RHI2" s="106"/>
      <c r="RHJ2" s="106"/>
      <c r="RHK2" s="106"/>
      <c r="RHL2" s="106"/>
      <c r="RHM2" s="106"/>
      <c r="RHN2" s="106"/>
      <c r="RHO2" s="106"/>
      <c r="RHP2" s="106"/>
      <c r="RHQ2" s="106"/>
      <c r="RHR2" s="106"/>
      <c r="RHS2" s="106"/>
      <c r="RHT2" s="106"/>
      <c r="RHU2" s="106"/>
      <c r="RHV2" s="106"/>
      <c r="RHW2" s="106"/>
      <c r="RHX2" s="106"/>
      <c r="RHY2" s="106"/>
      <c r="RHZ2" s="106"/>
      <c r="RIA2" s="106"/>
      <c r="RIB2" s="106"/>
      <c r="RIC2" s="106"/>
      <c r="RID2" s="106"/>
      <c r="RIE2" s="106"/>
      <c r="RIF2" s="106"/>
      <c r="RIG2" s="106"/>
      <c r="RIH2" s="106"/>
      <c r="RII2" s="106"/>
      <c r="RIJ2" s="106"/>
      <c r="RIK2" s="106"/>
      <c r="RIL2" s="106"/>
      <c r="RIM2" s="106"/>
      <c r="RIN2" s="106"/>
      <c r="RIO2" s="106"/>
      <c r="RIP2" s="106"/>
      <c r="RIQ2" s="106"/>
      <c r="RIR2" s="106"/>
      <c r="RIS2" s="106"/>
      <c r="RIT2" s="106"/>
      <c r="RIU2" s="106"/>
      <c r="RIV2" s="106"/>
      <c r="RIW2" s="106"/>
      <c r="RIX2" s="106"/>
      <c r="RIY2" s="106"/>
      <c r="RIZ2" s="106"/>
      <c r="RJA2" s="106"/>
      <c r="RJB2" s="106"/>
      <c r="RJC2" s="106"/>
      <c r="RJD2" s="106"/>
      <c r="RJE2" s="106"/>
      <c r="RJF2" s="106"/>
      <c r="RJG2" s="106"/>
      <c r="RJH2" s="106"/>
      <c r="RJI2" s="106"/>
      <c r="RJJ2" s="106"/>
      <c r="RJK2" s="106"/>
      <c r="RJL2" s="106"/>
      <c r="RJM2" s="106"/>
      <c r="RJN2" s="106"/>
      <c r="RJO2" s="106"/>
      <c r="RJP2" s="106"/>
      <c r="RJQ2" s="106"/>
      <c r="RJR2" s="106"/>
      <c r="RJS2" s="106"/>
      <c r="RJT2" s="106"/>
      <c r="RJU2" s="106"/>
      <c r="RJV2" s="106"/>
      <c r="RJW2" s="106"/>
      <c r="RJX2" s="106"/>
      <c r="RJY2" s="106"/>
      <c r="RJZ2" s="106"/>
      <c r="RKA2" s="106"/>
      <c r="RKB2" s="106"/>
      <c r="RKC2" s="106"/>
      <c r="RKD2" s="106"/>
      <c r="RKE2" s="106"/>
      <c r="RKF2" s="106"/>
      <c r="RKG2" s="106"/>
      <c r="RKH2" s="106"/>
      <c r="RKI2" s="106"/>
      <c r="RKJ2" s="106"/>
      <c r="RKK2" s="106"/>
      <c r="RKL2" s="106"/>
      <c r="RKM2" s="106"/>
      <c r="RKN2" s="106"/>
      <c r="RKO2" s="106"/>
      <c r="RKP2" s="106"/>
      <c r="RKQ2" s="106"/>
      <c r="RKR2" s="106"/>
      <c r="RKS2" s="106"/>
      <c r="RKT2" s="106"/>
      <c r="RKU2" s="106"/>
      <c r="RKV2" s="106"/>
      <c r="RKW2" s="106"/>
      <c r="RKX2" s="106"/>
      <c r="RKY2" s="106"/>
      <c r="RKZ2" s="106"/>
      <c r="RLA2" s="106"/>
      <c r="RLB2" s="106"/>
      <c r="RLC2" s="106"/>
      <c r="RLD2" s="106"/>
      <c r="RLE2" s="106"/>
      <c r="RLF2" s="106"/>
      <c r="RLG2" s="106"/>
      <c r="RLH2" s="106"/>
      <c r="RLI2" s="106"/>
      <c r="RLJ2" s="106"/>
      <c r="RLK2" s="106"/>
      <c r="RLL2" s="106"/>
      <c r="RLM2" s="106"/>
      <c r="RLN2" s="106"/>
      <c r="RLO2" s="106"/>
      <c r="RLP2" s="106"/>
      <c r="RLQ2" s="106"/>
      <c r="RLR2" s="106"/>
      <c r="RLS2" s="106"/>
      <c r="RLT2" s="106"/>
      <c r="RLU2" s="106"/>
      <c r="RLV2" s="106"/>
      <c r="RLW2" s="106"/>
      <c r="RLX2" s="106"/>
      <c r="RLY2" s="106"/>
      <c r="RLZ2" s="106"/>
      <c r="RMA2" s="106"/>
      <c r="RMB2" s="106"/>
      <c r="RMC2" s="106"/>
      <c r="RMD2" s="106"/>
      <c r="RME2" s="106"/>
      <c r="RMF2" s="106"/>
      <c r="RMG2" s="106"/>
      <c r="RMH2" s="106"/>
      <c r="RMI2" s="106"/>
      <c r="RMJ2" s="106"/>
      <c r="RMK2" s="106"/>
      <c r="RML2" s="106"/>
      <c r="RMM2" s="106"/>
      <c r="RMN2" s="106"/>
      <c r="RMO2" s="106"/>
      <c r="RMP2" s="106"/>
      <c r="RMQ2" s="106"/>
      <c r="RMR2" s="106"/>
      <c r="RMS2" s="106"/>
      <c r="RMT2" s="106"/>
      <c r="RMU2" s="106"/>
      <c r="RMV2" s="106"/>
      <c r="RMW2" s="106"/>
      <c r="RMX2" s="106"/>
      <c r="RMY2" s="106"/>
      <c r="RMZ2" s="106"/>
      <c r="RNA2" s="106"/>
      <c r="RNB2" s="106"/>
      <c r="RNC2" s="106"/>
      <c r="RND2" s="106"/>
      <c r="RNE2" s="106"/>
      <c r="RNF2" s="106"/>
      <c r="RNG2" s="106"/>
      <c r="RNH2" s="106"/>
      <c r="RNI2" s="106"/>
      <c r="RNJ2" s="106"/>
      <c r="RNK2" s="106"/>
      <c r="RNL2" s="106"/>
      <c r="RNM2" s="106"/>
      <c r="RNN2" s="106"/>
      <c r="RNO2" s="106"/>
      <c r="RNP2" s="106"/>
      <c r="RNQ2" s="106"/>
      <c r="RNR2" s="106"/>
      <c r="RNS2" s="106"/>
      <c r="RNT2" s="106"/>
      <c r="RNU2" s="106"/>
      <c r="RNV2" s="106"/>
      <c r="RNW2" s="106"/>
      <c r="RNX2" s="106"/>
      <c r="RNY2" s="106"/>
      <c r="RNZ2" s="106"/>
      <c r="ROA2" s="106"/>
      <c r="ROB2" s="106"/>
      <c r="ROC2" s="106"/>
      <c r="ROD2" s="106"/>
      <c r="ROE2" s="106"/>
      <c r="ROF2" s="106"/>
      <c r="ROG2" s="106"/>
      <c r="ROH2" s="106"/>
      <c r="ROI2" s="106"/>
      <c r="ROJ2" s="106"/>
      <c r="ROK2" s="106"/>
      <c r="ROL2" s="106"/>
      <c r="ROM2" s="106"/>
      <c r="RON2" s="106"/>
      <c r="ROO2" s="106"/>
      <c r="ROP2" s="106"/>
      <c r="ROQ2" s="106"/>
      <c r="ROR2" s="106"/>
      <c r="ROS2" s="106"/>
      <c r="ROT2" s="106"/>
      <c r="ROU2" s="106"/>
      <c r="ROV2" s="106"/>
      <c r="ROW2" s="106"/>
      <c r="ROX2" s="106"/>
      <c r="ROY2" s="106"/>
      <c r="ROZ2" s="106"/>
      <c r="RPA2" s="106"/>
      <c r="RPB2" s="106"/>
      <c r="RPC2" s="106"/>
      <c r="RPD2" s="106"/>
      <c r="RPE2" s="106"/>
      <c r="RPF2" s="106"/>
      <c r="RPG2" s="106"/>
      <c r="RPH2" s="106"/>
      <c r="RPI2" s="106"/>
      <c r="RPJ2" s="106"/>
      <c r="RPK2" s="106"/>
      <c r="RPL2" s="106"/>
      <c r="RPM2" s="106"/>
      <c r="RPN2" s="106"/>
      <c r="RPO2" s="106"/>
      <c r="RPP2" s="106"/>
      <c r="RPQ2" s="106"/>
      <c r="RPR2" s="106"/>
      <c r="RPS2" s="106"/>
      <c r="RPT2" s="106"/>
      <c r="RPU2" s="106"/>
      <c r="RPV2" s="106"/>
      <c r="RPW2" s="106"/>
      <c r="RPX2" s="106"/>
      <c r="RPY2" s="106"/>
      <c r="RPZ2" s="106"/>
      <c r="RQA2" s="106"/>
      <c r="RQB2" s="106"/>
      <c r="RQC2" s="106"/>
      <c r="RQD2" s="106"/>
      <c r="RQE2" s="106"/>
      <c r="RQF2" s="106"/>
      <c r="RQG2" s="106"/>
      <c r="RQH2" s="106"/>
      <c r="RQI2" s="106"/>
      <c r="RQJ2" s="106"/>
      <c r="RQK2" s="106"/>
      <c r="RQL2" s="106"/>
      <c r="RQM2" s="106"/>
      <c r="RQN2" s="106"/>
      <c r="RQO2" s="106"/>
      <c r="RQP2" s="106"/>
      <c r="RQQ2" s="106"/>
      <c r="RQR2" s="106"/>
      <c r="RQS2" s="106"/>
      <c r="RQT2" s="106"/>
      <c r="RQU2" s="106"/>
      <c r="RQV2" s="106"/>
      <c r="RQW2" s="106"/>
      <c r="RQX2" s="106"/>
      <c r="RQY2" s="106"/>
      <c r="RQZ2" s="106"/>
      <c r="RRA2" s="106"/>
      <c r="RRB2" s="106"/>
      <c r="RRC2" s="106"/>
      <c r="RRD2" s="106"/>
      <c r="RRE2" s="106"/>
      <c r="RRF2" s="106"/>
      <c r="RRG2" s="106"/>
      <c r="RRH2" s="106"/>
      <c r="RRI2" s="106"/>
      <c r="RRJ2" s="106"/>
      <c r="RRK2" s="106"/>
      <c r="RRL2" s="106"/>
      <c r="RRM2" s="106"/>
      <c r="RRN2" s="106"/>
      <c r="RRO2" s="106"/>
      <c r="RRP2" s="106"/>
      <c r="RRQ2" s="106"/>
      <c r="RRR2" s="106"/>
      <c r="RRS2" s="106"/>
      <c r="RRT2" s="106"/>
      <c r="RRU2" s="106"/>
      <c r="RRV2" s="106"/>
      <c r="RRW2" s="106"/>
      <c r="RRX2" s="106"/>
      <c r="RRY2" s="106"/>
      <c r="RRZ2" s="106"/>
      <c r="RSA2" s="106"/>
      <c r="RSB2" s="106"/>
      <c r="RSC2" s="106"/>
      <c r="RSD2" s="106"/>
      <c r="RSE2" s="106"/>
      <c r="RSF2" s="106"/>
      <c r="RSG2" s="106"/>
      <c r="RSH2" s="106"/>
      <c r="RSI2" s="106"/>
      <c r="RSJ2" s="106"/>
      <c r="RSK2" s="106"/>
      <c r="RSL2" s="106"/>
      <c r="RSM2" s="106"/>
      <c r="RSN2" s="106"/>
      <c r="RSO2" s="106"/>
      <c r="RSP2" s="106"/>
      <c r="RSQ2" s="106"/>
      <c r="RSR2" s="106"/>
      <c r="RSS2" s="106"/>
      <c r="RST2" s="106"/>
      <c r="RSU2" s="106"/>
      <c r="RSV2" s="106"/>
      <c r="RSW2" s="106"/>
      <c r="RSX2" s="106"/>
      <c r="RSY2" s="106"/>
      <c r="RSZ2" s="106"/>
      <c r="RTA2" s="106"/>
      <c r="RTB2" s="106"/>
      <c r="RTC2" s="106"/>
      <c r="RTD2" s="106"/>
      <c r="RTE2" s="106"/>
      <c r="RTF2" s="106"/>
      <c r="RTG2" s="106"/>
      <c r="RTH2" s="106"/>
      <c r="RTI2" s="106"/>
      <c r="RTJ2" s="106"/>
      <c r="RTK2" s="106"/>
      <c r="RTL2" s="106"/>
      <c r="RTM2" s="106"/>
      <c r="RTN2" s="106"/>
      <c r="RTO2" s="106"/>
      <c r="RTP2" s="106"/>
      <c r="RTQ2" s="106"/>
      <c r="RTR2" s="106"/>
      <c r="RTS2" s="106"/>
      <c r="RTT2" s="106"/>
      <c r="RTU2" s="106"/>
      <c r="RTV2" s="106"/>
      <c r="RTW2" s="106"/>
      <c r="RTX2" s="106"/>
      <c r="RTY2" s="106"/>
      <c r="RTZ2" s="106"/>
      <c r="RUA2" s="106"/>
      <c r="RUB2" s="106"/>
      <c r="RUC2" s="106"/>
      <c r="RUD2" s="106"/>
      <c r="RUE2" s="106"/>
      <c r="RUF2" s="106"/>
      <c r="RUG2" s="106"/>
      <c r="RUH2" s="106"/>
      <c r="RUI2" s="106"/>
      <c r="RUJ2" s="106"/>
      <c r="RUK2" s="106"/>
      <c r="RUL2" s="106"/>
      <c r="RUM2" s="106"/>
      <c r="RUN2" s="106"/>
      <c r="RUO2" s="106"/>
      <c r="RUP2" s="106"/>
      <c r="RUQ2" s="106"/>
      <c r="RUR2" s="106"/>
      <c r="RUS2" s="106"/>
      <c r="RUT2" s="106"/>
      <c r="RUU2" s="106"/>
      <c r="RUV2" s="106"/>
      <c r="RUW2" s="106"/>
      <c r="RUX2" s="106"/>
      <c r="RUY2" s="106"/>
      <c r="RUZ2" s="106"/>
      <c r="RVA2" s="106"/>
      <c r="RVB2" s="106"/>
      <c r="RVC2" s="106"/>
      <c r="RVD2" s="106"/>
      <c r="RVE2" s="106"/>
      <c r="RVF2" s="106"/>
      <c r="RVG2" s="106"/>
      <c r="RVH2" s="106"/>
      <c r="RVI2" s="106"/>
      <c r="RVJ2" s="106"/>
      <c r="RVK2" s="106"/>
      <c r="RVL2" s="106"/>
      <c r="RVM2" s="106"/>
      <c r="RVN2" s="106"/>
      <c r="RVO2" s="106"/>
      <c r="RVP2" s="106"/>
      <c r="RVQ2" s="106"/>
      <c r="RVR2" s="106"/>
      <c r="RVS2" s="106"/>
      <c r="RVT2" s="106"/>
      <c r="RVU2" s="106"/>
      <c r="RVV2" s="106"/>
      <c r="RVW2" s="106"/>
      <c r="RVX2" s="106"/>
      <c r="RVY2" s="106"/>
      <c r="RVZ2" s="106"/>
      <c r="RWA2" s="106"/>
      <c r="RWB2" s="106"/>
      <c r="RWC2" s="106"/>
      <c r="RWD2" s="106"/>
      <c r="RWE2" s="106"/>
      <c r="RWF2" s="106"/>
      <c r="RWG2" s="106"/>
      <c r="RWH2" s="106"/>
      <c r="RWI2" s="106"/>
      <c r="RWJ2" s="106"/>
      <c r="RWK2" s="106"/>
      <c r="RWL2" s="106"/>
      <c r="RWM2" s="106"/>
      <c r="RWN2" s="106"/>
      <c r="RWO2" s="106"/>
      <c r="RWP2" s="106"/>
      <c r="RWQ2" s="106"/>
      <c r="RWR2" s="106"/>
      <c r="RWS2" s="106"/>
      <c r="RWT2" s="106"/>
      <c r="RWU2" s="106"/>
      <c r="RWV2" s="106"/>
      <c r="RWW2" s="106"/>
      <c r="RWX2" s="106"/>
      <c r="RWY2" s="106"/>
      <c r="RWZ2" s="106"/>
      <c r="RXA2" s="106"/>
      <c r="RXB2" s="106"/>
      <c r="RXC2" s="106"/>
      <c r="RXD2" s="106"/>
      <c r="RXE2" s="106"/>
      <c r="RXF2" s="106"/>
      <c r="RXG2" s="106"/>
      <c r="RXH2" s="106"/>
      <c r="RXI2" s="106"/>
      <c r="RXJ2" s="106"/>
      <c r="RXK2" s="106"/>
      <c r="RXL2" s="106"/>
      <c r="RXM2" s="106"/>
      <c r="RXN2" s="106"/>
      <c r="RXO2" s="106"/>
      <c r="RXP2" s="106"/>
      <c r="RXQ2" s="106"/>
      <c r="RXR2" s="106"/>
      <c r="RXS2" s="106"/>
      <c r="RXT2" s="106"/>
      <c r="RXU2" s="106"/>
      <c r="RXV2" s="106"/>
      <c r="RXW2" s="106"/>
      <c r="RXX2" s="106"/>
      <c r="RXY2" s="106"/>
      <c r="RXZ2" s="106"/>
      <c r="RYA2" s="106"/>
      <c r="RYB2" s="106"/>
      <c r="RYC2" s="106"/>
      <c r="RYD2" s="106"/>
      <c r="RYE2" s="106"/>
      <c r="RYF2" s="106"/>
      <c r="RYG2" s="106"/>
      <c r="RYH2" s="106"/>
      <c r="RYI2" s="106"/>
      <c r="RYJ2" s="106"/>
      <c r="RYK2" s="106"/>
      <c r="RYL2" s="106"/>
      <c r="RYM2" s="106"/>
      <c r="RYN2" s="106"/>
      <c r="RYO2" s="106"/>
      <c r="RYP2" s="106"/>
      <c r="RYQ2" s="106"/>
      <c r="RYR2" s="106"/>
      <c r="RYS2" s="106"/>
      <c r="RYT2" s="106"/>
      <c r="RYU2" s="106"/>
      <c r="RYV2" s="106"/>
      <c r="RYW2" s="106"/>
      <c r="RYX2" s="106"/>
      <c r="RYY2" s="106"/>
      <c r="RYZ2" s="106"/>
      <c r="RZA2" s="106"/>
      <c r="RZB2" s="106"/>
      <c r="RZC2" s="106"/>
      <c r="RZD2" s="106"/>
      <c r="RZE2" s="106"/>
      <c r="RZF2" s="106"/>
      <c r="RZG2" s="106"/>
      <c r="RZH2" s="106"/>
      <c r="RZI2" s="106"/>
      <c r="RZJ2" s="106"/>
      <c r="RZK2" s="106"/>
      <c r="RZL2" s="106"/>
      <c r="RZM2" s="106"/>
      <c r="RZN2" s="106"/>
      <c r="RZO2" s="106"/>
      <c r="RZP2" s="106"/>
      <c r="RZQ2" s="106"/>
      <c r="RZR2" s="106"/>
      <c r="RZS2" s="106"/>
      <c r="RZT2" s="106"/>
      <c r="RZU2" s="106"/>
      <c r="RZV2" s="106"/>
      <c r="RZW2" s="106"/>
      <c r="RZX2" s="106"/>
      <c r="RZY2" s="106"/>
      <c r="RZZ2" s="106"/>
      <c r="SAA2" s="106"/>
      <c r="SAB2" s="106"/>
      <c r="SAC2" s="106"/>
      <c r="SAD2" s="106"/>
      <c r="SAE2" s="106"/>
      <c r="SAF2" s="106"/>
      <c r="SAG2" s="106"/>
      <c r="SAH2" s="106"/>
      <c r="SAI2" s="106"/>
      <c r="SAJ2" s="106"/>
      <c r="SAK2" s="106"/>
      <c r="SAL2" s="106"/>
      <c r="SAM2" s="106"/>
      <c r="SAN2" s="106"/>
      <c r="SAO2" s="106"/>
      <c r="SAP2" s="106"/>
      <c r="SAQ2" s="106"/>
      <c r="SAR2" s="106"/>
      <c r="SAS2" s="106"/>
      <c r="SAT2" s="106"/>
      <c r="SAU2" s="106"/>
      <c r="SAV2" s="106"/>
      <c r="SAW2" s="106"/>
      <c r="SAX2" s="106"/>
      <c r="SAY2" s="106"/>
      <c r="SAZ2" s="106"/>
      <c r="SBA2" s="106"/>
      <c r="SBB2" s="106"/>
      <c r="SBC2" s="106"/>
      <c r="SBD2" s="106"/>
      <c r="SBE2" s="106"/>
      <c r="SBF2" s="106"/>
      <c r="SBG2" s="106"/>
      <c r="SBH2" s="106"/>
      <c r="SBI2" s="106"/>
      <c r="SBJ2" s="106"/>
      <c r="SBK2" s="106"/>
      <c r="SBL2" s="106"/>
      <c r="SBM2" s="106"/>
      <c r="SBN2" s="106"/>
      <c r="SBO2" s="106"/>
      <c r="SBP2" s="106"/>
      <c r="SBQ2" s="106"/>
      <c r="SBR2" s="106"/>
      <c r="SBS2" s="106"/>
      <c r="SBT2" s="106"/>
      <c r="SBU2" s="106"/>
      <c r="SBV2" s="106"/>
      <c r="SBW2" s="106"/>
      <c r="SBX2" s="106"/>
      <c r="SBY2" s="106"/>
      <c r="SBZ2" s="106"/>
      <c r="SCA2" s="106"/>
      <c r="SCB2" s="106"/>
      <c r="SCC2" s="106"/>
      <c r="SCD2" s="106"/>
      <c r="SCE2" s="106"/>
      <c r="SCF2" s="106"/>
      <c r="SCG2" s="106"/>
      <c r="SCH2" s="106"/>
      <c r="SCI2" s="106"/>
      <c r="SCJ2" s="106"/>
      <c r="SCK2" s="106"/>
      <c r="SCL2" s="106"/>
      <c r="SCM2" s="106"/>
      <c r="SCN2" s="106"/>
      <c r="SCO2" s="106"/>
      <c r="SCP2" s="106"/>
      <c r="SCQ2" s="106"/>
      <c r="SCR2" s="106"/>
      <c r="SCS2" s="106"/>
      <c r="SCT2" s="106"/>
      <c r="SCU2" s="106"/>
      <c r="SCV2" s="106"/>
      <c r="SCW2" s="106"/>
      <c r="SCX2" s="106"/>
      <c r="SCY2" s="106"/>
      <c r="SCZ2" s="106"/>
      <c r="SDA2" s="106"/>
      <c r="SDB2" s="106"/>
      <c r="SDC2" s="106"/>
      <c r="SDD2" s="106"/>
      <c r="SDE2" s="106"/>
      <c r="SDF2" s="106"/>
      <c r="SDG2" s="106"/>
      <c r="SDH2" s="106"/>
      <c r="SDI2" s="106"/>
      <c r="SDJ2" s="106"/>
      <c r="SDK2" s="106"/>
      <c r="SDL2" s="106"/>
      <c r="SDM2" s="106"/>
      <c r="SDN2" s="106"/>
      <c r="SDO2" s="106"/>
      <c r="SDP2" s="106"/>
      <c r="SDQ2" s="106"/>
      <c r="SDR2" s="106"/>
      <c r="SDS2" s="106"/>
      <c r="SDT2" s="106"/>
      <c r="SDU2" s="106"/>
      <c r="SDV2" s="106"/>
      <c r="SDW2" s="106"/>
      <c r="SDX2" s="106"/>
      <c r="SDY2" s="106"/>
      <c r="SDZ2" s="106"/>
      <c r="SEA2" s="106"/>
      <c r="SEB2" s="106"/>
      <c r="SEC2" s="106"/>
      <c r="SED2" s="106"/>
      <c r="SEE2" s="106"/>
      <c r="SEF2" s="106"/>
      <c r="SEG2" s="106"/>
      <c r="SEH2" s="106"/>
      <c r="SEI2" s="106"/>
      <c r="SEJ2" s="106"/>
      <c r="SEK2" s="106"/>
      <c r="SEL2" s="106"/>
      <c r="SEM2" s="106"/>
      <c r="SEN2" s="106"/>
      <c r="SEO2" s="106"/>
      <c r="SEP2" s="106"/>
      <c r="SEQ2" s="106"/>
      <c r="SER2" s="106"/>
      <c r="SES2" s="106"/>
      <c r="SET2" s="106"/>
      <c r="SEU2" s="106"/>
      <c r="SEV2" s="106"/>
      <c r="SEW2" s="106"/>
      <c r="SEX2" s="106"/>
      <c r="SEY2" s="106"/>
      <c r="SEZ2" s="106"/>
      <c r="SFA2" s="106"/>
      <c r="SFB2" s="106"/>
      <c r="SFC2" s="106"/>
      <c r="SFD2" s="106"/>
      <c r="SFE2" s="106"/>
      <c r="SFF2" s="106"/>
      <c r="SFG2" s="106"/>
      <c r="SFH2" s="106"/>
      <c r="SFI2" s="106"/>
      <c r="SFJ2" s="106"/>
      <c r="SFK2" s="106"/>
      <c r="SFL2" s="106"/>
      <c r="SFM2" s="106"/>
      <c r="SFN2" s="106"/>
      <c r="SFO2" s="106"/>
      <c r="SFP2" s="106"/>
      <c r="SFQ2" s="106"/>
      <c r="SFR2" s="106"/>
      <c r="SFS2" s="106"/>
      <c r="SFT2" s="106"/>
      <c r="SFU2" s="106"/>
      <c r="SFV2" s="106"/>
      <c r="SFW2" s="106"/>
      <c r="SFX2" s="106"/>
      <c r="SFY2" s="106"/>
      <c r="SFZ2" s="106"/>
      <c r="SGA2" s="106"/>
      <c r="SGB2" s="106"/>
      <c r="SGC2" s="106"/>
      <c r="SGD2" s="106"/>
      <c r="SGE2" s="106"/>
      <c r="SGF2" s="106"/>
      <c r="SGG2" s="106"/>
      <c r="SGH2" s="106"/>
      <c r="SGI2" s="106"/>
      <c r="SGJ2" s="106"/>
      <c r="SGK2" s="106"/>
      <c r="SGL2" s="106"/>
      <c r="SGM2" s="106"/>
      <c r="SGN2" s="106"/>
      <c r="SGO2" s="106"/>
      <c r="SGP2" s="106"/>
      <c r="SGQ2" s="106"/>
      <c r="SGR2" s="106"/>
      <c r="SGS2" s="106"/>
      <c r="SGT2" s="106"/>
      <c r="SGU2" s="106"/>
      <c r="SGV2" s="106"/>
      <c r="SGW2" s="106"/>
      <c r="SGX2" s="106"/>
      <c r="SGY2" s="106"/>
      <c r="SGZ2" s="106"/>
      <c r="SHA2" s="106"/>
      <c r="SHB2" s="106"/>
      <c r="SHC2" s="106"/>
      <c r="SHD2" s="106"/>
      <c r="SHE2" s="106"/>
      <c r="SHF2" s="106"/>
      <c r="SHG2" s="106"/>
      <c r="SHH2" s="106"/>
      <c r="SHI2" s="106"/>
      <c r="SHJ2" s="106"/>
      <c r="SHK2" s="106"/>
      <c r="SHL2" s="106"/>
      <c r="SHM2" s="106"/>
      <c r="SHN2" s="106"/>
      <c r="SHO2" s="106"/>
      <c r="SHP2" s="106"/>
      <c r="SHQ2" s="106"/>
      <c r="SHR2" s="106"/>
      <c r="SHS2" s="106"/>
      <c r="SHT2" s="106"/>
      <c r="SHU2" s="106"/>
      <c r="SHV2" s="106"/>
      <c r="SHW2" s="106"/>
      <c r="SHX2" s="106"/>
      <c r="SHY2" s="106"/>
      <c r="SHZ2" s="106"/>
      <c r="SIA2" s="106"/>
      <c r="SIB2" s="106"/>
      <c r="SIC2" s="106"/>
      <c r="SID2" s="106"/>
      <c r="SIE2" s="106"/>
      <c r="SIF2" s="106"/>
      <c r="SIG2" s="106"/>
      <c r="SIH2" s="106"/>
      <c r="SII2" s="106"/>
      <c r="SIJ2" s="106"/>
      <c r="SIK2" s="106"/>
      <c r="SIL2" s="106"/>
      <c r="SIM2" s="106"/>
      <c r="SIN2" s="106"/>
      <c r="SIO2" s="106"/>
      <c r="SIP2" s="106"/>
      <c r="SIQ2" s="106"/>
      <c r="SIR2" s="106"/>
      <c r="SIS2" s="106"/>
      <c r="SIT2" s="106"/>
      <c r="SIU2" s="106"/>
      <c r="SIV2" s="106"/>
      <c r="SIW2" s="106"/>
      <c r="SIX2" s="106"/>
      <c r="SIY2" s="106"/>
      <c r="SIZ2" s="106"/>
      <c r="SJA2" s="106"/>
      <c r="SJB2" s="106"/>
      <c r="SJC2" s="106"/>
      <c r="SJD2" s="106"/>
      <c r="SJE2" s="106"/>
      <c r="SJF2" s="106"/>
      <c r="SJG2" s="106"/>
      <c r="SJH2" s="106"/>
      <c r="SJI2" s="106"/>
      <c r="SJJ2" s="106"/>
      <c r="SJK2" s="106"/>
      <c r="SJL2" s="106"/>
      <c r="SJM2" s="106"/>
      <c r="SJN2" s="106"/>
      <c r="SJO2" s="106"/>
      <c r="SJP2" s="106"/>
      <c r="SJQ2" s="106"/>
      <c r="SJR2" s="106"/>
      <c r="SJS2" s="106"/>
      <c r="SJT2" s="106"/>
      <c r="SJU2" s="106"/>
      <c r="SJV2" s="106"/>
      <c r="SJW2" s="106"/>
      <c r="SJX2" s="106"/>
      <c r="SJY2" s="106"/>
      <c r="SJZ2" s="106"/>
      <c r="SKA2" s="106"/>
      <c r="SKB2" s="106"/>
      <c r="SKC2" s="106"/>
      <c r="SKD2" s="106"/>
      <c r="SKE2" s="106"/>
      <c r="SKF2" s="106"/>
      <c r="SKG2" s="106"/>
      <c r="SKH2" s="106"/>
      <c r="SKI2" s="106"/>
      <c r="SKJ2" s="106"/>
      <c r="SKK2" s="106"/>
      <c r="SKL2" s="106"/>
      <c r="SKM2" s="106"/>
      <c r="SKN2" s="106"/>
      <c r="SKO2" s="106"/>
      <c r="SKP2" s="106"/>
      <c r="SKQ2" s="106"/>
      <c r="SKR2" s="106"/>
      <c r="SKS2" s="106"/>
      <c r="SKT2" s="106"/>
      <c r="SKU2" s="106"/>
      <c r="SKV2" s="106"/>
      <c r="SKW2" s="106"/>
      <c r="SKX2" s="106"/>
      <c r="SKY2" s="106"/>
      <c r="SKZ2" s="106"/>
      <c r="SLA2" s="106"/>
      <c r="SLB2" s="106"/>
      <c r="SLC2" s="106"/>
      <c r="SLD2" s="106"/>
      <c r="SLE2" s="106"/>
      <c r="SLF2" s="106"/>
      <c r="SLG2" s="106"/>
      <c r="SLH2" s="106"/>
      <c r="SLI2" s="106"/>
      <c r="SLJ2" s="106"/>
      <c r="SLK2" s="106"/>
      <c r="SLL2" s="106"/>
      <c r="SLM2" s="106"/>
      <c r="SLN2" s="106"/>
      <c r="SLO2" s="106"/>
      <c r="SLP2" s="106"/>
      <c r="SLQ2" s="106"/>
      <c r="SLR2" s="106"/>
      <c r="SLS2" s="106"/>
      <c r="SLT2" s="106"/>
      <c r="SLU2" s="106"/>
      <c r="SLV2" s="106"/>
      <c r="SLW2" s="106"/>
      <c r="SLX2" s="106"/>
      <c r="SLY2" s="106"/>
      <c r="SLZ2" s="106"/>
      <c r="SMA2" s="106"/>
      <c r="SMB2" s="106"/>
      <c r="SMC2" s="106"/>
      <c r="SMD2" s="106"/>
      <c r="SME2" s="106"/>
      <c r="SMF2" s="106"/>
      <c r="SMG2" s="106"/>
      <c r="SMH2" s="106"/>
      <c r="SMI2" s="106"/>
      <c r="SMJ2" s="106"/>
      <c r="SMK2" s="106"/>
      <c r="SML2" s="106"/>
      <c r="SMM2" s="106"/>
      <c r="SMN2" s="106"/>
      <c r="SMO2" s="106"/>
      <c r="SMP2" s="106"/>
      <c r="SMQ2" s="106"/>
      <c r="SMR2" s="106"/>
      <c r="SMS2" s="106"/>
      <c r="SMT2" s="106"/>
      <c r="SMU2" s="106"/>
      <c r="SMV2" s="106"/>
      <c r="SMW2" s="106"/>
      <c r="SMX2" s="106"/>
      <c r="SMY2" s="106"/>
      <c r="SMZ2" s="106"/>
      <c r="SNA2" s="106"/>
      <c r="SNB2" s="106"/>
      <c r="SNC2" s="106"/>
      <c r="SND2" s="106"/>
      <c r="SNE2" s="106"/>
      <c r="SNF2" s="106"/>
      <c r="SNG2" s="106"/>
      <c r="SNH2" s="106"/>
      <c r="SNI2" s="106"/>
      <c r="SNJ2" s="106"/>
      <c r="SNK2" s="106"/>
      <c r="SNL2" s="106"/>
      <c r="SNM2" s="106"/>
      <c r="SNN2" s="106"/>
      <c r="SNO2" s="106"/>
      <c r="SNP2" s="106"/>
      <c r="SNQ2" s="106"/>
      <c r="SNR2" s="106"/>
      <c r="SNS2" s="106"/>
      <c r="SNT2" s="106"/>
      <c r="SNU2" s="106"/>
      <c r="SNV2" s="106"/>
      <c r="SNW2" s="106"/>
      <c r="SNX2" s="106"/>
      <c r="SNY2" s="106"/>
      <c r="SNZ2" s="106"/>
      <c r="SOA2" s="106"/>
      <c r="SOB2" s="106"/>
      <c r="SOC2" s="106"/>
      <c r="SOD2" s="106"/>
      <c r="SOE2" s="106"/>
      <c r="SOF2" s="106"/>
      <c r="SOG2" s="106"/>
      <c r="SOH2" s="106"/>
      <c r="SOI2" s="106"/>
      <c r="SOJ2" s="106"/>
      <c r="SOK2" s="106"/>
      <c r="SOL2" s="106"/>
      <c r="SOM2" s="106"/>
      <c r="SON2" s="106"/>
      <c r="SOO2" s="106"/>
      <c r="SOP2" s="106"/>
      <c r="SOQ2" s="106"/>
      <c r="SOR2" s="106"/>
      <c r="SOS2" s="106"/>
      <c r="SOT2" s="106"/>
      <c r="SOU2" s="106"/>
      <c r="SOV2" s="106"/>
      <c r="SOW2" s="106"/>
      <c r="SOX2" s="106"/>
      <c r="SOY2" s="106"/>
      <c r="SOZ2" s="106"/>
      <c r="SPA2" s="106"/>
      <c r="SPB2" s="106"/>
      <c r="SPC2" s="106"/>
      <c r="SPD2" s="106"/>
      <c r="SPE2" s="106"/>
      <c r="SPF2" s="106"/>
      <c r="SPG2" s="106"/>
      <c r="SPH2" s="106"/>
      <c r="SPI2" s="106"/>
      <c r="SPJ2" s="106"/>
      <c r="SPK2" s="106"/>
      <c r="SPL2" s="106"/>
      <c r="SPM2" s="106"/>
      <c r="SPN2" s="106"/>
      <c r="SPO2" s="106"/>
      <c r="SPP2" s="106"/>
      <c r="SPQ2" s="106"/>
      <c r="SPR2" s="106"/>
      <c r="SPS2" s="106"/>
      <c r="SPT2" s="106"/>
      <c r="SPU2" s="106"/>
      <c r="SPV2" s="106"/>
      <c r="SPW2" s="106"/>
      <c r="SPX2" s="106"/>
      <c r="SPY2" s="106"/>
      <c r="SPZ2" s="106"/>
      <c r="SQA2" s="106"/>
      <c r="SQB2" s="106"/>
      <c r="SQC2" s="106"/>
      <c r="SQD2" s="106"/>
      <c r="SQE2" s="106"/>
      <c r="SQF2" s="106"/>
      <c r="SQG2" s="106"/>
      <c r="SQH2" s="106"/>
      <c r="SQI2" s="106"/>
      <c r="SQJ2" s="106"/>
      <c r="SQK2" s="106"/>
      <c r="SQL2" s="106"/>
      <c r="SQM2" s="106"/>
      <c r="SQN2" s="106"/>
      <c r="SQO2" s="106"/>
      <c r="SQP2" s="106"/>
      <c r="SQQ2" s="106"/>
      <c r="SQR2" s="106"/>
      <c r="SQS2" s="106"/>
      <c r="SQT2" s="106"/>
      <c r="SQU2" s="106"/>
      <c r="SQV2" s="106"/>
      <c r="SQW2" s="106"/>
      <c r="SQX2" s="106"/>
      <c r="SQY2" s="106"/>
      <c r="SQZ2" s="106"/>
      <c r="SRA2" s="106"/>
      <c r="SRB2" s="106"/>
      <c r="SRC2" s="106"/>
      <c r="SRD2" s="106"/>
      <c r="SRE2" s="106"/>
      <c r="SRF2" s="106"/>
      <c r="SRG2" s="106"/>
      <c r="SRH2" s="106"/>
      <c r="SRI2" s="106"/>
      <c r="SRJ2" s="106"/>
      <c r="SRK2" s="106"/>
      <c r="SRL2" s="106"/>
      <c r="SRM2" s="106"/>
      <c r="SRN2" s="106"/>
      <c r="SRO2" s="106"/>
      <c r="SRP2" s="106"/>
      <c r="SRQ2" s="106"/>
      <c r="SRR2" s="106"/>
      <c r="SRS2" s="106"/>
      <c r="SRT2" s="106"/>
      <c r="SRU2" s="106"/>
      <c r="SRV2" s="106"/>
      <c r="SRW2" s="106"/>
      <c r="SRX2" s="106"/>
      <c r="SRY2" s="106"/>
      <c r="SRZ2" s="106"/>
      <c r="SSA2" s="106"/>
      <c r="SSB2" s="106"/>
      <c r="SSC2" s="106"/>
      <c r="SSD2" s="106"/>
      <c r="SSE2" s="106"/>
      <c r="SSF2" s="106"/>
      <c r="SSG2" s="106"/>
      <c r="SSH2" s="106"/>
      <c r="SSI2" s="106"/>
      <c r="SSJ2" s="106"/>
      <c r="SSK2" s="106"/>
      <c r="SSL2" s="106"/>
      <c r="SSM2" s="106"/>
      <c r="SSN2" s="106"/>
      <c r="SSO2" s="106"/>
      <c r="SSP2" s="106"/>
      <c r="SSQ2" s="106"/>
      <c r="SSR2" s="106"/>
      <c r="SSS2" s="106"/>
      <c r="SST2" s="106"/>
      <c r="SSU2" s="106"/>
      <c r="SSV2" s="106"/>
      <c r="SSW2" s="106"/>
      <c r="SSX2" s="106"/>
      <c r="SSY2" s="106"/>
      <c r="SSZ2" s="106"/>
      <c r="STA2" s="106"/>
      <c r="STB2" s="106"/>
      <c r="STC2" s="106"/>
      <c r="STD2" s="106"/>
      <c r="STE2" s="106"/>
      <c r="STF2" s="106"/>
      <c r="STG2" s="106"/>
      <c r="STH2" s="106"/>
      <c r="STI2" s="106"/>
      <c r="STJ2" s="106"/>
      <c r="STK2" s="106"/>
      <c r="STL2" s="106"/>
      <c r="STM2" s="106"/>
      <c r="STN2" s="106"/>
      <c r="STO2" s="106"/>
      <c r="STP2" s="106"/>
      <c r="STQ2" s="106"/>
      <c r="STR2" s="106"/>
      <c r="STS2" s="106"/>
      <c r="STT2" s="106"/>
      <c r="STU2" s="106"/>
      <c r="STV2" s="106"/>
      <c r="STW2" s="106"/>
      <c r="STX2" s="106"/>
      <c r="STY2" s="106"/>
      <c r="STZ2" s="106"/>
      <c r="SUA2" s="106"/>
      <c r="SUB2" s="106"/>
      <c r="SUC2" s="106"/>
      <c r="SUD2" s="106"/>
      <c r="SUE2" s="106"/>
      <c r="SUF2" s="106"/>
      <c r="SUG2" s="106"/>
      <c r="SUH2" s="106"/>
      <c r="SUI2" s="106"/>
      <c r="SUJ2" s="106"/>
      <c r="SUK2" s="106"/>
      <c r="SUL2" s="106"/>
      <c r="SUM2" s="106"/>
      <c r="SUN2" s="106"/>
      <c r="SUO2" s="106"/>
      <c r="SUP2" s="106"/>
      <c r="SUQ2" s="106"/>
      <c r="SUR2" s="106"/>
      <c r="SUS2" s="106"/>
      <c r="SUT2" s="106"/>
      <c r="SUU2" s="106"/>
      <c r="SUV2" s="106"/>
      <c r="SUW2" s="106"/>
      <c r="SUX2" s="106"/>
      <c r="SUY2" s="106"/>
      <c r="SUZ2" s="106"/>
      <c r="SVA2" s="106"/>
      <c r="SVB2" s="106"/>
      <c r="SVC2" s="106"/>
      <c r="SVD2" s="106"/>
      <c r="SVE2" s="106"/>
      <c r="SVF2" s="106"/>
      <c r="SVG2" s="106"/>
      <c r="SVH2" s="106"/>
      <c r="SVI2" s="106"/>
      <c r="SVJ2" s="106"/>
      <c r="SVK2" s="106"/>
      <c r="SVL2" s="106"/>
      <c r="SVM2" s="106"/>
      <c r="SVN2" s="106"/>
      <c r="SVO2" s="106"/>
      <c r="SVP2" s="106"/>
      <c r="SVQ2" s="106"/>
      <c r="SVR2" s="106"/>
      <c r="SVS2" s="106"/>
      <c r="SVT2" s="106"/>
      <c r="SVU2" s="106"/>
      <c r="SVV2" s="106"/>
      <c r="SVW2" s="106"/>
      <c r="SVX2" s="106"/>
      <c r="SVY2" s="106"/>
      <c r="SVZ2" s="106"/>
      <c r="SWA2" s="106"/>
      <c r="SWB2" s="106"/>
      <c r="SWC2" s="106"/>
      <c r="SWD2" s="106"/>
      <c r="SWE2" s="106"/>
      <c r="SWF2" s="106"/>
      <c r="SWG2" s="106"/>
      <c r="SWH2" s="106"/>
      <c r="SWI2" s="106"/>
      <c r="SWJ2" s="106"/>
      <c r="SWK2" s="106"/>
      <c r="SWL2" s="106"/>
      <c r="SWM2" s="106"/>
      <c r="SWN2" s="106"/>
      <c r="SWO2" s="106"/>
      <c r="SWP2" s="106"/>
      <c r="SWQ2" s="106"/>
      <c r="SWR2" s="106"/>
      <c r="SWS2" s="106"/>
      <c r="SWT2" s="106"/>
      <c r="SWU2" s="106"/>
      <c r="SWV2" s="106"/>
      <c r="SWW2" s="106"/>
      <c r="SWX2" s="106"/>
      <c r="SWY2" s="106"/>
      <c r="SWZ2" s="106"/>
      <c r="SXA2" s="106"/>
      <c r="SXB2" s="106"/>
      <c r="SXC2" s="106"/>
      <c r="SXD2" s="106"/>
      <c r="SXE2" s="106"/>
      <c r="SXF2" s="106"/>
      <c r="SXG2" s="106"/>
      <c r="SXH2" s="106"/>
      <c r="SXI2" s="106"/>
      <c r="SXJ2" s="106"/>
      <c r="SXK2" s="106"/>
      <c r="SXL2" s="106"/>
      <c r="SXM2" s="106"/>
      <c r="SXN2" s="106"/>
      <c r="SXO2" s="106"/>
      <c r="SXP2" s="106"/>
      <c r="SXQ2" s="106"/>
      <c r="SXR2" s="106"/>
      <c r="SXS2" s="106"/>
      <c r="SXT2" s="106"/>
      <c r="SXU2" s="106"/>
      <c r="SXV2" s="106"/>
      <c r="SXW2" s="106"/>
      <c r="SXX2" s="106"/>
      <c r="SXY2" s="106"/>
      <c r="SXZ2" s="106"/>
      <c r="SYA2" s="106"/>
      <c r="SYB2" s="106"/>
      <c r="SYC2" s="106"/>
      <c r="SYD2" s="106"/>
      <c r="SYE2" s="106"/>
      <c r="SYF2" s="106"/>
      <c r="SYG2" s="106"/>
      <c r="SYH2" s="106"/>
      <c r="SYI2" s="106"/>
      <c r="SYJ2" s="106"/>
      <c r="SYK2" s="106"/>
      <c r="SYL2" s="106"/>
      <c r="SYM2" s="106"/>
      <c r="SYN2" s="106"/>
      <c r="SYO2" s="106"/>
      <c r="SYP2" s="106"/>
      <c r="SYQ2" s="106"/>
      <c r="SYR2" s="106"/>
      <c r="SYS2" s="106"/>
      <c r="SYT2" s="106"/>
      <c r="SYU2" s="106"/>
      <c r="SYV2" s="106"/>
      <c r="SYW2" s="106"/>
      <c r="SYX2" s="106"/>
      <c r="SYY2" s="106"/>
      <c r="SYZ2" s="106"/>
      <c r="SZA2" s="106"/>
      <c r="SZB2" s="106"/>
      <c r="SZC2" s="106"/>
      <c r="SZD2" s="106"/>
      <c r="SZE2" s="106"/>
      <c r="SZF2" s="106"/>
      <c r="SZG2" s="106"/>
      <c r="SZH2" s="106"/>
      <c r="SZI2" s="106"/>
      <c r="SZJ2" s="106"/>
      <c r="SZK2" s="106"/>
      <c r="SZL2" s="106"/>
      <c r="SZM2" s="106"/>
      <c r="SZN2" s="106"/>
      <c r="SZO2" s="106"/>
      <c r="SZP2" s="106"/>
      <c r="SZQ2" s="106"/>
      <c r="SZR2" s="106"/>
      <c r="SZS2" s="106"/>
      <c r="SZT2" s="106"/>
      <c r="SZU2" s="106"/>
      <c r="SZV2" s="106"/>
      <c r="SZW2" s="106"/>
      <c r="SZX2" s="106"/>
      <c r="SZY2" s="106"/>
      <c r="SZZ2" s="106"/>
      <c r="TAA2" s="106"/>
      <c r="TAB2" s="106"/>
      <c r="TAC2" s="106"/>
      <c r="TAD2" s="106"/>
      <c r="TAE2" s="106"/>
      <c r="TAF2" s="106"/>
      <c r="TAG2" s="106"/>
      <c r="TAH2" s="106"/>
      <c r="TAI2" s="106"/>
      <c r="TAJ2" s="106"/>
      <c r="TAK2" s="106"/>
      <c r="TAL2" s="106"/>
      <c r="TAM2" s="106"/>
      <c r="TAN2" s="106"/>
      <c r="TAO2" s="106"/>
      <c r="TAP2" s="106"/>
      <c r="TAQ2" s="106"/>
      <c r="TAR2" s="106"/>
      <c r="TAS2" s="106"/>
      <c r="TAT2" s="106"/>
      <c r="TAU2" s="106"/>
      <c r="TAV2" s="106"/>
      <c r="TAW2" s="106"/>
      <c r="TAX2" s="106"/>
      <c r="TAY2" s="106"/>
      <c r="TAZ2" s="106"/>
      <c r="TBA2" s="106"/>
      <c r="TBB2" s="106"/>
      <c r="TBC2" s="106"/>
      <c r="TBD2" s="106"/>
      <c r="TBE2" s="106"/>
      <c r="TBF2" s="106"/>
      <c r="TBG2" s="106"/>
      <c r="TBH2" s="106"/>
      <c r="TBI2" s="106"/>
      <c r="TBJ2" s="106"/>
      <c r="TBK2" s="106"/>
      <c r="TBL2" s="106"/>
      <c r="TBM2" s="106"/>
      <c r="TBN2" s="106"/>
      <c r="TBO2" s="106"/>
      <c r="TBP2" s="106"/>
      <c r="TBQ2" s="106"/>
      <c r="TBR2" s="106"/>
      <c r="TBS2" s="106"/>
      <c r="TBT2" s="106"/>
      <c r="TBU2" s="106"/>
      <c r="TBV2" s="106"/>
      <c r="TBW2" s="106"/>
      <c r="TBX2" s="106"/>
      <c r="TBY2" s="106"/>
      <c r="TBZ2" s="106"/>
      <c r="TCA2" s="106"/>
      <c r="TCB2" s="106"/>
      <c r="TCC2" s="106"/>
      <c r="TCD2" s="106"/>
      <c r="TCE2" s="106"/>
      <c r="TCF2" s="106"/>
      <c r="TCG2" s="106"/>
      <c r="TCH2" s="106"/>
      <c r="TCI2" s="106"/>
      <c r="TCJ2" s="106"/>
      <c r="TCK2" s="106"/>
      <c r="TCL2" s="106"/>
      <c r="TCM2" s="106"/>
      <c r="TCN2" s="106"/>
      <c r="TCO2" s="106"/>
      <c r="TCP2" s="106"/>
      <c r="TCQ2" s="106"/>
      <c r="TCR2" s="106"/>
      <c r="TCS2" s="106"/>
      <c r="TCT2" s="106"/>
      <c r="TCU2" s="106"/>
      <c r="TCV2" s="106"/>
      <c r="TCW2" s="106"/>
      <c r="TCX2" s="106"/>
      <c r="TCY2" s="106"/>
      <c r="TCZ2" s="106"/>
      <c r="TDA2" s="106"/>
      <c r="TDB2" s="106"/>
      <c r="TDC2" s="106"/>
      <c r="TDD2" s="106"/>
      <c r="TDE2" s="106"/>
      <c r="TDF2" s="106"/>
      <c r="TDG2" s="106"/>
      <c r="TDH2" s="106"/>
      <c r="TDI2" s="106"/>
      <c r="TDJ2" s="106"/>
      <c r="TDK2" s="106"/>
      <c r="TDL2" s="106"/>
      <c r="TDM2" s="106"/>
      <c r="TDN2" s="106"/>
      <c r="TDO2" s="106"/>
      <c r="TDP2" s="106"/>
      <c r="TDQ2" s="106"/>
      <c r="TDR2" s="106"/>
      <c r="TDS2" s="106"/>
      <c r="TDT2" s="106"/>
      <c r="TDU2" s="106"/>
      <c r="TDV2" s="106"/>
      <c r="TDW2" s="106"/>
      <c r="TDX2" s="106"/>
      <c r="TDY2" s="106"/>
      <c r="TDZ2" s="106"/>
      <c r="TEA2" s="106"/>
      <c r="TEB2" s="106"/>
      <c r="TEC2" s="106"/>
      <c r="TED2" s="106"/>
      <c r="TEE2" s="106"/>
      <c r="TEF2" s="106"/>
      <c r="TEG2" s="106"/>
      <c r="TEH2" s="106"/>
      <c r="TEI2" s="106"/>
      <c r="TEJ2" s="106"/>
      <c r="TEK2" s="106"/>
      <c r="TEL2" s="106"/>
      <c r="TEM2" s="106"/>
      <c r="TEN2" s="106"/>
      <c r="TEO2" s="106"/>
      <c r="TEP2" s="106"/>
      <c r="TEQ2" s="106"/>
      <c r="TER2" s="106"/>
      <c r="TES2" s="106"/>
      <c r="TET2" s="106"/>
      <c r="TEU2" s="106"/>
      <c r="TEV2" s="106"/>
      <c r="TEW2" s="106"/>
      <c r="TEX2" s="106"/>
      <c r="TEY2" s="106"/>
      <c r="TEZ2" s="106"/>
      <c r="TFA2" s="106"/>
      <c r="TFB2" s="106"/>
      <c r="TFC2" s="106"/>
      <c r="TFD2" s="106"/>
      <c r="TFE2" s="106"/>
      <c r="TFF2" s="106"/>
      <c r="TFG2" s="106"/>
      <c r="TFH2" s="106"/>
      <c r="TFI2" s="106"/>
      <c r="TFJ2" s="106"/>
      <c r="TFK2" s="106"/>
      <c r="TFL2" s="106"/>
      <c r="TFM2" s="106"/>
      <c r="TFN2" s="106"/>
      <c r="TFO2" s="106"/>
      <c r="TFP2" s="106"/>
      <c r="TFQ2" s="106"/>
      <c r="TFR2" s="106"/>
      <c r="TFS2" s="106"/>
      <c r="TFT2" s="106"/>
      <c r="TFU2" s="106"/>
      <c r="TFV2" s="106"/>
      <c r="TFW2" s="106"/>
      <c r="TFX2" s="106"/>
      <c r="TFY2" s="106"/>
      <c r="TFZ2" s="106"/>
      <c r="TGA2" s="106"/>
      <c r="TGB2" s="106"/>
      <c r="TGC2" s="106"/>
      <c r="TGD2" s="106"/>
      <c r="TGE2" s="106"/>
      <c r="TGF2" s="106"/>
      <c r="TGG2" s="106"/>
      <c r="TGH2" s="106"/>
      <c r="TGI2" s="106"/>
      <c r="TGJ2" s="106"/>
      <c r="TGK2" s="106"/>
      <c r="TGL2" s="106"/>
      <c r="TGM2" s="106"/>
      <c r="TGN2" s="106"/>
      <c r="TGO2" s="106"/>
      <c r="TGP2" s="106"/>
      <c r="TGQ2" s="106"/>
      <c r="TGR2" s="106"/>
      <c r="TGS2" s="106"/>
      <c r="TGT2" s="106"/>
      <c r="TGU2" s="106"/>
      <c r="TGV2" s="106"/>
      <c r="TGW2" s="106"/>
      <c r="TGX2" s="106"/>
      <c r="TGY2" s="106"/>
      <c r="TGZ2" s="106"/>
      <c r="THA2" s="106"/>
      <c r="THB2" s="106"/>
      <c r="THC2" s="106"/>
      <c r="THD2" s="106"/>
      <c r="THE2" s="106"/>
      <c r="THF2" s="106"/>
      <c r="THG2" s="106"/>
      <c r="THH2" s="106"/>
      <c r="THI2" s="106"/>
      <c r="THJ2" s="106"/>
      <c r="THK2" s="106"/>
      <c r="THL2" s="106"/>
      <c r="THM2" s="106"/>
      <c r="THN2" s="106"/>
      <c r="THO2" s="106"/>
      <c r="THP2" s="106"/>
      <c r="THQ2" s="106"/>
      <c r="THR2" s="106"/>
      <c r="THS2" s="106"/>
      <c r="THT2" s="106"/>
      <c r="THU2" s="106"/>
      <c r="THV2" s="106"/>
      <c r="THW2" s="106"/>
      <c r="THX2" s="106"/>
      <c r="THY2" s="106"/>
      <c r="THZ2" s="106"/>
      <c r="TIA2" s="106"/>
      <c r="TIB2" s="106"/>
      <c r="TIC2" s="106"/>
      <c r="TID2" s="106"/>
      <c r="TIE2" s="106"/>
      <c r="TIF2" s="106"/>
      <c r="TIG2" s="106"/>
      <c r="TIH2" s="106"/>
      <c r="TII2" s="106"/>
      <c r="TIJ2" s="106"/>
      <c r="TIK2" s="106"/>
      <c r="TIL2" s="106"/>
      <c r="TIM2" s="106"/>
      <c r="TIN2" s="106"/>
      <c r="TIO2" s="106"/>
      <c r="TIP2" s="106"/>
      <c r="TIQ2" s="106"/>
      <c r="TIR2" s="106"/>
      <c r="TIS2" s="106"/>
      <c r="TIT2" s="106"/>
      <c r="TIU2" s="106"/>
      <c r="TIV2" s="106"/>
      <c r="TIW2" s="106"/>
      <c r="TIX2" s="106"/>
      <c r="TIY2" s="106"/>
      <c r="TIZ2" s="106"/>
      <c r="TJA2" s="106"/>
      <c r="TJB2" s="106"/>
      <c r="TJC2" s="106"/>
      <c r="TJD2" s="106"/>
      <c r="TJE2" s="106"/>
      <c r="TJF2" s="106"/>
      <c r="TJG2" s="106"/>
      <c r="TJH2" s="106"/>
      <c r="TJI2" s="106"/>
      <c r="TJJ2" s="106"/>
      <c r="TJK2" s="106"/>
      <c r="TJL2" s="106"/>
      <c r="TJM2" s="106"/>
      <c r="TJN2" s="106"/>
      <c r="TJO2" s="106"/>
      <c r="TJP2" s="106"/>
      <c r="TJQ2" s="106"/>
      <c r="TJR2" s="106"/>
      <c r="TJS2" s="106"/>
      <c r="TJT2" s="106"/>
      <c r="TJU2" s="106"/>
      <c r="TJV2" s="106"/>
      <c r="TJW2" s="106"/>
      <c r="TJX2" s="106"/>
      <c r="TJY2" s="106"/>
      <c r="TJZ2" s="106"/>
      <c r="TKA2" s="106"/>
      <c r="TKB2" s="106"/>
      <c r="TKC2" s="106"/>
      <c r="TKD2" s="106"/>
      <c r="TKE2" s="106"/>
      <c r="TKF2" s="106"/>
      <c r="TKG2" s="106"/>
      <c r="TKH2" s="106"/>
      <c r="TKI2" s="106"/>
      <c r="TKJ2" s="106"/>
      <c r="TKK2" s="106"/>
      <c r="TKL2" s="106"/>
      <c r="TKM2" s="106"/>
      <c r="TKN2" s="106"/>
      <c r="TKO2" s="106"/>
      <c r="TKP2" s="106"/>
      <c r="TKQ2" s="106"/>
      <c r="TKR2" s="106"/>
      <c r="TKS2" s="106"/>
      <c r="TKT2" s="106"/>
      <c r="TKU2" s="106"/>
      <c r="TKV2" s="106"/>
      <c r="TKW2" s="106"/>
      <c r="TKX2" s="106"/>
      <c r="TKY2" s="106"/>
      <c r="TKZ2" s="106"/>
      <c r="TLA2" s="106"/>
      <c r="TLB2" s="106"/>
      <c r="TLC2" s="106"/>
      <c r="TLD2" s="106"/>
      <c r="TLE2" s="106"/>
      <c r="TLF2" s="106"/>
      <c r="TLG2" s="106"/>
      <c r="TLH2" s="106"/>
      <c r="TLI2" s="106"/>
      <c r="TLJ2" s="106"/>
      <c r="TLK2" s="106"/>
      <c r="TLL2" s="106"/>
      <c r="TLM2" s="106"/>
      <c r="TLN2" s="106"/>
      <c r="TLO2" s="106"/>
      <c r="TLP2" s="106"/>
      <c r="TLQ2" s="106"/>
      <c r="TLR2" s="106"/>
      <c r="TLS2" s="106"/>
      <c r="TLT2" s="106"/>
      <c r="TLU2" s="106"/>
      <c r="TLV2" s="106"/>
      <c r="TLW2" s="106"/>
      <c r="TLX2" s="106"/>
      <c r="TLY2" s="106"/>
      <c r="TLZ2" s="106"/>
      <c r="TMA2" s="106"/>
      <c r="TMB2" s="106"/>
      <c r="TMC2" s="106"/>
      <c r="TMD2" s="106"/>
      <c r="TME2" s="106"/>
      <c r="TMF2" s="106"/>
      <c r="TMG2" s="106"/>
      <c r="TMH2" s="106"/>
      <c r="TMI2" s="106"/>
      <c r="TMJ2" s="106"/>
      <c r="TMK2" s="106"/>
      <c r="TML2" s="106"/>
      <c r="TMM2" s="106"/>
      <c r="TMN2" s="106"/>
      <c r="TMO2" s="106"/>
      <c r="TMP2" s="106"/>
      <c r="TMQ2" s="106"/>
      <c r="TMR2" s="106"/>
      <c r="TMS2" s="106"/>
      <c r="TMT2" s="106"/>
      <c r="TMU2" s="106"/>
      <c r="TMV2" s="106"/>
      <c r="TMW2" s="106"/>
      <c r="TMX2" s="106"/>
      <c r="TMY2" s="106"/>
      <c r="TMZ2" s="106"/>
      <c r="TNA2" s="106"/>
      <c r="TNB2" s="106"/>
      <c r="TNC2" s="106"/>
      <c r="TND2" s="106"/>
      <c r="TNE2" s="106"/>
      <c r="TNF2" s="106"/>
      <c r="TNG2" s="106"/>
      <c r="TNH2" s="106"/>
      <c r="TNI2" s="106"/>
      <c r="TNJ2" s="106"/>
      <c r="TNK2" s="106"/>
      <c r="TNL2" s="106"/>
      <c r="TNM2" s="106"/>
      <c r="TNN2" s="106"/>
      <c r="TNO2" s="106"/>
      <c r="TNP2" s="106"/>
      <c r="TNQ2" s="106"/>
      <c r="TNR2" s="106"/>
      <c r="TNS2" s="106"/>
      <c r="TNT2" s="106"/>
      <c r="TNU2" s="106"/>
      <c r="TNV2" s="106"/>
      <c r="TNW2" s="106"/>
      <c r="TNX2" s="106"/>
      <c r="TNY2" s="106"/>
      <c r="TNZ2" s="106"/>
      <c r="TOA2" s="106"/>
      <c r="TOB2" s="106"/>
      <c r="TOC2" s="106"/>
      <c r="TOD2" s="106"/>
      <c r="TOE2" s="106"/>
      <c r="TOF2" s="106"/>
      <c r="TOG2" s="106"/>
      <c r="TOH2" s="106"/>
      <c r="TOI2" s="106"/>
      <c r="TOJ2" s="106"/>
      <c r="TOK2" s="106"/>
      <c r="TOL2" s="106"/>
      <c r="TOM2" s="106"/>
      <c r="TON2" s="106"/>
      <c r="TOO2" s="106"/>
      <c r="TOP2" s="106"/>
      <c r="TOQ2" s="106"/>
      <c r="TOR2" s="106"/>
      <c r="TOS2" s="106"/>
      <c r="TOT2" s="106"/>
      <c r="TOU2" s="106"/>
      <c r="TOV2" s="106"/>
      <c r="TOW2" s="106"/>
      <c r="TOX2" s="106"/>
      <c r="TOY2" s="106"/>
      <c r="TOZ2" s="106"/>
      <c r="TPA2" s="106"/>
      <c r="TPB2" s="106"/>
      <c r="TPC2" s="106"/>
      <c r="TPD2" s="106"/>
      <c r="TPE2" s="106"/>
      <c r="TPF2" s="106"/>
      <c r="TPG2" s="106"/>
      <c r="TPH2" s="106"/>
      <c r="TPI2" s="106"/>
      <c r="TPJ2" s="106"/>
      <c r="TPK2" s="106"/>
      <c r="TPL2" s="106"/>
      <c r="TPM2" s="106"/>
      <c r="TPN2" s="106"/>
      <c r="TPO2" s="106"/>
      <c r="TPP2" s="106"/>
      <c r="TPQ2" s="106"/>
      <c r="TPR2" s="106"/>
      <c r="TPS2" s="106"/>
      <c r="TPT2" s="106"/>
      <c r="TPU2" s="106"/>
      <c r="TPV2" s="106"/>
      <c r="TPW2" s="106"/>
      <c r="TPX2" s="106"/>
      <c r="TPY2" s="106"/>
      <c r="TPZ2" s="106"/>
      <c r="TQA2" s="106"/>
      <c r="TQB2" s="106"/>
      <c r="TQC2" s="106"/>
      <c r="TQD2" s="106"/>
      <c r="TQE2" s="106"/>
      <c r="TQF2" s="106"/>
      <c r="TQG2" s="106"/>
      <c r="TQH2" s="106"/>
      <c r="TQI2" s="106"/>
      <c r="TQJ2" s="106"/>
      <c r="TQK2" s="106"/>
      <c r="TQL2" s="106"/>
      <c r="TQM2" s="106"/>
      <c r="TQN2" s="106"/>
      <c r="TQO2" s="106"/>
      <c r="TQP2" s="106"/>
      <c r="TQQ2" s="106"/>
      <c r="TQR2" s="106"/>
      <c r="TQS2" s="106"/>
      <c r="TQT2" s="106"/>
      <c r="TQU2" s="106"/>
      <c r="TQV2" s="106"/>
      <c r="TQW2" s="106"/>
      <c r="TQX2" s="106"/>
      <c r="TQY2" s="106"/>
      <c r="TQZ2" s="106"/>
      <c r="TRA2" s="106"/>
      <c r="TRB2" s="106"/>
      <c r="TRC2" s="106"/>
      <c r="TRD2" s="106"/>
      <c r="TRE2" s="106"/>
      <c r="TRF2" s="106"/>
      <c r="TRG2" s="106"/>
      <c r="TRH2" s="106"/>
      <c r="TRI2" s="106"/>
      <c r="TRJ2" s="106"/>
      <c r="TRK2" s="106"/>
      <c r="TRL2" s="106"/>
      <c r="TRM2" s="106"/>
      <c r="TRN2" s="106"/>
      <c r="TRO2" s="106"/>
      <c r="TRP2" s="106"/>
      <c r="TRQ2" s="106"/>
      <c r="TRR2" s="106"/>
      <c r="TRS2" s="106"/>
      <c r="TRT2" s="106"/>
      <c r="TRU2" s="106"/>
      <c r="TRV2" s="106"/>
      <c r="TRW2" s="106"/>
      <c r="TRX2" s="106"/>
      <c r="TRY2" s="106"/>
      <c r="TRZ2" s="106"/>
      <c r="TSA2" s="106"/>
      <c r="TSB2" s="106"/>
      <c r="TSC2" s="106"/>
      <c r="TSD2" s="106"/>
      <c r="TSE2" s="106"/>
      <c r="TSF2" s="106"/>
      <c r="TSG2" s="106"/>
      <c r="TSH2" s="106"/>
      <c r="TSI2" s="106"/>
      <c r="TSJ2" s="106"/>
      <c r="TSK2" s="106"/>
      <c r="TSL2" s="106"/>
      <c r="TSM2" s="106"/>
      <c r="TSN2" s="106"/>
      <c r="TSO2" s="106"/>
      <c r="TSP2" s="106"/>
      <c r="TSQ2" s="106"/>
      <c r="TSR2" s="106"/>
      <c r="TSS2" s="106"/>
      <c r="TST2" s="106"/>
      <c r="TSU2" s="106"/>
      <c r="TSV2" s="106"/>
      <c r="TSW2" s="106"/>
      <c r="TSX2" s="106"/>
      <c r="TSY2" s="106"/>
      <c r="TSZ2" s="106"/>
      <c r="TTA2" s="106"/>
      <c r="TTB2" s="106"/>
      <c r="TTC2" s="106"/>
      <c r="TTD2" s="106"/>
      <c r="TTE2" s="106"/>
      <c r="TTF2" s="106"/>
      <c r="TTG2" s="106"/>
      <c r="TTH2" s="106"/>
      <c r="TTI2" s="106"/>
      <c r="TTJ2" s="106"/>
      <c r="TTK2" s="106"/>
      <c r="TTL2" s="106"/>
      <c r="TTM2" s="106"/>
      <c r="TTN2" s="106"/>
      <c r="TTO2" s="106"/>
      <c r="TTP2" s="106"/>
      <c r="TTQ2" s="106"/>
      <c r="TTR2" s="106"/>
      <c r="TTS2" s="106"/>
      <c r="TTT2" s="106"/>
      <c r="TTU2" s="106"/>
      <c r="TTV2" s="106"/>
      <c r="TTW2" s="106"/>
      <c r="TTX2" s="106"/>
      <c r="TTY2" s="106"/>
      <c r="TTZ2" s="106"/>
      <c r="TUA2" s="106"/>
      <c r="TUB2" s="106"/>
      <c r="TUC2" s="106"/>
      <c r="TUD2" s="106"/>
      <c r="TUE2" s="106"/>
      <c r="TUF2" s="106"/>
      <c r="TUG2" s="106"/>
      <c r="TUH2" s="106"/>
      <c r="TUI2" s="106"/>
      <c r="TUJ2" s="106"/>
      <c r="TUK2" s="106"/>
      <c r="TUL2" s="106"/>
      <c r="TUM2" s="106"/>
      <c r="TUN2" s="106"/>
      <c r="TUO2" s="106"/>
      <c r="TUP2" s="106"/>
      <c r="TUQ2" s="106"/>
      <c r="TUR2" s="106"/>
      <c r="TUS2" s="106"/>
      <c r="TUT2" s="106"/>
      <c r="TUU2" s="106"/>
      <c r="TUV2" s="106"/>
      <c r="TUW2" s="106"/>
      <c r="TUX2" s="106"/>
      <c r="TUY2" s="106"/>
      <c r="TUZ2" s="106"/>
      <c r="TVA2" s="106"/>
      <c r="TVB2" s="106"/>
      <c r="TVC2" s="106"/>
      <c r="TVD2" s="106"/>
      <c r="TVE2" s="106"/>
      <c r="TVF2" s="106"/>
      <c r="TVG2" s="106"/>
      <c r="TVH2" s="106"/>
      <c r="TVI2" s="106"/>
      <c r="TVJ2" s="106"/>
      <c r="TVK2" s="106"/>
      <c r="TVL2" s="106"/>
      <c r="TVM2" s="106"/>
      <c r="TVN2" s="106"/>
      <c r="TVO2" s="106"/>
      <c r="TVP2" s="106"/>
      <c r="TVQ2" s="106"/>
      <c r="TVR2" s="106"/>
      <c r="TVS2" s="106"/>
      <c r="TVT2" s="106"/>
      <c r="TVU2" s="106"/>
      <c r="TVV2" s="106"/>
      <c r="TVW2" s="106"/>
      <c r="TVX2" s="106"/>
      <c r="TVY2" s="106"/>
      <c r="TVZ2" s="106"/>
      <c r="TWA2" s="106"/>
      <c r="TWB2" s="106"/>
      <c r="TWC2" s="106"/>
      <c r="TWD2" s="106"/>
      <c r="TWE2" s="106"/>
      <c r="TWF2" s="106"/>
      <c r="TWG2" s="106"/>
      <c r="TWH2" s="106"/>
      <c r="TWI2" s="106"/>
      <c r="TWJ2" s="106"/>
      <c r="TWK2" s="106"/>
      <c r="TWL2" s="106"/>
      <c r="TWM2" s="106"/>
      <c r="TWN2" s="106"/>
      <c r="TWO2" s="106"/>
      <c r="TWP2" s="106"/>
      <c r="TWQ2" s="106"/>
      <c r="TWR2" s="106"/>
      <c r="TWS2" s="106"/>
      <c r="TWT2" s="106"/>
      <c r="TWU2" s="106"/>
      <c r="TWV2" s="106"/>
      <c r="TWW2" s="106"/>
      <c r="TWX2" s="106"/>
      <c r="TWY2" s="106"/>
      <c r="TWZ2" s="106"/>
      <c r="TXA2" s="106"/>
      <c r="TXB2" s="106"/>
      <c r="TXC2" s="106"/>
      <c r="TXD2" s="106"/>
      <c r="TXE2" s="106"/>
      <c r="TXF2" s="106"/>
      <c r="TXG2" s="106"/>
      <c r="TXH2" s="106"/>
      <c r="TXI2" s="106"/>
      <c r="TXJ2" s="106"/>
      <c r="TXK2" s="106"/>
      <c r="TXL2" s="106"/>
      <c r="TXM2" s="106"/>
      <c r="TXN2" s="106"/>
      <c r="TXO2" s="106"/>
      <c r="TXP2" s="106"/>
      <c r="TXQ2" s="106"/>
      <c r="TXR2" s="106"/>
      <c r="TXS2" s="106"/>
      <c r="TXT2" s="106"/>
      <c r="TXU2" s="106"/>
      <c r="TXV2" s="106"/>
      <c r="TXW2" s="106"/>
      <c r="TXX2" s="106"/>
      <c r="TXY2" s="106"/>
      <c r="TXZ2" s="106"/>
      <c r="TYA2" s="106"/>
      <c r="TYB2" s="106"/>
      <c r="TYC2" s="106"/>
      <c r="TYD2" s="106"/>
      <c r="TYE2" s="106"/>
      <c r="TYF2" s="106"/>
      <c r="TYG2" s="106"/>
      <c r="TYH2" s="106"/>
      <c r="TYI2" s="106"/>
      <c r="TYJ2" s="106"/>
      <c r="TYK2" s="106"/>
      <c r="TYL2" s="106"/>
      <c r="TYM2" s="106"/>
      <c r="TYN2" s="106"/>
      <c r="TYO2" s="106"/>
      <c r="TYP2" s="106"/>
      <c r="TYQ2" s="106"/>
      <c r="TYR2" s="106"/>
      <c r="TYS2" s="106"/>
      <c r="TYT2" s="106"/>
      <c r="TYU2" s="106"/>
      <c r="TYV2" s="106"/>
      <c r="TYW2" s="106"/>
      <c r="TYX2" s="106"/>
      <c r="TYY2" s="106"/>
      <c r="TYZ2" s="106"/>
      <c r="TZA2" s="106"/>
      <c r="TZB2" s="106"/>
      <c r="TZC2" s="106"/>
      <c r="TZD2" s="106"/>
      <c r="TZE2" s="106"/>
      <c r="TZF2" s="106"/>
      <c r="TZG2" s="106"/>
      <c r="TZH2" s="106"/>
      <c r="TZI2" s="106"/>
      <c r="TZJ2" s="106"/>
      <c r="TZK2" s="106"/>
      <c r="TZL2" s="106"/>
      <c r="TZM2" s="106"/>
      <c r="TZN2" s="106"/>
      <c r="TZO2" s="106"/>
      <c r="TZP2" s="106"/>
      <c r="TZQ2" s="106"/>
      <c r="TZR2" s="106"/>
      <c r="TZS2" s="106"/>
      <c r="TZT2" s="106"/>
      <c r="TZU2" s="106"/>
      <c r="TZV2" s="106"/>
      <c r="TZW2" s="106"/>
      <c r="TZX2" s="106"/>
      <c r="TZY2" s="106"/>
      <c r="TZZ2" s="106"/>
      <c r="UAA2" s="106"/>
      <c r="UAB2" s="106"/>
      <c r="UAC2" s="106"/>
      <c r="UAD2" s="106"/>
      <c r="UAE2" s="106"/>
      <c r="UAF2" s="106"/>
      <c r="UAG2" s="106"/>
      <c r="UAH2" s="106"/>
      <c r="UAI2" s="106"/>
      <c r="UAJ2" s="106"/>
      <c r="UAK2" s="106"/>
      <c r="UAL2" s="106"/>
      <c r="UAM2" s="106"/>
      <c r="UAN2" s="106"/>
      <c r="UAO2" s="106"/>
      <c r="UAP2" s="106"/>
      <c r="UAQ2" s="106"/>
      <c r="UAR2" s="106"/>
      <c r="UAS2" s="106"/>
      <c r="UAT2" s="106"/>
      <c r="UAU2" s="106"/>
      <c r="UAV2" s="106"/>
      <c r="UAW2" s="106"/>
      <c r="UAX2" s="106"/>
      <c r="UAY2" s="106"/>
      <c r="UAZ2" s="106"/>
      <c r="UBA2" s="106"/>
      <c r="UBB2" s="106"/>
      <c r="UBC2" s="106"/>
      <c r="UBD2" s="106"/>
      <c r="UBE2" s="106"/>
      <c r="UBF2" s="106"/>
      <c r="UBG2" s="106"/>
      <c r="UBH2" s="106"/>
      <c r="UBI2" s="106"/>
      <c r="UBJ2" s="106"/>
      <c r="UBK2" s="106"/>
      <c r="UBL2" s="106"/>
      <c r="UBM2" s="106"/>
      <c r="UBN2" s="106"/>
      <c r="UBO2" s="106"/>
      <c r="UBP2" s="106"/>
      <c r="UBQ2" s="106"/>
      <c r="UBR2" s="106"/>
      <c r="UBS2" s="106"/>
      <c r="UBT2" s="106"/>
      <c r="UBU2" s="106"/>
      <c r="UBV2" s="106"/>
      <c r="UBW2" s="106"/>
      <c r="UBX2" s="106"/>
      <c r="UBY2" s="106"/>
      <c r="UBZ2" s="106"/>
      <c r="UCA2" s="106"/>
      <c r="UCB2" s="106"/>
      <c r="UCC2" s="106"/>
      <c r="UCD2" s="106"/>
      <c r="UCE2" s="106"/>
      <c r="UCF2" s="106"/>
      <c r="UCG2" s="106"/>
      <c r="UCH2" s="106"/>
      <c r="UCI2" s="106"/>
      <c r="UCJ2" s="106"/>
      <c r="UCK2" s="106"/>
      <c r="UCL2" s="106"/>
      <c r="UCM2" s="106"/>
      <c r="UCN2" s="106"/>
      <c r="UCO2" s="106"/>
      <c r="UCP2" s="106"/>
      <c r="UCQ2" s="106"/>
      <c r="UCR2" s="106"/>
      <c r="UCS2" s="106"/>
      <c r="UCT2" s="106"/>
      <c r="UCU2" s="106"/>
      <c r="UCV2" s="106"/>
      <c r="UCW2" s="106"/>
      <c r="UCX2" s="106"/>
      <c r="UCY2" s="106"/>
      <c r="UCZ2" s="106"/>
      <c r="UDA2" s="106"/>
      <c r="UDB2" s="106"/>
      <c r="UDC2" s="106"/>
      <c r="UDD2" s="106"/>
      <c r="UDE2" s="106"/>
      <c r="UDF2" s="106"/>
      <c r="UDG2" s="106"/>
      <c r="UDH2" s="106"/>
      <c r="UDI2" s="106"/>
      <c r="UDJ2" s="106"/>
      <c r="UDK2" s="106"/>
      <c r="UDL2" s="106"/>
      <c r="UDM2" s="106"/>
      <c r="UDN2" s="106"/>
      <c r="UDO2" s="106"/>
      <c r="UDP2" s="106"/>
      <c r="UDQ2" s="106"/>
      <c r="UDR2" s="106"/>
      <c r="UDS2" s="106"/>
      <c r="UDT2" s="106"/>
      <c r="UDU2" s="106"/>
      <c r="UDV2" s="106"/>
      <c r="UDW2" s="106"/>
      <c r="UDX2" s="106"/>
      <c r="UDY2" s="106"/>
      <c r="UDZ2" s="106"/>
      <c r="UEA2" s="106"/>
      <c r="UEB2" s="106"/>
      <c r="UEC2" s="106"/>
      <c r="UED2" s="106"/>
      <c r="UEE2" s="106"/>
      <c r="UEF2" s="106"/>
      <c r="UEG2" s="106"/>
      <c r="UEH2" s="106"/>
      <c r="UEI2" s="106"/>
      <c r="UEJ2" s="106"/>
      <c r="UEK2" s="106"/>
      <c r="UEL2" s="106"/>
      <c r="UEM2" s="106"/>
      <c r="UEN2" s="106"/>
      <c r="UEO2" s="106"/>
      <c r="UEP2" s="106"/>
      <c r="UEQ2" s="106"/>
      <c r="UER2" s="106"/>
      <c r="UES2" s="106"/>
      <c r="UET2" s="106"/>
      <c r="UEU2" s="106"/>
      <c r="UEV2" s="106"/>
      <c r="UEW2" s="106"/>
      <c r="UEX2" s="106"/>
      <c r="UEY2" s="106"/>
      <c r="UEZ2" s="106"/>
      <c r="UFA2" s="106"/>
      <c r="UFB2" s="106"/>
      <c r="UFC2" s="106"/>
      <c r="UFD2" s="106"/>
      <c r="UFE2" s="106"/>
      <c r="UFF2" s="106"/>
      <c r="UFG2" s="106"/>
      <c r="UFH2" s="106"/>
      <c r="UFI2" s="106"/>
      <c r="UFJ2" s="106"/>
      <c r="UFK2" s="106"/>
      <c r="UFL2" s="106"/>
      <c r="UFM2" s="106"/>
      <c r="UFN2" s="106"/>
      <c r="UFO2" s="106"/>
      <c r="UFP2" s="106"/>
      <c r="UFQ2" s="106"/>
      <c r="UFR2" s="106"/>
      <c r="UFS2" s="106"/>
      <c r="UFT2" s="106"/>
      <c r="UFU2" s="106"/>
      <c r="UFV2" s="106"/>
      <c r="UFW2" s="106"/>
      <c r="UFX2" s="106"/>
      <c r="UFY2" s="106"/>
      <c r="UFZ2" s="106"/>
      <c r="UGA2" s="106"/>
      <c r="UGB2" s="106"/>
      <c r="UGC2" s="106"/>
      <c r="UGD2" s="106"/>
      <c r="UGE2" s="106"/>
      <c r="UGF2" s="106"/>
      <c r="UGG2" s="106"/>
      <c r="UGH2" s="106"/>
      <c r="UGI2" s="106"/>
      <c r="UGJ2" s="106"/>
      <c r="UGK2" s="106"/>
      <c r="UGL2" s="106"/>
      <c r="UGM2" s="106"/>
      <c r="UGN2" s="106"/>
      <c r="UGO2" s="106"/>
      <c r="UGP2" s="106"/>
      <c r="UGQ2" s="106"/>
      <c r="UGR2" s="106"/>
      <c r="UGS2" s="106"/>
      <c r="UGT2" s="106"/>
      <c r="UGU2" s="106"/>
      <c r="UGV2" s="106"/>
      <c r="UGW2" s="106"/>
      <c r="UGX2" s="106"/>
      <c r="UGY2" s="106"/>
      <c r="UGZ2" s="106"/>
      <c r="UHA2" s="106"/>
      <c r="UHB2" s="106"/>
      <c r="UHC2" s="106"/>
      <c r="UHD2" s="106"/>
      <c r="UHE2" s="106"/>
      <c r="UHF2" s="106"/>
      <c r="UHG2" s="106"/>
      <c r="UHH2" s="106"/>
      <c r="UHI2" s="106"/>
      <c r="UHJ2" s="106"/>
      <c r="UHK2" s="106"/>
      <c r="UHL2" s="106"/>
      <c r="UHM2" s="106"/>
      <c r="UHN2" s="106"/>
      <c r="UHO2" s="106"/>
      <c r="UHP2" s="106"/>
      <c r="UHQ2" s="106"/>
      <c r="UHR2" s="106"/>
      <c r="UHS2" s="106"/>
      <c r="UHT2" s="106"/>
      <c r="UHU2" s="106"/>
      <c r="UHV2" s="106"/>
      <c r="UHW2" s="106"/>
      <c r="UHX2" s="106"/>
      <c r="UHY2" s="106"/>
      <c r="UHZ2" s="106"/>
      <c r="UIA2" s="106"/>
      <c r="UIB2" s="106"/>
      <c r="UIC2" s="106"/>
      <c r="UID2" s="106"/>
      <c r="UIE2" s="106"/>
      <c r="UIF2" s="106"/>
      <c r="UIG2" s="106"/>
      <c r="UIH2" s="106"/>
      <c r="UII2" s="106"/>
      <c r="UIJ2" s="106"/>
      <c r="UIK2" s="106"/>
      <c r="UIL2" s="106"/>
      <c r="UIM2" s="106"/>
      <c r="UIN2" s="106"/>
      <c r="UIO2" s="106"/>
      <c r="UIP2" s="106"/>
      <c r="UIQ2" s="106"/>
      <c r="UIR2" s="106"/>
      <c r="UIS2" s="106"/>
      <c r="UIT2" s="106"/>
      <c r="UIU2" s="106"/>
      <c r="UIV2" s="106"/>
      <c r="UIW2" s="106"/>
      <c r="UIX2" s="106"/>
      <c r="UIY2" s="106"/>
      <c r="UIZ2" s="106"/>
      <c r="UJA2" s="106"/>
      <c r="UJB2" s="106"/>
      <c r="UJC2" s="106"/>
      <c r="UJD2" s="106"/>
      <c r="UJE2" s="106"/>
      <c r="UJF2" s="106"/>
      <c r="UJG2" s="106"/>
      <c r="UJH2" s="106"/>
      <c r="UJI2" s="106"/>
      <c r="UJJ2" s="106"/>
      <c r="UJK2" s="106"/>
      <c r="UJL2" s="106"/>
      <c r="UJM2" s="106"/>
      <c r="UJN2" s="106"/>
      <c r="UJO2" s="106"/>
      <c r="UJP2" s="106"/>
      <c r="UJQ2" s="106"/>
      <c r="UJR2" s="106"/>
      <c r="UJS2" s="106"/>
      <c r="UJT2" s="106"/>
      <c r="UJU2" s="106"/>
      <c r="UJV2" s="106"/>
      <c r="UJW2" s="106"/>
      <c r="UJX2" s="106"/>
      <c r="UJY2" s="106"/>
      <c r="UJZ2" s="106"/>
      <c r="UKA2" s="106"/>
      <c r="UKB2" s="106"/>
      <c r="UKC2" s="106"/>
      <c r="UKD2" s="106"/>
      <c r="UKE2" s="106"/>
      <c r="UKF2" s="106"/>
      <c r="UKG2" s="106"/>
      <c r="UKH2" s="106"/>
      <c r="UKI2" s="106"/>
      <c r="UKJ2" s="106"/>
      <c r="UKK2" s="106"/>
      <c r="UKL2" s="106"/>
      <c r="UKM2" s="106"/>
      <c r="UKN2" s="106"/>
      <c r="UKO2" s="106"/>
      <c r="UKP2" s="106"/>
      <c r="UKQ2" s="106"/>
      <c r="UKR2" s="106"/>
      <c r="UKS2" s="106"/>
      <c r="UKT2" s="106"/>
      <c r="UKU2" s="106"/>
      <c r="UKV2" s="106"/>
      <c r="UKW2" s="106"/>
      <c r="UKX2" s="106"/>
      <c r="UKY2" s="106"/>
      <c r="UKZ2" s="106"/>
      <c r="ULA2" s="106"/>
      <c r="ULB2" s="106"/>
      <c r="ULC2" s="106"/>
      <c r="ULD2" s="106"/>
      <c r="ULE2" s="106"/>
      <c r="ULF2" s="106"/>
      <c r="ULG2" s="106"/>
      <c r="ULH2" s="106"/>
      <c r="ULI2" s="106"/>
      <c r="ULJ2" s="106"/>
      <c r="ULK2" s="106"/>
      <c r="ULL2" s="106"/>
      <c r="ULM2" s="106"/>
      <c r="ULN2" s="106"/>
      <c r="ULO2" s="106"/>
      <c r="ULP2" s="106"/>
      <c r="ULQ2" s="106"/>
      <c r="ULR2" s="106"/>
      <c r="ULS2" s="106"/>
      <c r="ULT2" s="106"/>
      <c r="ULU2" s="106"/>
      <c r="ULV2" s="106"/>
      <c r="ULW2" s="106"/>
      <c r="ULX2" s="106"/>
      <c r="ULY2" s="106"/>
      <c r="ULZ2" s="106"/>
      <c r="UMA2" s="106"/>
      <c r="UMB2" s="106"/>
      <c r="UMC2" s="106"/>
      <c r="UMD2" s="106"/>
      <c r="UME2" s="106"/>
      <c r="UMF2" s="106"/>
      <c r="UMG2" s="106"/>
      <c r="UMH2" s="106"/>
      <c r="UMI2" s="106"/>
      <c r="UMJ2" s="106"/>
      <c r="UMK2" s="106"/>
      <c r="UML2" s="106"/>
      <c r="UMM2" s="106"/>
      <c r="UMN2" s="106"/>
      <c r="UMO2" s="106"/>
      <c r="UMP2" s="106"/>
      <c r="UMQ2" s="106"/>
      <c r="UMR2" s="106"/>
      <c r="UMS2" s="106"/>
      <c r="UMT2" s="106"/>
      <c r="UMU2" s="106"/>
      <c r="UMV2" s="106"/>
      <c r="UMW2" s="106"/>
      <c r="UMX2" s="106"/>
      <c r="UMY2" s="106"/>
      <c r="UMZ2" s="106"/>
      <c r="UNA2" s="106"/>
      <c r="UNB2" s="106"/>
      <c r="UNC2" s="106"/>
      <c r="UND2" s="106"/>
      <c r="UNE2" s="106"/>
      <c r="UNF2" s="106"/>
      <c r="UNG2" s="106"/>
      <c r="UNH2" s="106"/>
      <c r="UNI2" s="106"/>
      <c r="UNJ2" s="106"/>
      <c r="UNK2" s="106"/>
      <c r="UNL2" s="106"/>
      <c r="UNM2" s="106"/>
      <c r="UNN2" s="106"/>
      <c r="UNO2" s="106"/>
      <c r="UNP2" s="106"/>
      <c r="UNQ2" s="106"/>
      <c r="UNR2" s="106"/>
      <c r="UNS2" s="106"/>
      <c r="UNT2" s="106"/>
      <c r="UNU2" s="106"/>
      <c r="UNV2" s="106"/>
      <c r="UNW2" s="106"/>
      <c r="UNX2" s="106"/>
      <c r="UNY2" s="106"/>
      <c r="UNZ2" s="106"/>
      <c r="UOA2" s="106"/>
      <c r="UOB2" s="106"/>
      <c r="UOC2" s="106"/>
      <c r="UOD2" s="106"/>
      <c r="UOE2" s="106"/>
      <c r="UOF2" s="106"/>
      <c r="UOG2" s="106"/>
      <c r="UOH2" s="106"/>
      <c r="UOI2" s="106"/>
      <c r="UOJ2" s="106"/>
      <c r="UOK2" s="106"/>
      <c r="UOL2" s="106"/>
      <c r="UOM2" s="106"/>
      <c r="UON2" s="106"/>
      <c r="UOO2" s="106"/>
      <c r="UOP2" s="106"/>
      <c r="UOQ2" s="106"/>
      <c r="UOR2" s="106"/>
      <c r="UOS2" s="106"/>
      <c r="UOT2" s="106"/>
      <c r="UOU2" s="106"/>
      <c r="UOV2" s="106"/>
      <c r="UOW2" s="106"/>
      <c r="UOX2" s="106"/>
      <c r="UOY2" s="106"/>
      <c r="UOZ2" s="106"/>
      <c r="UPA2" s="106"/>
      <c r="UPB2" s="106"/>
      <c r="UPC2" s="106"/>
      <c r="UPD2" s="106"/>
      <c r="UPE2" s="106"/>
      <c r="UPF2" s="106"/>
      <c r="UPG2" s="106"/>
      <c r="UPH2" s="106"/>
      <c r="UPI2" s="106"/>
      <c r="UPJ2" s="106"/>
      <c r="UPK2" s="106"/>
      <c r="UPL2" s="106"/>
      <c r="UPM2" s="106"/>
      <c r="UPN2" s="106"/>
      <c r="UPO2" s="106"/>
      <c r="UPP2" s="106"/>
      <c r="UPQ2" s="106"/>
      <c r="UPR2" s="106"/>
      <c r="UPS2" s="106"/>
      <c r="UPT2" s="106"/>
      <c r="UPU2" s="106"/>
      <c r="UPV2" s="106"/>
      <c r="UPW2" s="106"/>
      <c r="UPX2" s="106"/>
      <c r="UPY2" s="106"/>
      <c r="UPZ2" s="106"/>
      <c r="UQA2" s="106"/>
      <c r="UQB2" s="106"/>
      <c r="UQC2" s="106"/>
      <c r="UQD2" s="106"/>
      <c r="UQE2" s="106"/>
      <c r="UQF2" s="106"/>
      <c r="UQG2" s="106"/>
      <c r="UQH2" s="106"/>
      <c r="UQI2" s="106"/>
      <c r="UQJ2" s="106"/>
      <c r="UQK2" s="106"/>
      <c r="UQL2" s="106"/>
      <c r="UQM2" s="106"/>
      <c r="UQN2" s="106"/>
      <c r="UQO2" s="106"/>
      <c r="UQP2" s="106"/>
      <c r="UQQ2" s="106"/>
      <c r="UQR2" s="106"/>
      <c r="UQS2" s="106"/>
      <c r="UQT2" s="106"/>
      <c r="UQU2" s="106"/>
      <c r="UQV2" s="106"/>
      <c r="UQW2" s="106"/>
      <c r="UQX2" s="106"/>
      <c r="UQY2" s="106"/>
      <c r="UQZ2" s="106"/>
      <c r="URA2" s="106"/>
      <c r="URB2" s="106"/>
      <c r="URC2" s="106"/>
      <c r="URD2" s="106"/>
      <c r="URE2" s="106"/>
      <c r="URF2" s="106"/>
      <c r="URG2" s="106"/>
      <c r="URH2" s="106"/>
      <c r="URI2" s="106"/>
      <c r="URJ2" s="106"/>
      <c r="URK2" s="106"/>
      <c r="URL2" s="106"/>
      <c r="URM2" s="106"/>
      <c r="URN2" s="106"/>
      <c r="URO2" s="106"/>
      <c r="URP2" s="106"/>
      <c r="URQ2" s="106"/>
      <c r="URR2" s="106"/>
      <c r="URS2" s="106"/>
      <c r="URT2" s="106"/>
      <c r="URU2" s="106"/>
      <c r="URV2" s="106"/>
      <c r="URW2" s="106"/>
      <c r="URX2" s="106"/>
      <c r="URY2" s="106"/>
      <c r="URZ2" s="106"/>
      <c r="USA2" s="106"/>
      <c r="USB2" s="106"/>
      <c r="USC2" s="106"/>
      <c r="USD2" s="106"/>
      <c r="USE2" s="106"/>
      <c r="USF2" s="106"/>
      <c r="USG2" s="106"/>
      <c r="USH2" s="106"/>
      <c r="USI2" s="106"/>
      <c r="USJ2" s="106"/>
      <c r="USK2" s="106"/>
      <c r="USL2" s="106"/>
      <c r="USM2" s="106"/>
      <c r="USN2" s="106"/>
      <c r="USO2" s="106"/>
      <c r="USP2" s="106"/>
      <c r="USQ2" s="106"/>
      <c r="USR2" s="106"/>
      <c r="USS2" s="106"/>
      <c r="UST2" s="106"/>
      <c r="USU2" s="106"/>
      <c r="USV2" s="106"/>
      <c r="USW2" s="106"/>
      <c r="USX2" s="106"/>
      <c r="USY2" s="106"/>
      <c r="USZ2" s="106"/>
      <c r="UTA2" s="106"/>
      <c r="UTB2" s="106"/>
      <c r="UTC2" s="106"/>
      <c r="UTD2" s="106"/>
      <c r="UTE2" s="106"/>
      <c r="UTF2" s="106"/>
      <c r="UTG2" s="106"/>
      <c r="UTH2" s="106"/>
      <c r="UTI2" s="106"/>
      <c r="UTJ2" s="106"/>
      <c r="UTK2" s="106"/>
      <c r="UTL2" s="106"/>
      <c r="UTM2" s="106"/>
      <c r="UTN2" s="106"/>
      <c r="UTO2" s="106"/>
      <c r="UTP2" s="106"/>
      <c r="UTQ2" s="106"/>
      <c r="UTR2" s="106"/>
      <c r="UTS2" s="106"/>
      <c r="UTT2" s="106"/>
      <c r="UTU2" s="106"/>
      <c r="UTV2" s="106"/>
      <c r="UTW2" s="106"/>
      <c r="UTX2" s="106"/>
      <c r="UTY2" s="106"/>
      <c r="UTZ2" s="106"/>
      <c r="UUA2" s="106"/>
      <c r="UUB2" s="106"/>
      <c r="UUC2" s="106"/>
      <c r="UUD2" s="106"/>
      <c r="UUE2" s="106"/>
      <c r="UUF2" s="106"/>
      <c r="UUG2" s="106"/>
      <c r="UUH2" s="106"/>
      <c r="UUI2" s="106"/>
      <c r="UUJ2" s="106"/>
      <c r="UUK2" s="106"/>
      <c r="UUL2" s="106"/>
      <c r="UUM2" s="106"/>
      <c r="UUN2" s="106"/>
      <c r="UUO2" s="106"/>
      <c r="UUP2" s="106"/>
      <c r="UUQ2" s="106"/>
      <c r="UUR2" s="106"/>
      <c r="UUS2" s="106"/>
      <c r="UUT2" s="106"/>
      <c r="UUU2" s="106"/>
      <c r="UUV2" s="106"/>
      <c r="UUW2" s="106"/>
      <c r="UUX2" s="106"/>
      <c r="UUY2" s="106"/>
      <c r="UUZ2" s="106"/>
      <c r="UVA2" s="106"/>
      <c r="UVB2" s="106"/>
      <c r="UVC2" s="106"/>
      <c r="UVD2" s="106"/>
      <c r="UVE2" s="106"/>
      <c r="UVF2" s="106"/>
      <c r="UVG2" s="106"/>
      <c r="UVH2" s="106"/>
      <c r="UVI2" s="106"/>
      <c r="UVJ2" s="106"/>
      <c r="UVK2" s="106"/>
      <c r="UVL2" s="106"/>
      <c r="UVM2" s="106"/>
      <c r="UVN2" s="106"/>
      <c r="UVO2" s="106"/>
      <c r="UVP2" s="106"/>
      <c r="UVQ2" s="106"/>
      <c r="UVR2" s="106"/>
      <c r="UVS2" s="106"/>
      <c r="UVT2" s="106"/>
      <c r="UVU2" s="106"/>
      <c r="UVV2" s="106"/>
      <c r="UVW2" s="106"/>
      <c r="UVX2" s="106"/>
      <c r="UVY2" s="106"/>
      <c r="UVZ2" s="106"/>
      <c r="UWA2" s="106"/>
      <c r="UWB2" s="106"/>
      <c r="UWC2" s="106"/>
      <c r="UWD2" s="106"/>
      <c r="UWE2" s="106"/>
      <c r="UWF2" s="106"/>
      <c r="UWG2" s="106"/>
      <c r="UWH2" s="106"/>
      <c r="UWI2" s="106"/>
      <c r="UWJ2" s="106"/>
      <c r="UWK2" s="106"/>
      <c r="UWL2" s="106"/>
      <c r="UWM2" s="106"/>
      <c r="UWN2" s="106"/>
      <c r="UWO2" s="106"/>
      <c r="UWP2" s="106"/>
      <c r="UWQ2" s="106"/>
      <c r="UWR2" s="106"/>
      <c r="UWS2" s="106"/>
      <c r="UWT2" s="106"/>
      <c r="UWU2" s="106"/>
      <c r="UWV2" s="106"/>
      <c r="UWW2" s="106"/>
      <c r="UWX2" s="106"/>
      <c r="UWY2" s="106"/>
      <c r="UWZ2" s="106"/>
      <c r="UXA2" s="106"/>
      <c r="UXB2" s="106"/>
      <c r="UXC2" s="106"/>
      <c r="UXD2" s="106"/>
      <c r="UXE2" s="106"/>
      <c r="UXF2" s="106"/>
      <c r="UXG2" s="106"/>
      <c r="UXH2" s="106"/>
      <c r="UXI2" s="106"/>
      <c r="UXJ2" s="106"/>
      <c r="UXK2" s="106"/>
      <c r="UXL2" s="106"/>
      <c r="UXM2" s="106"/>
      <c r="UXN2" s="106"/>
      <c r="UXO2" s="106"/>
      <c r="UXP2" s="106"/>
      <c r="UXQ2" s="106"/>
      <c r="UXR2" s="106"/>
      <c r="UXS2" s="106"/>
      <c r="UXT2" s="106"/>
      <c r="UXU2" s="106"/>
      <c r="UXV2" s="106"/>
      <c r="UXW2" s="106"/>
      <c r="UXX2" s="106"/>
      <c r="UXY2" s="106"/>
      <c r="UXZ2" s="106"/>
      <c r="UYA2" s="106"/>
      <c r="UYB2" s="106"/>
      <c r="UYC2" s="106"/>
      <c r="UYD2" s="106"/>
      <c r="UYE2" s="106"/>
      <c r="UYF2" s="106"/>
      <c r="UYG2" s="106"/>
      <c r="UYH2" s="106"/>
      <c r="UYI2" s="106"/>
      <c r="UYJ2" s="106"/>
      <c r="UYK2" s="106"/>
      <c r="UYL2" s="106"/>
      <c r="UYM2" s="106"/>
      <c r="UYN2" s="106"/>
      <c r="UYO2" s="106"/>
      <c r="UYP2" s="106"/>
      <c r="UYQ2" s="106"/>
      <c r="UYR2" s="106"/>
      <c r="UYS2" s="106"/>
      <c r="UYT2" s="106"/>
      <c r="UYU2" s="106"/>
      <c r="UYV2" s="106"/>
      <c r="UYW2" s="106"/>
      <c r="UYX2" s="106"/>
      <c r="UYY2" s="106"/>
      <c r="UYZ2" s="106"/>
      <c r="UZA2" s="106"/>
      <c r="UZB2" s="106"/>
      <c r="UZC2" s="106"/>
      <c r="UZD2" s="106"/>
      <c r="UZE2" s="106"/>
      <c r="UZF2" s="106"/>
      <c r="UZG2" s="106"/>
      <c r="UZH2" s="106"/>
      <c r="UZI2" s="106"/>
      <c r="UZJ2" s="106"/>
      <c r="UZK2" s="106"/>
      <c r="UZL2" s="106"/>
      <c r="UZM2" s="106"/>
      <c r="UZN2" s="106"/>
      <c r="UZO2" s="106"/>
      <c r="UZP2" s="106"/>
      <c r="UZQ2" s="106"/>
      <c r="UZR2" s="106"/>
      <c r="UZS2" s="106"/>
      <c r="UZT2" s="106"/>
      <c r="UZU2" s="106"/>
      <c r="UZV2" s="106"/>
      <c r="UZW2" s="106"/>
      <c r="UZX2" s="106"/>
      <c r="UZY2" s="106"/>
      <c r="UZZ2" s="106"/>
      <c r="VAA2" s="106"/>
      <c r="VAB2" s="106"/>
      <c r="VAC2" s="106"/>
      <c r="VAD2" s="106"/>
      <c r="VAE2" s="106"/>
      <c r="VAF2" s="106"/>
      <c r="VAG2" s="106"/>
      <c r="VAH2" s="106"/>
      <c r="VAI2" s="106"/>
      <c r="VAJ2" s="106"/>
      <c r="VAK2" s="106"/>
      <c r="VAL2" s="106"/>
      <c r="VAM2" s="106"/>
      <c r="VAN2" s="106"/>
      <c r="VAO2" s="106"/>
      <c r="VAP2" s="106"/>
      <c r="VAQ2" s="106"/>
      <c r="VAR2" s="106"/>
      <c r="VAS2" s="106"/>
      <c r="VAT2" s="106"/>
      <c r="VAU2" s="106"/>
      <c r="VAV2" s="106"/>
      <c r="VAW2" s="106"/>
      <c r="VAX2" s="106"/>
      <c r="VAY2" s="106"/>
      <c r="VAZ2" s="106"/>
      <c r="VBA2" s="106"/>
      <c r="VBB2" s="106"/>
      <c r="VBC2" s="106"/>
      <c r="VBD2" s="106"/>
      <c r="VBE2" s="106"/>
      <c r="VBF2" s="106"/>
      <c r="VBG2" s="106"/>
      <c r="VBH2" s="106"/>
      <c r="VBI2" s="106"/>
      <c r="VBJ2" s="106"/>
      <c r="VBK2" s="106"/>
      <c r="VBL2" s="106"/>
      <c r="VBM2" s="106"/>
      <c r="VBN2" s="106"/>
      <c r="VBO2" s="106"/>
      <c r="VBP2" s="106"/>
      <c r="VBQ2" s="106"/>
      <c r="VBR2" s="106"/>
      <c r="VBS2" s="106"/>
      <c r="VBT2" s="106"/>
      <c r="VBU2" s="106"/>
      <c r="VBV2" s="106"/>
      <c r="VBW2" s="106"/>
      <c r="VBX2" s="106"/>
      <c r="VBY2" s="106"/>
      <c r="VBZ2" s="106"/>
      <c r="VCA2" s="106"/>
      <c r="VCB2" s="106"/>
      <c r="VCC2" s="106"/>
      <c r="VCD2" s="106"/>
      <c r="VCE2" s="106"/>
      <c r="VCF2" s="106"/>
      <c r="VCG2" s="106"/>
      <c r="VCH2" s="106"/>
      <c r="VCI2" s="106"/>
      <c r="VCJ2" s="106"/>
      <c r="VCK2" s="106"/>
      <c r="VCL2" s="106"/>
      <c r="VCM2" s="106"/>
      <c r="VCN2" s="106"/>
      <c r="VCO2" s="106"/>
      <c r="VCP2" s="106"/>
      <c r="VCQ2" s="106"/>
      <c r="VCR2" s="106"/>
      <c r="VCS2" s="106"/>
      <c r="VCT2" s="106"/>
      <c r="VCU2" s="106"/>
      <c r="VCV2" s="106"/>
      <c r="VCW2" s="106"/>
      <c r="VCX2" s="106"/>
      <c r="VCY2" s="106"/>
      <c r="VCZ2" s="106"/>
      <c r="VDA2" s="106"/>
      <c r="VDB2" s="106"/>
      <c r="VDC2" s="106"/>
      <c r="VDD2" s="106"/>
      <c r="VDE2" s="106"/>
      <c r="VDF2" s="106"/>
      <c r="VDG2" s="106"/>
      <c r="VDH2" s="106"/>
      <c r="VDI2" s="106"/>
      <c r="VDJ2" s="106"/>
      <c r="VDK2" s="106"/>
      <c r="VDL2" s="106"/>
      <c r="VDM2" s="106"/>
      <c r="VDN2" s="106"/>
      <c r="VDO2" s="106"/>
      <c r="VDP2" s="106"/>
      <c r="VDQ2" s="106"/>
      <c r="VDR2" s="106"/>
      <c r="VDS2" s="106"/>
      <c r="VDT2" s="106"/>
      <c r="VDU2" s="106"/>
      <c r="VDV2" s="106"/>
      <c r="VDW2" s="106"/>
      <c r="VDX2" s="106"/>
      <c r="VDY2" s="106"/>
      <c r="VDZ2" s="106"/>
      <c r="VEA2" s="106"/>
      <c r="VEB2" s="106"/>
      <c r="VEC2" s="106"/>
      <c r="VED2" s="106"/>
      <c r="VEE2" s="106"/>
      <c r="VEF2" s="106"/>
      <c r="VEG2" s="106"/>
      <c r="VEH2" s="106"/>
      <c r="VEI2" s="106"/>
      <c r="VEJ2" s="106"/>
      <c r="VEK2" s="106"/>
      <c r="VEL2" s="106"/>
      <c r="VEM2" s="106"/>
      <c r="VEN2" s="106"/>
      <c r="VEO2" s="106"/>
      <c r="VEP2" s="106"/>
      <c r="VEQ2" s="106"/>
      <c r="VER2" s="106"/>
      <c r="VES2" s="106"/>
      <c r="VET2" s="106"/>
      <c r="VEU2" s="106"/>
      <c r="VEV2" s="106"/>
      <c r="VEW2" s="106"/>
      <c r="VEX2" s="106"/>
      <c r="VEY2" s="106"/>
      <c r="VEZ2" s="106"/>
      <c r="VFA2" s="106"/>
      <c r="VFB2" s="106"/>
      <c r="VFC2" s="106"/>
      <c r="VFD2" s="106"/>
      <c r="VFE2" s="106"/>
      <c r="VFF2" s="106"/>
      <c r="VFG2" s="106"/>
      <c r="VFH2" s="106"/>
      <c r="VFI2" s="106"/>
      <c r="VFJ2" s="106"/>
      <c r="VFK2" s="106"/>
      <c r="VFL2" s="106"/>
      <c r="VFM2" s="106"/>
      <c r="VFN2" s="106"/>
      <c r="VFO2" s="106"/>
      <c r="VFP2" s="106"/>
      <c r="VFQ2" s="106"/>
      <c r="VFR2" s="106"/>
      <c r="VFS2" s="106"/>
      <c r="VFT2" s="106"/>
      <c r="VFU2" s="106"/>
      <c r="VFV2" s="106"/>
      <c r="VFW2" s="106"/>
      <c r="VFX2" s="106"/>
      <c r="VFY2" s="106"/>
      <c r="VFZ2" s="106"/>
      <c r="VGA2" s="106"/>
      <c r="VGB2" s="106"/>
      <c r="VGC2" s="106"/>
      <c r="VGD2" s="106"/>
      <c r="VGE2" s="106"/>
      <c r="VGF2" s="106"/>
      <c r="VGG2" s="106"/>
      <c r="VGH2" s="106"/>
      <c r="VGI2" s="106"/>
      <c r="VGJ2" s="106"/>
      <c r="VGK2" s="106"/>
      <c r="VGL2" s="106"/>
      <c r="VGM2" s="106"/>
      <c r="VGN2" s="106"/>
      <c r="VGO2" s="106"/>
      <c r="VGP2" s="106"/>
      <c r="VGQ2" s="106"/>
      <c r="VGR2" s="106"/>
      <c r="VGS2" s="106"/>
      <c r="VGT2" s="106"/>
      <c r="VGU2" s="106"/>
      <c r="VGV2" s="106"/>
      <c r="VGW2" s="106"/>
      <c r="VGX2" s="106"/>
      <c r="VGY2" s="106"/>
      <c r="VGZ2" s="106"/>
      <c r="VHA2" s="106"/>
      <c r="VHB2" s="106"/>
      <c r="VHC2" s="106"/>
      <c r="VHD2" s="106"/>
      <c r="VHE2" s="106"/>
      <c r="VHF2" s="106"/>
      <c r="VHG2" s="106"/>
      <c r="VHH2" s="106"/>
      <c r="VHI2" s="106"/>
      <c r="VHJ2" s="106"/>
      <c r="VHK2" s="106"/>
      <c r="VHL2" s="106"/>
      <c r="VHM2" s="106"/>
      <c r="VHN2" s="106"/>
      <c r="VHO2" s="106"/>
      <c r="VHP2" s="106"/>
      <c r="VHQ2" s="106"/>
      <c r="VHR2" s="106"/>
      <c r="VHS2" s="106"/>
      <c r="VHT2" s="106"/>
      <c r="VHU2" s="106"/>
      <c r="VHV2" s="106"/>
      <c r="VHW2" s="106"/>
      <c r="VHX2" s="106"/>
      <c r="VHY2" s="106"/>
      <c r="VHZ2" s="106"/>
      <c r="VIA2" s="106"/>
      <c r="VIB2" s="106"/>
      <c r="VIC2" s="106"/>
      <c r="VID2" s="106"/>
      <c r="VIE2" s="106"/>
      <c r="VIF2" s="106"/>
      <c r="VIG2" s="106"/>
      <c r="VIH2" s="106"/>
      <c r="VII2" s="106"/>
      <c r="VIJ2" s="106"/>
      <c r="VIK2" s="106"/>
      <c r="VIL2" s="106"/>
      <c r="VIM2" s="106"/>
      <c r="VIN2" s="106"/>
      <c r="VIO2" s="106"/>
      <c r="VIP2" s="106"/>
      <c r="VIQ2" s="106"/>
      <c r="VIR2" s="106"/>
      <c r="VIS2" s="106"/>
      <c r="VIT2" s="106"/>
      <c r="VIU2" s="106"/>
      <c r="VIV2" s="106"/>
      <c r="VIW2" s="106"/>
      <c r="VIX2" s="106"/>
      <c r="VIY2" s="106"/>
      <c r="VIZ2" s="106"/>
      <c r="VJA2" s="106"/>
      <c r="VJB2" s="106"/>
      <c r="VJC2" s="106"/>
      <c r="VJD2" s="106"/>
      <c r="VJE2" s="106"/>
      <c r="VJF2" s="106"/>
      <c r="VJG2" s="106"/>
      <c r="VJH2" s="106"/>
      <c r="VJI2" s="106"/>
      <c r="VJJ2" s="106"/>
      <c r="VJK2" s="106"/>
      <c r="VJL2" s="106"/>
      <c r="VJM2" s="106"/>
      <c r="VJN2" s="106"/>
      <c r="VJO2" s="106"/>
      <c r="VJP2" s="106"/>
      <c r="VJQ2" s="106"/>
      <c r="VJR2" s="106"/>
      <c r="VJS2" s="106"/>
      <c r="VJT2" s="106"/>
      <c r="VJU2" s="106"/>
      <c r="VJV2" s="106"/>
      <c r="VJW2" s="106"/>
      <c r="VJX2" s="106"/>
      <c r="VJY2" s="106"/>
      <c r="VJZ2" s="106"/>
      <c r="VKA2" s="106"/>
      <c r="VKB2" s="106"/>
      <c r="VKC2" s="106"/>
      <c r="VKD2" s="106"/>
      <c r="VKE2" s="106"/>
      <c r="VKF2" s="106"/>
      <c r="VKG2" s="106"/>
      <c r="VKH2" s="106"/>
      <c r="VKI2" s="106"/>
      <c r="VKJ2" s="106"/>
      <c r="VKK2" s="106"/>
      <c r="VKL2" s="106"/>
      <c r="VKM2" s="106"/>
      <c r="VKN2" s="106"/>
      <c r="VKO2" s="106"/>
      <c r="VKP2" s="106"/>
      <c r="VKQ2" s="106"/>
      <c r="VKR2" s="106"/>
      <c r="VKS2" s="106"/>
      <c r="VKT2" s="106"/>
      <c r="VKU2" s="106"/>
      <c r="VKV2" s="106"/>
      <c r="VKW2" s="106"/>
      <c r="VKX2" s="106"/>
      <c r="VKY2" s="106"/>
      <c r="VKZ2" s="106"/>
      <c r="VLA2" s="106"/>
      <c r="VLB2" s="106"/>
      <c r="VLC2" s="106"/>
      <c r="VLD2" s="106"/>
      <c r="VLE2" s="106"/>
      <c r="VLF2" s="106"/>
      <c r="VLG2" s="106"/>
      <c r="VLH2" s="106"/>
      <c r="VLI2" s="106"/>
      <c r="VLJ2" s="106"/>
      <c r="VLK2" s="106"/>
      <c r="VLL2" s="106"/>
      <c r="VLM2" s="106"/>
      <c r="VLN2" s="106"/>
      <c r="VLO2" s="106"/>
      <c r="VLP2" s="106"/>
      <c r="VLQ2" s="106"/>
      <c r="VLR2" s="106"/>
      <c r="VLS2" s="106"/>
      <c r="VLT2" s="106"/>
      <c r="VLU2" s="106"/>
      <c r="VLV2" s="106"/>
      <c r="VLW2" s="106"/>
      <c r="VLX2" s="106"/>
      <c r="VLY2" s="106"/>
      <c r="VLZ2" s="106"/>
      <c r="VMA2" s="106"/>
      <c r="VMB2" s="106"/>
      <c r="VMC2" s="106"/>
      <c r="VMD2" s="106"/>
      <c r="VME2" s="106"/>
      <c r="VMF2" s="106"/>
      <c r="VMG2" s="106"/>
      <c r="VMH2" s="106"/>
      <c r="VMI2" s="106"/>
      <c r="VMJ2" s="106"/>
      <c r="VMK2" s="106"/>
      <c r="VML2" s="106"/>
      <c r="VMM2" s="106"/>
      <c r="VMN2" s="106"/>
      <c r="VMO2" s="106"/>
      <c r="VMP2" s="106"/>
      <c r="VMQ2" s="106"/>
      <c r="VMR2" s="106"/>
      <c r="VMS2" s="106"/>
      <c r="VMT2" s="106"/>
      <c r="VMU2" s="106"/>
      <c r="VMV2" s="106"/>
      <c r="VMW2" s="106"/>
      <c r="VMX2" s="106"/>
      <c r="VMY2" s="106"/>
      <c r="VMZ2" s="106"/>
      <c r="VNA2" s="106"/>
      <c r="VNB2" s="106"/>
      <c r="VNC2" s="106"/>
      <c r="VND2" s="106"/>
      <c r="VNE2" s="106"/>
      <c r="VNF2" s="106"/>
      <c r="VNG2" s="106"/>
      <c r="VNH2" s="106"/>
      <c r="VNI2" s="106"/>
      <c r="VNJ2" s="106"/>
      <c r="VNK2" s="106"/>
      <c r="VNL2" s="106"/>
      <c r="VNM2" s="106"/>
      <c r="VNN2" s="106"/>
      <c r="VNO2" s="106"/>
      <c r="VNP2" s="106"/>
      <c r="VNQ2" s="106"/>
      <c r="VNR2" s="106"/>
      <c r="VNS2" s="106"/>
      <c r="VNT2" s="106"/>
      <c r="VNU2" s="106"/>
      <c r="VNV2" s="106"/>
      <c r="VNW2" s="106"/>
      <c r="VNX2" s="106"/>
      <c r="VNY2" s="106"/>
      <c r="VNZ2" s="106"/>
      <c r="VOA2" s="106"/>
      <c r="VOB2" s="106"/>
      <c r="VOC2" s="106"/>
      <c r="VOD2" s="106"/>
      <c r="VOE2" s="106"/>
      <c r="VOF2" s="106"/>
      <c r="VOG2" s="106"/>
      <c r="VOH2" s="106"/>
      <c r="VOI2" s="106"/>
      <c r="VOJ2" s="106"/>
      <c r="VOK2" s="106"/>
      <c r="VOL2" s="106"/>
      <c r="VOM2" s="106"/>
      <c r="VON2" s="106"/>
      <c r="VOO2" s="106"/>
      <c r="VOP2" s="106"/>
      <c r="VOQ2" s="106"/>
      <c r="VOR2" s="106"/>
      <c r="VOS2" s="106"/>
      <c r="VOT2" s="106"/>
      <c r="VOU2" s="106"/>
      <c r="VOV2" s="106"/>
      <c r="VOW2" s="106"/>
      <c r="VOX2" s="106"/>
      <c r="VOY2" s="106"/>
      <c r="VOZ2" s="106"/>
      <c r="VPA2" s="106"/>
      <c r="VPB2" s="106"/>
      <c r="VPC2" s="106"/>
      <c r="VPD2" s="106"/>
      <c r="VPE2" s="106"/>
      <c r="VPF2" s="106"/>
      <c r="VPG2" s="106"/>
      <c r="VPH2" s="106"/>
      <c r="VPI2" s="106"/>
      <c r="VPJ2" s="106"/>
      <c r="VPK2" s="106"/>
      <c r="VPL2" s="106"/>
      <c r="VPM2" s="106"/>
      <c r="VPN2" s="106"/>
      <c r="VPO2" s="106"/>
      <c r="VPP2" s="106"/>
      <c r="VPQ2" s="106"/>
      <c r="VPR2" s="106"/>
      <c r="VPS2" s="106"/>
      <c r="VPT2" s="106"/>
      <c r="VPU2" s="106"/>
      <c r="VPV2" s="106"/>
      <c r="VPW2" s="106"/>
      <c r="VPX2" s="106"/>
      <c r="VPY2" s="106"/>
      <c r="VPZ2" s="106"/>
      <c r="VQA2" s="106"/>
      <c r="VQB2" s="106"/>
      <c r="VQC2" s="106"/>
      <c r="VQD2" s="106"/>
      <c r="VQE2" s="106"/>
      <c r="VQF2" s="106"/>
      <c r="VQG2" s="106"/>
      <c r="VQH2" s="106"/>
      <c r="VQI2" s="106"/>
      <c r="VQJ2" s="106"/>
      <c r="VQK2" s="106"/>
      <c r="VQL2" s="106"/>
      <c r="VQM2" s="106"/>
      <c r="VQN2" s="106"/>
      <c r="VQO2" s="106"/>
      <c r="VQP2" s="106"/>
      <c r="VQQ2" s="106"/>
      <c r="VQR2" s="106"/>
      <c r="VQS2" s="106"/>
      <c r="VQT2" s="106"/>
      <c r="VQU2" s="106"/>
      <c r="VQV2" s="106"/>
      <c r="VQW2" s="106"/>
      <c r="VQX2" s="106"/>
      <c r="VQY2" s="106"/>
      <c r="VQZ2" s="106"/>
      <c r="VRA2" s="106"/>
      <c r="VRB2" s="106"/>
      <c r="VRC2" s="106"/>
      <c r="VRD2" s="106"/>
      <c r="VRE2" s="106"/>
      <c r="VRF2" s="106"/>
      <c r="VRG2" s="106"/>
      <c r="VRH2" s="106"/>
      <c r="VRI2" s="106"/>
      <c r="VRJ2" s="106"/>
      <c r="VRK2" s="106"/>
      <c r="VRL2" s="106"/>
      <c r="VRM2" s="106"/>
      <c r="VRN2" s="106"/>
      <c r="VRO2" s="106"/>
      <c r="VRP2" s="106"/>
      <c r="VRQ2" s="106"/>
      <c r="VRR2" s="106"/>
      <c r="VRS2" s="106"/>
      <c r="VRT2" s="106"/>
      <c r="VRU2" s="106"/>
      <c r="VRV2" s="106"/>
      <c r="VRW2" s="106"/>
      <c r="VRX2" s="106"/>
      <c r="VRY2" s="106"/>
      <c r="VRZ2" s="106"/>
      <c r="VSA2" s="106"/>
      <c r="VSB2" s="106"/>
      <c r="VSC2" s="106"/>
      <c r="VSD2" s="106"/>
      <c r="VSE2" s="106"/>
      <c r="VSF2" s="106"/>
      <c r="VSG2" s="106"/>
      <c r="VSH2" s="106"/>
      <c r="VSI2" s="106"/>
      <c r="VSJ2" s="106"/>
      <c r="VSK2" s="106"/>
      <c r="VSL2" s="106"/>
      <c r="VSM2" s="106"/>
      <c r="VSN2" s="106"/>
      <c r="VSO2" s="106"/>
      <c r="VSP2" s="106"/>
      <c r="VSQ2" s="106"/>
      <c r="VSR2" s="106"/>
      <c r="VSS2" s="106"/>
      <c r="VST2" s="106"/>
      <c r="VSU2" s="106"/>
      <c r="VSV2" s="106"/>
      <c r="VSW2" s="106"/>
      <c r="VSX2" s="106"/>
      <c r="VSY2" s="106"/>
      <c r="VSZ2" s="106"/>
      <c r="VTA2" s="106"/>
      <c r="VTB2" s="106"/>
      <c r="VTC2" s="106"/>
      <c r="VTD2" s="106"/>
      <c r="VTE2" s="106"/>
      <c r="VTF2" s="106"/>
      <c r="VTG2" s="106"/>
      <c r="VTH2" s="106"/>
      <c r="VTI2" s="106"/>
      <c r="VTJ2" s="106"/>
      <c r="VTK2" s="106"/>
      <c r="VTL2" s="106"/>
      <c r="VTM2" s="106"/>
      <c r="VTN2" s="106"/>
      <c r="VTO2" s="106"/>
      <c r="VTP2" s="106"/>
      <c r="VTQ2" s="106"/>
      <c r="VTR2" s="106"/>
      <c r="VTS2" s="106"/>
      <c r="VTT2" s="106"/>
      <c r="VTU2" s="106"/>
      <c r="VTV2" s="106"/>
      <c r="VTW2" s="106"/>
      <c r="VTX2" s="106"/>
      <c r="VTY2" s="106"/>
      <c r="VTZ2" s="106"/>
      <c r="VUA2" s="106"/>
      <c r="VUB2" s="106"/>
      <c r="VUC2" s="106"/>
      <c r="VUD2" s="106"/>
      <c r="VUE2" s="106"/>
      <c r="VUF2" s="106"/>
      <c r="VUG2" s="106"/>
      <c r="VUH2" s="106"/>
      <c r="VUI2" s="106"/>
      <c r="VUJ2" s="106"/>
      <c r="VUK2" s="106"/>
      <c r="VUL2" s="106"/>
      <c r="VUM2" s="106"/>
      <c r="VUN2" s="106"/>
      <c r="VUO2" s="106"/>
      <c r="VUP2" s="106"/>
      <c r="VUQ2" s="106"/>
      <c r="VUR2" s="106"/>
      <c r="VUS2" s="106"/>
      <c r="VUT2" s="106"/>
      <c r="VUU2" s="106"/>
      <c r="VUV2" s="106"/>
      <c r="VUW2" s="106"/>
      <c r="VUX2" s="106"/>
      <c r="VUY2" s="106"/>
      <c r="VUZ2" s="106"/>
      <c r="VVA2" s="106"/>
      <c r="VVB2" s="106"/>
      <c r="VVC2" s="106"/>
      <c r="VVD2" s="106"/>
      <c r="VVE2" s="106"/>
      <c r="VVF2" s="106"/>
      <c r="VVG2" s="106"/>
      <c r="VVH2" s="106"/>
      <c r="VVI2" s="106"/>
      <c r="VVJ2" s="106"/>
      <c r="VVK2" s="106"/>
      <c r="VVL2" s="106"/>
      <c r="VVM2" s="106"/>
      <c r="VVN2" s="106"/>
      <c r="VVO2" s="106"/>
      <c r="VVP2" s="106"/>
      <c r="VVQ2" s="106"/>
      <c r="VVR2" s="106"/>
      <c r="VVS2" s="106"/>
      <c r="VVT2" s="106"/>
      <c r="VVU2" s="106"/>
      <c r="VVV2" s="106"/>
      <c r="VVW2" s="106"/>
      <c r="VVX2" s="106"/>
      <c r="VVY2" s="106"/>
      <c r="VVZ2" s="106"/>
      <c r="VWA2" s="106"/>
      <c r="VWB2" s="106"/>
      <c r="VWC2" s="106"/>
      <c r="VWD2" s="106"/>
      <c r="VWE2" s="106"/>
      <c r="VWF2" s="106"/>
      <c r="VWG2" s="106"/>
      <c r="VWH2" s="106"/>
      <c r="VWI2" s="106"/>
      <c r="VWJ2" s="106"/>
      <c r="VWK2" s="106"/>
      <c r="VWL2" s="106"/>
      <c r="VWM2" s="106"/>
      <c r="VWN2" s="106"/>
      <c r="VWO2" s="106"/>
      <c r="VWP2" s="106"/>
      <c r="VWQ2" s="106"/>
      <c r="VWR2" s="106"/>
      <c r="VWS2" s="106"/>
      <c r="VWT2" s="106"/>
      <c r="VWU2" s="106"/>
      <c r="VWV2" s="106"/>
      <c r="VWW2" s="106"/>
      <c r="VWX2" s="106"/>
      <c r="VWY2" s="106"/>
      <c r="VWZ2" s="106"/>
      <c r="VXA2" s="106"/>
      <c r="VXB2" s="106"/>
      <c r="VXC2" s="106"/>
      <c r="VXD2" s="106"/>
      <c r="VXE2" s="106"/>
      <c r="VXF2" s="106"/>
      <c r="VXG2" s="106"/>
      <c r="VXH2" s="106"/>
      <c r="VXI2" s="106"/>
      <c r="VXJ2" s="106"/>
      <c r="VXK2" s="106"/>
      <c r="VXL2" s="106"/>
      <c r="VXM2" s="106"/>
      <c r="VXN2" s="106"/>
      <c r="VXO2" s="106"/>
      <c r="VXP2" s="106"/>
      <c r="VXQ2" s="106"/>
      <c r="VXR2" s="106"/>
      <c r="VXS2" s="106"/>
      <c r="VXT2" s="106"/>
      <c r="VXU2" s="106"/>
      <c r="VXV2" s="106"/>
      <c r="VXW2" s="106"/>
      <c r="VXX2" s="106"/>
      <c r="VXY2" s="106"/>
      <c r="VXZ2" s="106"/>
      <c r="VYA2" s="106"/>
      <c r="VYB2" s="106"/>
      <c r="VYC2" s="106"/>
      <c r="VYD2" s="106"/>
      <c r="VYE2" s="106"/>
      <c r="VYF2" s="106"/>
      <c r="VYG2" s="106"/>
      <c r="VYH2" s="106"/>
      <c r="VYI2" s="106"/>
      <c r="VYJ2" s="106"/>
      <c r="VYK2" s="106"/>
      <c r="VYL2" s="106"/>
      <c r="VYM2" s="106"/>
      <c r="VYN2" s="106"/>
      <c r="VYO2" s="106"/>
      <c r="VYP2" s="106"/>
      <c r="VYQ2" s="106"/>
      <c r="VYR2" s="106"/>
      <c r="VYS2" s="106"/>
      <c r="VYT2" s="106"/>
      <c r="VYU2" s="106"/>
      <c r="VYV2" s="106"/>
      <c r="VYW2" s="106"/>
      <c r="VYX2" s="106"/>
      <c r="VYY2" s="106"/>
      <c r="VYZ2" s="106"/>
      <c r="VZA2" s="106"/>
      <c r="VZB2" s="106"/>
      <c r="VZC2" s="106"/>
      <c r="VZD2" s="106"/>
      <c r="VZE2" s="106"/>
      <c r="VZF2" s="106"/>
      <c r="VZG2" s="106"/>
      <c r="VZH2" s="106"/>
      <c r="VZI2" s="106"/>
      <c r="VZJ2" s="106"/>
      <c r="VZK2" s="106"/>
      <c r="VZL2" s="106"/>
      <c r="VZM2" s="106"/>
      <c r="VZN2" s="106"/>
      <c r="VZO2" s="106"/>
      <c r="VZP2" s="106"/>
      <c r="VZQ2" s="106"/>
      <c r="VZR2" s="106"/>
      <c r="VZS2" s="106"/>
      <c r="VZT2" s="106"/>
      <c r="VZU2" s="106"/>
      <c r="VZV2" s="106"/>
      <c r="VZW2" s="106"/>
      <c r="VZX2" s="106"/>
      <c r="VZY2" s="106"/>
      <c r="VZZ2" s="106"/>
      <c r="WAA2" s="106"/>
      <c r="WAB2" s="106"/>
      <c r="WAC2" s="106"/>
      <c r="WAD2" s="106"/>
      <c r="WAE2" s="106"/>
      <c r="WAF2" s="106"/>
      <c r="WAG2" s="106"/>
      <c r="WAH2" s="106"/>
      <c r="WAI2" s="106"/>
      <c r="WAJ2" s="106"/>
      <c r="WAK2" s="106"/>
      <c r="WAL2" s="106"/>
      <c r="WAM2" s="106"/>
      <c r="WAN2" s="106"/>
      <c r="WAO2" s="106"/>
      <c r="WAP2" s="106"/>
      <c r="WAQ2" s="106"/>
      <c r="WAR2" s="106"/>
      <c r="WAS2" s="106"/>
      <c r="WAT2" s="106"/>
      <c r="WAU2" s="106"/>
      <c r="WAV2" s="106"/>
      <c r="WAW2" s="106"/>
      <c r="WAX2" s="106"/>
      <c r="WAY2" s="106"/>
      <c r="WAZ2" s="106"/>
      <c r="WBA2" s="106"/>
      <c r="WBB2" s="106"/>
      <c r="WBC2" s="106"/>
      <c r="WBD2" s="106"/>
      <c r="WBE2" s="106"/>
      <c r="WBF2" s="106"/>
      <c r="WBG2" s="106"/>
      <c r="WBH2" s="106"/>
      <c r="WBI2" s="106"/>
      <c r="WBJ2" s="106"/>
      <c r="WBK2" s="106"/>
      <c r="WBL2" s="106"/>
      <c r="WBM2" s="106"/>
      <c r="WBN2" s="106"/>
      <c r="WBO2" s="106"/>
      <c r="WBP2" s="106"/>
      <c r="WBQ2" s="106"/>
      <c r="WBR2" s="106"/>
      <c r="WBS2" s="106"/>
      <c r="WBT2" s="106"/>
      <c r="WBU2" s="106"/>
      <c r="WBV2" s="106"/>
      <c r="WBW2" s="106"/>
      <c r="WBX2" s="106"/>
      <c r="WBY2" s="106"/>
      <c r="WBZ2" s="106"/>
      <c r="WCA2" s="106"/>
      <c r="WCB2" s="106"/>
      <c r="WCC2" s="106"/>
      <c r="WCD2" s="106"/>
      <c r="WCE2" s="106"/>
      <c r="WCF2" s="106"/>
      <c r="WCG2" s="106"/>
      <c r="WCH2" s="106"/>
      <c r="WCI2" s="106"/>
      <c r="WCJ2" s="106"/>
      <c r="WCK2" s="106"/>
      <c r="WCL2" s="106"/>
      <c r="WCM2" s="106"/>
      <c r="WCN2" s="106"/>
      <c r="WCO2" s="106"/>
      <c r="WCP2" s="106"/>
      <c r="WCQ2" s="106"/>
      <c r="WCR2" s="106"/>
      <c r="WCS2" s="106"/>
      <c r="WCT2" s="106"/>
      <c r="WCU2" s="106"/>
      <c r="WCV2" s="106"/>
      <c r="WCW2" s="106"/>
      <c r="WCX2" s="106"/>
      <c r="WCY2" s="106"/>
      <c r="WCZ2" s="106"/>
      <c r="WDA2" s="106"/>
      <c r="WDB2" s="106"/>
      <c r="WDC2" s="106"/>
      <c r="WDD2" s="106"/>
      <c r="WDE2" s="106"/>
      <c r="WDF2" s="106"/>
      <c r="WDG2" s="106"/>
      <c r="WDH2" s="106"/>
      <c r="WDI2" s="106"/>
      <c r="WDJ2" s="106"/>
      <c r="WDK2" s="106"/>
      <c r="WDL2" s="106"/>
      <c r="WDM2" s="106"/>
      <c r="WDN2" s="106"/>
      <c r="WDO2" s="106"/>
      <c r="WDP2" s="106"/>
      <c r="WDQ2" s="106"/>
      <c r="WDR2" s="106"/>
      <c r="WDS2" s="106"/>
      <c r="WDT2" s="106"/>
      <c r="WDU2" s="106"/>
      <c r="WDV2" s="106"/>
      <c r="WDW2" s="106"/>
      <c r="WDX2" s="106"/>
      <c r="WDY2" s="106"/>
      <c r="WDZ2" s="106"/>
      <c r="WEA2" s="106"/>
      <c r="WEB2" s="106"/>
      <c r="WEC2" s="106"/>
      <c r="WED2" s="106"/>
      <c r="WEE2" s="106"/>
      <c r="WEF2" s="106"/>
      <c r="WEG2" s="106"/>
      <c r="WEH2" s="106"/>
      <c r="WEI2" s="106"/>
      <c r="WEJ2" s="106"/>
      <c r="WEK2" s="106"/>
      <c r="WEL2" s="106"/>
      <c r="WEM2" s="106"/>
      <c r="WEN2" s="106"/>
      <c r="WEO2" s="106"/>
      <c r="WEP2" s="106"/>
      <c r="WEQ2" s="106"/>
      <c r="WER2" s="106"/>
      <c r="WES2" s="106"/>
      <c r="WET2" s="106"/>
      <c r="WEU2" s="106"/>
      <c r="WEV2" s="106"/>
      <c r="WEW2" s="106"/>
      <c r="WEX2" s="106"/>
      <c r="WEY2" s="106"/>
      <c r="WEZ2" s="106"/>
      <c r="WFA2" s="106"/>
      <c r="WFB2" s="106"/>
      <c r="WFC2" s="106"/>
      <c r="WFD2" s="106"/>
      <c r="WFE2" s="106"/>
      <c r="WFF2" s="106"/>
      <c r="WFG2" s="106"/>
      <c r="WFH2" s="106"/>
      <c r="WFI2" s="106"/>
      <c r="WFJ2" s="106"/>
      <c r="WFK2" s="106"/>
      <c r="WFL2" s="106"/>
      <c r="WFM2" s="106"/>
      <c r="WFN2" s="106"/>
      <c r="WFO2" s="106"/>
      <c r="WFP2" s="106"/>
      <c r="WFQ2" s="106"/>
      <c r="WFR2" s="106"/>
      <c r="WFS2" s="106"/>
      <c r="WFT2" s="106"/>
      <c r="WFU2" s="106"/>
      <c r="WFV2" s="106"/>
      <c r="WFW2" s="106"/>
      <c r="WFX2" s="106"/>
      <c r="WFY2" s="106"/>
      <c r="WFZ2" s="106"/>
      <c r="WGA2" s="106"/>
      <c r="WGB2" s="106"/>
      <c r="WGC2" s="106"/>
      <c r="WGD2" s="106"/>
      <c r="WGE2" s="106"/>
      <c r="WGF2" s="106"/>
      <c r="WGG2" s="106"/>
      <c r="WGH2" s="106"/>
      <c r="WGI2" s="106"/>
      <c r="WGJ2" s="106"/>
      <c r="WGK2" s="106"/>
      <c r="WGL2" s="106"/>
      <c r="WGM2" s="106"/>
      <c r="WGN2" s="106"/>
      <c r="WGO2" s="106"/>
      <c r="WGP2" s="106"/>
      <c r="WGQ2" s="106"/>
      <c r="WGR2" s="106"/>
      <c r="WGS2" s="106"/>
      <c r="WGT2" s="106"/>
      <c r="WGU2" s="106"/>
      <c r="WGV2" s="106"/>
      <c r="WGW2" s="106"/>
      <c r="WGX2" s="106"/>
      <c r="WGY2" s="106"/>
      <c r="WGZ2" s="106"/>
      <c r="WHA2" s="106"/>
      <c r="WHB2" s="106"/>
      <c r="WHC2" s="106"/>
      <c r="WHD2" s="106"/>
      <c r="WHE2" s="106"/>
      <c r="WHF2" s="106"/>
      <c r="WHG2" s="106"/>
      <c r="WHH2" s="106"/>
      <c r="WHI2" s="106"/>
      <c r="WHJ2" s="106"/>
      <c r="WHK2" s="106"/>
      <c r="WHL2" s="106"/>
      <c r="WHM2" s="106"/>
      <c r="WHN2" s="106"/>
      <c r="WHO2" s="106"/>
      <c r="WHP2" s="106"/>
      <c r="WHQ2" s="106"/>
      <c r="WHR2" s="106"/>
      <c r="WHS2" s="106"/>
      <c r="WHT2" s="106"/>
      <c r="WHU2" s="106"/>
      <c r="WHV2" s="106"/>
      <c r="WHW2" s="106"/>
      <c r="WHX2" s="106"/>
      <c r="WHY2" s="106"/>
      <c r="WHZ2" s="106"/>
      <c r="WIA2" s="106"/>
      <c r="WIB2" s="106"/>
      <c r="WIC2" s="106"/>
      <c r="WID2" s="106"/>
      <c r="WIE2" s="106"/>
      <c r="WIF2" s="106"/>
      <c r="WIG2" s="106"/>
      <c r="WIH2" s="106"/>
      <c r="WII2" s="106"/>
      <c r="WIJ2" s="106"/>
      <c r="WIK2" s="106"/>
      <c r="WIL2" s="106"/>
      <c r="WIM2" s="106"/>
      <c r="WIN2" s="106"/>
      <c r="WIO2" s="106"/>
      <c r="WIP2" s="106"/>
      <c r="WIQ2" s="106"/>
      <c r="WIR2" s="106"/>
      <c r="WIS2" s="106"/>
      <c r="WIT2" s="106"/>
      <c r="WIU2" s="106"/>
      <c r="WIV2" s="106"/>
      <c r="WIW2" s="106"/>
      <c r="WIX2" s="106"/>
      <c r="WIY2" s="106"/>
      <c r="WIZ2" s="106"/>
      <c r="WJA2" s="106"/>
      <c r="WJB2" s="106"/>
      <c r="WJC2" s="106"/>
      <c r="WJD2" s="106"/>
      <c r="WJE2" s="106"/>
      <c r="WJF2" s="106"/>
      <c r="WJG2" s="106"/>
      <c r="WJH2" s="106"/>
      <c r="WJI2" s="106"/>
      <c r="WJJ2" s="106"/>
      <c r="WJK2" s="106"/>
      <c r="WJL2" s="106"/>
      <c r="WJM2" s="106"/>
      <c r="WJN2" s="106"/>
      <c r="WJO2" s="106"/>
      <c r="WJP2" s="106"/>
      <c r="WJQ2" s="106"/>
      <c r="WJR2" s="106"/>
      <c r="WJS2" s="106"/>
      <c r="WJT2" s="106"/>
      <c r="WJU2" s="106"/>
      <c r="WJV2" s="106"/>
      <c r="WJW2" s="106"/>
      <c r="WJX2" s="106"/>
      <c r="WJY2" s="106"/>
      <c r="WJZ2" s="106"/>
      <c r="WKA2" s="106"/>
      <c r="WKB2" s="106"/>
      <c r="WKC2" s="106"/>
      <c r="WKD2" s="106"/>
      <c r="WKE2" s="106"/>
      <c r="WKF2" s="106"/>
      <c r="WKG2" s="106"/>
      <c r="WKH2" s="106"/>
      <c r="WKI2" s="106"/>
      <c r="WKJ2" s="106"/>
      <c r="WKK2" s="106"/>
      <c r="WKL2" s="106"/>
      <c r="WKM2" s="106"/>
      <c r="WKN2" s="106"/>
      <c r="WKO2" s="106"/>
      <c r="WKP2" s="106"/>
      <c r="WKQ2" s="106"/>
      <c r="WKR2" s="106"/>
      <c r="WKS2" s="106"/>
      <c r="WKT2" s="106"/>
      <c r="WKU2" s="106"/>
      <c r="WKV2" s="106"/>
      <c r="WKW2" s="106"/>
      <c r="WKX2" s="106"/>
      <c r="WKY2" s="106"/>
      <c r="WKZ2" s="106"/>
      <c r="WLA2" s="106"/>
      <c r="WLB2" s="106"/>
      <c r="WLC2" s="106"/>
      <c r="WLD2" s="106"/>
      <c r="WLE2" s="106"/>
      <c r="WLF2" s="106"/>
      <c r="WLG2" s="106"/>
      <c r="WLH2" s="106"/>
      <c r="WLI2" s="106"/>
      <c r="WLJ2" s="106"/>
      <c r="WLK2" s="106"/>
      <c r="WLL2" s="106"/>
      <c r="WLM2" s="106"/>
      <c r="WLN2" s="106"/>
      <c r="WLO2" s="106"/>
      <c r="WLP2" s="106"/>
      <c r="WLQ2" s="106"/>
      <c r="WLR2" s="106"/>
      <c r="WLS2" s="106"/>
      <c r="WLT2" s="106"/>
      <c r="WLU2" s="106"/>
      <c r="WLV2" s="106"/>
      <c r="WLW2" s="106"/>
      <c r="WLX2" s="106"/>
      <c r="WLY2" s="106"/>
      <c r="WLZ2" s="106"/>
      <c r="WMA2" s="106"/>
      <c r="WMB2" s="106"/>
      <c r="WMC2" s="106"/>
      <c r="WMD2" s="106"/>
      <c r="WME2" s="106"/>
      <c r="WMF2" s="106"/>
      <c r="WMG2" s="106"/>
      <c r="WMH2" s="106"/>
      <c r="WMI2" s="106"/>
      <c r="WMJ2" s="106"/>
      <c r="WMK2" s="106"/>
      <c r="WML2" s="106"/>
      <c r="WMM2" s="106"/>
      <c r="WMN2" s="106"/>
      <c r="WMO2" s="106"/>
      <c r="WMP2" s="106"/>
      <c r="WMQ2" s="106"/>
      <c r="WMR2" s="106"/>
      <c r="WMS2" s="106"/>
      <c r="WMT2" s="106"/>
      <c r="WMU2" s="106"/>
      <c r="WMV2" s="106"/>
      <c r="WMW2" s="106"/>
      <c r="WMX2" s="106"/>
      <c r="WMY2" s="106"/>
      <c r="WMZ2" s="106"/>
      <c r="WNA2" s="106"/>
      <c r="WNB2" s="106"/>
      <c r="WNC2" s="106"/>
      <c r="WND2" s="106"/>
      <c r="WNE2" s="106"/>
      <c r="WNF2" s="106"/>
      <c r="WNG2" s="106"/>
      <c r="WNH2" s="106"/>
      <c r="WNI2" s="106"/>
      <c r="WNJ2" s="106"/>
      <c r="WNK2" s="106"/>
      <c r="WNL2" s="106"/>
      <c r="WNM2" s="106"/>
      <c r="WNN2" s="106"/>
      <c r="WNO2" s="106"/>
      <c r="WNP2" s="106"/>
      <c r="WNQ2" s="106"/>
      <c r="WNR2" s="106"/>
      <c r="WNS2" s="106"/>
      <c r="WNT2" s="106"/>
      <c r="WNU2" s="106"/>
      <c r="WNV2" s="106"/>
      <c r="WNW2" s="106"/>
      <c r="WNX2" s="106"/>
      <c r="WNY2" s="106"/>
      <c r="WNZ2" s="106"/>
      <c r="WOA2" s="106"/>
      <c r="WOB2" s="106"/>
      <c r="WOC2" s="106"/>
      <c r="WOD2" s="106"/>
      <c r="WOE2" s="106"/>
      <c r="WOF2" s="106"/>
      <c r="WOG2" s="106"/>
      <c r="WOH2" s="106"/>
      <c r="WOI2" s="106"/>
      <c r="WOJ2" s="106"/>
      <c r="WOK2" s="106"/>
      <c r="WOL2" s="106"/>
      <c r="WOM2" s="106"/>
      <c r="WON2" s="106"/>
      <c r="WOO2" s="106"/>
      <c r="WOP2" s="106"/>
      <c r="WOQ2" s="106"/>
      <c r="WOR2" s="106"/>
      <c r="WOS2" s="106"/>
      <c r="WOT2" s="106"/>
      <c r="WOU2" s="106"/>
      <c r="WOV2" s="106"/>
      <c r="WOW2" s="106"/>
      <c r="WOX2" s="106"/>
      <c r="WOY2" s="106"/>
      <c r="WOZ2" s="106"/>
      <c r="WPA2" s="106"/>
      <c r="WPB2" s="106"/>
      <c r="WPC2" s="106"/>
      <c r="WPD2" s="106"/>
      <c r="WPE2" s="106"/>
      <c r="WPF2" s="106"/>
      <c r="WPG2" s="106"/>
      <c r="WPH2" s="106"/>
      <c r="WPI2" s="106"/>
      <c r="WPJ2" s="106"/>
      <c r="WPK2" s="106"/>
      <c r="WPL2" s="106"/>
      <c r="WPM2" s="106"/>
      <c r="WPN2" s="106"/>
      <c r="WPO2" s="106"/>
      <c r="WPP2" s="106"/>
      <c r="WPQ2" s="106"/>
      <c r="WPR2" s="106"/>
      <c r="WPS2" s="106"/>
      <c r="WPT2" s="106"/>
      <c r="WPU2" s="106"/>
      <c r="WPV2" s="106"/>
      <c r="WPW2" s="106"/>
      <c r="WPX2" s="106"/>
      <c r="WPY2" s="106"/>
      <c r="WPZ2" s="106"/>
      <c r="WQA2" s="106"/>
      <c r="WQB2" s="106"/>
      <c r="WQC2" s="106"/>
      <c r="WQD2" s="106"/>
      <c r="WQE2" s="106"/>
      <c r="WQF2" s="106"/>
      <c r="WQG2" s="106"/>
      <c r="WQH2" s="106"/>
      <c r="WQI2" s="106"/>
      <c r="WQJ2" s="106"/>
      <c r="WQK2" s="106"/>
      <c r="WQL2" s="106"/>
      <c r="WQM2" s="106"/>
      <c r="WQN2" s="106"/>
      <c r="WQO2" s="106"/>
      <c r="WQP2" s="106"/>
      <c r="WQQ2" s="106"/>
      <c r="WQR2" s="106"/>
      <c r="WQS2" s="106"/>
      <c r="WQT2" s="106"/>
      <c r="WQU2" s="106"/>
      <c r="WQV2" s="106"/>
      <c r="WQW2" s="106"/>
      <c r="WQX2" s="106"/>
      <c r="WQY2" s="106"/>
      <c r="WQZ2" s="106"/>
      <c r="WRA2" s="106"/>
      <c r="WRB2" s="106"/>
      <c r="WRC2" s="106"/>
      <c r="WRD2" s="106"/>
      <c r="WRE2" s="106"/>
      <c r="WRF2" s="106"/>
      <c r="WRG2" s="106"/>
      <c r="WRH2" s="106"/>
      <c r="WRI2" s="106"/>
      <c r="WRJ2" s="106"/>
      <c r="WRK2" s="106"/>
      <c r="WRL2" s="106"/>
      <c r="WRM2" s="106"/>
      <c r="WRN2" s="106"/>
      <c r="WRO2" s="106"/>
      <c r="WRP2" s="106"/>
      <c r="WRQ2" s="106"/>
      <c r="WRR2" s="106"/>
      <c r="WRS2" s="106"/>
      <c r="WRT2" s="106"/>
      <c r="WRU2" s="106"/>
      <c r="WRV2" s="106"/>
      <c r="WRW2" s="106"/>
      <c r="WRX2" s="106"/>
      <c r="WRY2" s="106"/>
      <c r="WRZ2" s="106"/>
      <c r="WSA2" s="106"/>
      <c r="WSB2" s="106"/>
      <c r="WSC2" s="106"/>
      <c r="WSD2" s="106"/>
      <c r="WSE2" s="106"/>
      <c r="WSF2" s="106"/>
      <c r="WSG2" s="106"/>
      <c r="WSH2" s="106"/>
      <c r="WSI2" s="106"/>
      <c r="WSJ2" s="106"/>
      <c r="WSK2" s="106"/>
      <c r="WSL2" s="106"/>
      <c r="WSM2" s="106"/>
      <c r="WSN2" s="106"/>
      <c r="WSO2" s="106"/>
      <c r="WSP2" s="106"/>
      <c r="WSQ2" s="106"/>
      <c r="WSR2" s="106"/>
      <c r="WSS2" s="106"/>
      <c r="WST2" s="106"/>
      <c r="WSU2" s="106"/>
      <c r="WSV2" s="106"/>
      <c r="WSW2" s="106"/>
      <c r="WSX2" s="106"/>
      <c r="WSY2" s="106"/>
      <c r="WSZ2" s="106"/>
      <c r="WTA2" s="106"/>
      <c r="WTB2" s="106"/>
      <c r="WTC2" s="106"/>
      <c r="WTD2" s="106"/>
      <c r="WTE2" s="106"/>
      <c r="WTF2" s="106"/>
      <c r="WTG2" s="106"/>
      <c r="WTH2" s="106"/>
      <c r="WTI2" s="106"/>
      <c r="WTJ2" s="106"/>
      <c r="WTK2" s="106"/>
      <c r="WTL2" s="106"/>
      <c r="WTM2" s="106"/>
      <c r="WTN2" s="106"/>
      <c r="WTO2" s="106"/>
      <c r="WTP2" s="106"/>
      <c r="WTQ2" s="106"/>
      <c r="WTR2" s="106"/>
      <c r="WTS2" s="106"/>
      <c r="WTT2" s="106"/>
      <c r="WTU2" s="106"/>
      <c r="WTV2" s="106"/>
      <c r="WTW2" s="106"/>
      <c r="WTX2" s="106"/>
      <c r="WTY2" s="106"/>
      <c r="WTZ2" s="106"/>
      <c r="WUA2" s="106"/>
      <c r="WUB2" s="106"/>
      <c r="WUC2" s="106"/>
      <c r="WUD2" s="106"/>
      <c r="WUE2" s="106"/>
      <c r="WUF2" s="106"/>
      <c r="WUG2" s="106"/>
      <c r="WUH2" s="106"/>
      <c r="WUI2" s="106"/>
      <c r="WUJ2" s="106"/>
      <c r="WUK2" s="106"/>
      <c r="WUL2" s="106"/>
      <c r="WUM2" s="106"/>
      <c r="WUN2" s="106"/>
      <c r="WUO2" s="106"/>
      <c r="WUP2" s="106"/>
      <c r="WUQ2" s="106"/>
      <c r="WUR2" s="106"/>
      <c r="WUS2" s="106"/>
      <c r="WUT2" s="106"/>
      <c r="WUU2" s="106"/>
      <c r="WUV2" s="106"/>
      <c r="WUW2" s="106"/>
      <c r="WUX2" s="106"/>
      <c r="WUY2" s="106"/>
      <c r="WUZ2" s="106"/>
      <c r="WVA2" s="106"/>
      <c r="WVB2" s="106"/>
      <c r="WVC2" s="106"/>
      <c r="WVD2" s="106"/>
      <c r="WVE2" s="106"/>
      <c r="WVF2" s="106"/>
      <c r="WVG2" s="106"/>
      <c r="WVH2" s="106"/>
      <c r="WVI2" s="106"/>
      <c r="WVJ2" s="106"/>
      <c r="WVK2" s="106"/>
      <c r="WVL2" s="106"/>
      <c r="WVM2" s="106"/>
      <c r="WVN2" s="106"/>
      <c r="WVO2" s="106"/>
      <c r="WVP2" s="106"/>
      <c r="WVQ2" s="106"/>
      <c r="WVR2" s="106"/>
      <c r="WVS2" s="106"/>
      <c r="WVT2" s="106"/>
      <c r="WVU2" s="106"/>
      <c r="WVV2" s="106"/>
      <c r="WVW2" s="106"/>
      <c r="WVX2" s="106"/>
      <c r="WVY2" s="106"/>
      <c r="WVZ2" s="106"/>
      <c r="WWA2" s="106"/>
      <c r="WWB2" s="106"/>
      <c r="WWC2" s="106"/>
      <c r="WWD2" s="106"/>
      <c r="WWE2" s="106"/>
      <c r="WWF2" s="106"/>
      <c r="WWG2" s="106"/>
      <c r="WWH2" s="106"/>
      <c r="WWI2" s="106"/>
      <c r="WWJ2" s="106"/>
      <c r="WWK2" s="106"/>
      <c r="WWL2" s="106"/>
      <c r="WWM2" s="106"/>
      <c r="WWN2" s="106"/>
      <c r="WWO2" s="106"/>
      <c r="WWP2" s="106"/>
      <c r="WWQ2" s="106"/>
      <c r="WWR2" s="106"/>
      <c r="WWS2" s="106"/>
      <c r="WWT2" s="106"/>
      <c r="WWU2" s="106"/>
      <c r="WWV2" s="106"/>
      <c r="WWW2" s="106"/>
      <c r="WWX2" s="106"/>
      <c r="WWY2" s="106"/>
      <c r="WWZ2" s="106"/>
      <c r="WXA2" s="106"/>
      <c r="WXB2" s="106"/>
      <c r="WXC2" s="106"/>
      <c r="WXD2" s="106"/>
      <c r="WXE2" s="106"/>
      <c r="WXF2" s="106"/>
      <c r="WXG2" s="106"/>
      <c r="WXH2" s="106"/>
      <c r="WXI2" s="106"/>
      <c r="WXJ2" s="106"/>
      <c r="WXK2" s="106"/>
      <c r="WXL2" s="106"/>
      <c r="WXM2" s="106"/>
      <c r="WXN2" s="106"/>
      <c r="WXO2" s="106"/>
      <c r="WXP2" s="106"/>
      <c r="WXQ2" s="106"/>
      <c r="WXR2" s="106"/>
      <c r="WXS2" s="106"/>
      <c r="WXT2" s="106"/>
      <c r="WXU2" s="106"/>
      <c r="WXV2" s="106"/>
      <c r="WXW2" s="106"/>
      <c r="WXX2" s="106"/>
      <c r="WXY2" s="106"/>
      <c r="WXZ2" s="106"/>
      <c r="WYA2" s="106"/>
      <c r="WYB2" s="106"/>
      <c r="WYC2" s="106"/>
      <c r="WYD2" s="106"/>
      <c r="WYE2" s="106"/>
      <c r="WYF2" s="106"/>
      <c r="WYG2" s="106"/>
      <c r="WYH2" s="106"/>
      <c r="WYI2" s="106"/>
      <c r="WYJ2" s="106"/>
      <c r="WYK2" s="106"/>
      <c r="WYL2" s="106"/>
      <c r="WYM2" s="106"/>
      <c r="WYN2" s="106"/>
      <c r="WYO2" s="106"/>
      <c r="WYP2" s="106"/>
      <c r="WYQ2" s="106"/>
      <c r="WYR2" s="106"/>
      <c r="WYS2" s="106"/>
      <c r="WYT2" s="106"/>
      <c r="WYU2" s="106"/>
      <c r="WYV2" s="106"/>
      <c r="WYW2" s="106"/>
      <c r="WYX2" s="106"/>
      <c r="WYY2" s="106"/>
      <c r="WYZ2" s="106"/>
      <c r="WZA2" s="106"/>
      <c r="WZB2" s="106"/>
      <c r="WZC2" s="106"/>
      <c r="WZD2" s="106"/>
      <c r="WZE2" s="106"/>
      <c r="WZF2" s="106"/>
      <c r="WZG2" s="106"/>
      <c r="WZH2" s="106"/>
      <c r="WZI2" s="106"/>
      <c r="WZJ2" s="106"/>
      <c r="WZK2" s="106"/>
      <c r="WZL2" s="106"/>
      <c r="WZM2" s="106"/>
      <c r="WZN2" s="106"/>
      <c r="WZO2" s="106"/>
      <c r="WZP2" s="106"/>
      <c r="WZQ2" s="106"/>
      <c r="WZR2" s="106"/>
      <c r="WZS2" s="106"/>
      <c r="WZT2" s="106"/>
      <c r="WZU2" s="106"/>
      <c r="WZV2" s="106"/>
      <c r="WZW2" s="106"/>
      <c r="WZX2" s="106"/>
      <c r="WZY2" s="106"/>
      <c r="WZZ2" s="106"/>
      <c r="XAA2" s="106"/>
      <c r="XAB2" s="106"/>
      <c r="XAC2" s="106"/>
      <c r="XAD2" s="106"/>
      <c r="XAE2" s="106"/>
      <c r="XAF2" s="106"/>
      <c r="XAG2" s="106"/>
      <c r="XAH2" s="106"/>
      <c r="XAI2" s="106"/>
      <c r="XAJ2" s="106"/>
      <c r="XAK2" s="106"/>
      <c r="XAL2" s="106"/>
      <c r="XAM2" s="106"/>
      <c r="XAN2" s="106"/>
      <c r="XAO2" s="106"/>
      <c r="XAP2" s="106"/>
      <c r="XAQ2" s="106"/>
      <c r="XAR2" s="106"/>
      <c r="XAS2" s="106"/>
      <c r="XAT2" s="106"/>
      <c r="XAU2" s="106"/>
      <c r="XAV2" s="106"/>
      <c r="XAW2" s="106"/>
      <c r="XAX2" s="106"/>
      <c r="XAY2" s="106"/>
      <c r="XAZ2" s="106"/>
      <c r="XBA2" s="106"/>
      <c r="XBB2" s="106"/>
      <c r="XBC2" s="106"/>
      <c r="XBD2" s="106"/>
      <c r="XBE2" s="106"/>
      <c r="XBF2" s="106"/>
      <c r="XBG2" s="106"/>
      <c r="XBH2" s="106"/>
      <c r="XBI2" s="106"/>
      <c r="XBJ2" s="106"/>
      <c r="XBK2" s="106"/>
      <c r="XBL2" s="106"/>
      <c r="XBM2" s="106"/>
      <c r="XBN2" s="106"/>
      <c r="XBO2" s="106"/>
      <c r="XBP2" s="106"/>
      <c r="XBQ2" s="106"/>
      <c r="XBR2" s="106"/>
      <c r="XBS2" s="106"/>
      <c r="XBT2" s="106"/>
      <c r="XBU2" s="106"/>
      <c r="XBV2" s="106"/>
      <c r="XBW2" s="106"/>
      <c r="XBX2" s="106"/>
      <c r="XBY2" s="106"/>
      <c r="XBZ2" s="106"/>
      <c r="XCA2" s="106"/>
      <c r="XCB2" s="106"/>
      <c r="XCC2" s="106"/>
      <c r="XCD2" s="106"/>
      <c r="XCE2" s="106"/>
      <c r="XCF2" s="106"/>
      <c r="XCG2" s="106"/>
      <c r="XCH2" s="106"/>
      <c r="XCI2" s="106"/>
      <c r="XCJ2" s="106"/>
      <c r="XCK2" s="106"/>
      <c r="XCL2" s="106"/>
      <c r="XCM2" s="106"/>
      <c r="XCN2" s="106"/>
      <c r="XCO2" s="106"/>
      <c r="XCP2" s="106"/>
      <c r="XCQ2" s="106"/>
      <c r="XCR2" s="106"/>
      <c r="XCS2" s="106"/>
      <c r="XCT2" s="106"/>
      <c r="XCU2" s="106"/>
      <c r="XCV2" s="106"/>
      <c r="XCW2" s="106"/>
      <c r="XCX2" s="106"/>
      <c r="XCY2" s="106"/>
      <c r="XCZ2" s="106"/>
      <c r="XDA2" s="106"/>
      <c r="XDB2" s="106"/>
      <c r="XDC2" s="106"/>
      <c r="XDD2" s="106"/>
      <c r="XDE2" s="106"/>
      <c r="XDF2" s="106"/>
      <c r="XDG2" s="106"/>
      <c r="XDH2" s="106"/>
      <c r="XDI2" s="106"/>
      <c r="XDJ2" s="106"/>
      <c r="XDK2" s="106"/>
      <c r="XDL2" s="106"/>
      <c r="XDM2" s="106"/>
      <c r="XDN2" s="106"/>
      <c r="XDO2" s="106"/>
      <c r="XDP2" s="106"/>
      <c r="XDQ2" s="106"/>
      <c r="XDR2" s="106"/>
      <c r="XDS2" s="106"/>
      <c r="XDT2" s="106"/>
      <c r="XDU2" s="106"/>
      <c r="XDV2" s="106"/>
      <c r="XDW2" s="106"/>
      <c r="XDX2" s="106"/>
      <c r="XDY2" s="106"/>
      <c r="XDZ2" s="106"/>
      <c r="XEA2" s="106"/>
      <c r="XEB2" s="106"/>
      <c r="XEC2" s="106"/>
      <c r="XED2" s="106"/>
      <c r="XEE2" s="106"/>
      <c r="XEF2" s="106"/>
      <c r="XEG2" s="106"/>
      <c r="XEH2" s="106"/>
      <c r="XEI2" s="106"/>
      <c r="XEJ2" s="106"/>
      <c r="XEK2" s="106"/>
      <c r="XEL2" s="106"/>
      <c r="XEM2" s="106"/>
      <c r="XEN2" s="106"/>
      <c r="XEO2" s="106"/>
      <c r="XEP2" s="106"/>
      <c r="XEQ2" s="106"/>
      <c r="XER2" s="106"/>
      <c r="XES2" s="106"/>
      <c r="XET2" s="106"/>
      <c r="XEU2" s="106"/>
      <c r="XEV2" s="106"/>
      <c r="XEW2" s="106"/>
      <c r="XEX2" s="106"/>
      <c r="XEY2" s="106"/>
      <c r="XEZ2" s="106"/>
      <c r="XFA2" s="106"/>
      <c r="XFB2" s="106"/>
      <c r="XFC2" s="106"/>
      <c r="XFD2" s="106"/>
    </row>
    <row r="3" spans="1:16384" s="117" customFormat="1" ht="14.25" x14ac:dyDescent="0.2">
      <c r="A3" s="118" t="s">
        <v>1212</v>
      </c>
    </row>
    <row r="4" spans="1:16384" s="117" customFormat="1" ht="14.25" x14ac:dyDescent="0.2">
      <c r="A4" s="149" t="s">
        <v>1217</v>
      </c>
    </row>
    <row r="5" spans="1:16384" s="117" customFormat="1" ht="13.5" thickBot="1" x14ac:dyDescent="0.25">
      <c r="A5" s="119"/>
    </row>
    <row r="6" spans="1:16384" x14ac:dyDescent="0.2">
      <c r="A6" s="384" t="s">
        <v>1121</v>
      </c>
      <c r="B6" s="381" t="s">
        <v>1122</v>
      </c>
      <c r="C6" s="381" t="s">
        <v>1179</v>
      </c>
      <c r="D6" s="381"/>
      <c r="E6" s="381"/>
      <c r="F6" s="381"/>
      <c r="G6" s="381"/>
      <c r="H6" s="381" t="s">
        <v>1181</v>
      </c>
      <c r="I6" s="381"/>
      <c r="J6" s="381"/>
      <c r="K6" s="381"/>
      <c r="L6" s="381"/>
      <c r="M6" s="381"/>
      <c r="N6" s="381"/>
      <c r="O6" s="381"/>
      <c r="P6" s="381"/>
      <c r="Q6" s="381"/>
      <c r="R6" s="381" t="s">
        <v>1182</v>
      </c>
      <c r="S6" s="381"/>
      <c r="T6" s="381"/>
      <c r="U6" s="381"/>
      <c r="V6" s="381"/>
      <c r="W6" s="381"/>
      <c r="X6" s="381"/>
      <c r="Y6" s="381"/>
      <c r="Z6" s="381"/>
      <c r="AA6" s="387"/>
    </row>
    <row r="7" spans="1:16384" x14ac:dyDescent="0.2">
      <c r="A7" s="385"/>
      <c r="B7" s="382"/>
      <c r="C7" s="382"/>
      <c r="D7" s="382"/>
      <c r="E7" s="382"/>
      <c r="F7" s="382"/>
      <c r="G7" s="382"/>
      <c r="H7" s="382" t="s">
        <v>1180</v>
      </c>
      <c r="I7" s="382"/>
      <c r="J7" s="382"/>
      <c r="K7" s="382"/>
      <c r="L7" s="382"/>
      <c r="M7" s="382" t="s">
        <v>1220</v>
      </c>
      <c r="N7" s="382"/>
      <c r="O7" s="382"/>
      <c r="P7" s="382"/>
      <c r="Q7" s="382"/>
      <c r="R7" s="382" t="s">
        <v>1191</v>
      </c>
      <c r="S7" s="382"/>
      <c r="T7" s="382"/>
      <c r="U7" s="382"/>
      <c r="V7" s="382"/>
      <c r="W7" s="382" t="s">
        <v>1230</v>
      </c>
      <c r="X7" s="382"/>
      <c r="Y7" s="382"/>
      <c r="Z7" s="382"/>
      <c r="AA7" s="388"/>
    </row>
    <row r="8" spans="1:16384" ht="35.25" customHeight="1" thickBot="1" x14ac:dyDescent="0.25">
      <c r="A8" s="386"/>
      <c r="B8" s="383"/>
      <c r="C8" s="109" t="s">
        <v>1156</v>
      </c>
      <c r="D8" s="109" t="s">
        <v>1153</v>
      </c>
      <c r="E8" s="109" t="s">
        <v>1162</v>
      </c>
      <c r="F8" s="109" t="s">
        <v>1163</v>
      </c>
      <c r="G8" s="109" t="s">
        <v>1164</v>
      </c>
      <c r="H8" s="109" t="s">
        <v>1156</v>
      </c>
      <c r="I8" s="109" t="s">
        <v>1153</v>
      </c>
      <c r="J8" s="109" t="s">
        <v>1162</v>
      </c>
      <c r="K8" s="109" t="s">
        <v>1163</v>
      </c>
      <c r="L8" s="109" t="s">
        <v>1164</v>
      </c>
      <c r="M8" s="109" t="s">
        <v>1156</v>
      </c>
      <c r="N8" s="109" t="s">
        <v>1153</v>
      </c>
      <c r="O8" s="109" t="s">
        <v>1162</v>
      </c>
      <c r="P8" s="109" t="s">
        <v>1163</v>
      </c>
      <c r="Q8" s="109" t="s">
        <v>1164</v>
      </c>
      <c r="R8" s="109" t="s">
        <v>1156</v>
      </c>
      <c r="S8" s="109" t="s">
        <v>1153</v>
      </c>
      <c r="T8" s="109" t="s">
        <v>1162</v>
      </c>
      <c r="U8" s="109" t="s">
        <v>1163</v>
      </c>
      <c r="V8" s="109" t="s">
        <v>1164</v>
      </c>
      <c r="W8" s="109" t="s">
        <v>1156</v>
      </c>
      <c r="X8" s="109" t="s">
        <v>1153</v>
      </c>
      <c r="Y8" s="109" t="s">
        <v>1162</v>
      </c>
      <c r="Z8" s="109" t="s">
        <v>1163</v>
      </c>
      <c r="AA8" s="111" t="s">
        <v>1164</v>
      </c>
    </row>
    <row r="9" spans="1:16384" x14ac:dyDescent="0.2">
      <c r="A9" s="47" t="s">
        <v>720</v>
      </c>
      <c r="B9" s="107" t="s">
        <v>1123</v>
      </c>
      <c r="C9" s="258">
        <v>520033</v>
      </c>
      <c r="D9" s="259">
        <v>523893</v>
      </c>
      <c r="E9" s="259">
        <v>468177</v>
      </c>
      <c r="F9" s="259">
        <v>398151</v>
      </c>
      <c r="G9" s="260">
        <v>263521</v>
      </c>
      <c r="H9" s="258">
        <v>66041</v>
      </c>
      <c r="I9" s="259">
        <v>67124</v>
      </c>
      <c r="J9" s="259">
        <v>53109</v>
      </c>
      <c r="K9" s="259">
        <v>43337</v>
      </c>
      <c r="L9" s="260">
        <v>23067</v>
      </c>
      <c r="M9" s="258">
        <v>453992</v>
      </c>
      <c r="N9" s="259">
        <v>456769</v>
      </c>
      <c r="O9" s="259">
        <v>415068</v>
      </c>
      <c r="P9" s="259">
        <v>354814</v>
      </c>
      <c r="Q9" s="260">
        <v>240454</v>
      </c>
      <c r="R9" s="258">
        <v>139232</v>
      </c>
      <c r="S9" s="259">
        <v>141281</v>
      </c>
      <c r="T9" s="259">
        <v>114575</v>
      </c>
      <c r="U9" s="259">
        <v>93928</v>
      </c>
      <c r="V9" s="260">
        <v>51694</v>
      </c>
      <c r="W9" s="258">
        <v>380801</v>
      </c>
      <c r="X9" s="259">
        <v>382612</v>
      </c>
      <c r="Y9" s="259">
        <v>353602</v>
      </c>
      <c r="Z9" s="259">
        <v>304223</v>
      </c>
      <c r="AA9" s="260">
        <v>211827</v>
      </c>
    </row>
    <row r="10" spans="1:16384" x14ac:dyDescent="0.2">
      <c r="A10" s="122" t="s">
        <v>26</v>
      </c>
      <c r="B10" s="150" t="s">
        <v>27</v>
      </c>
      <c r="C10" s="151">
        <v>1264</v>
      </c>
      <c r="D10" s="261">
        <v>1288</v>
      </c>
      <c r="E10" s="261">
        <v>1278</v>
      </c>
      <c r="F10" s="261">
        <v>827</v>
      </c>
      <c r="G10" s="262">
        <v>383</v>
      </c>
      <c r="H10" s="151">
        <v>254</v>
      </c>
      <c r="I10" s="261">
        <v>259</v>
      </c>
      <c r="J10" s="261">
        <v>257</v>
      </c>
      <c r="K10" s="261">
        <v>152</v>
      </c>
      <c r="L10" s="262">
        <v>48</v>
      </c>
      <c r="M10" s="151">
        <v>1010</v>
      </c>
      <c r="N10" s="261">
        <v>1029</v>
      </c>
      <c r="O10" s="261">
        <v>1021</v>
      </c>
      <c r="P10" s="261">
        <v>675</v>
      </c>
      <c r="Q10" s="262">
        <v>335</v>
      </c>
      <c r="R10" s="151">
        <v>529</v>
      </c>
      <c r="S10" s="261">
        <v>540</v>
      </c>
      <c r="T10" s="261">
        <v>534</v>
      </c>
      <c r="U10" s="261">
        <v>321</v>
      </c>
      <c r="V10" s="262">
        <v>107</v>
      </c>
      <c r="W10" s="151">
        <v>735</v>
      </c>
      <c r="X10" s="261">
        <v>748</v>
      </c>
      <c r="Y10" s="261">
        <v>744</v>
      </c>
      <c r="Z10" s="261">
        <v>506</v>
      </c>
      <c r="AA10" s="262">
        <v>276</v>
      </c>
    </row>
    <row r="11" spans="1:16384" x14ac:dyDescent="0.2">
      <c r="A11" s="122" t="s">
        <v>38</v>
      </c>
      <c r="B11" s="150" t="s">
        <v>39</v>
      </c>
      <c r="C11" s="151">
        <v>2674</v>
      </c>
      <c r="D11" s="261">
        <v>2713</v>
      </c>
      <c r="E11" s="261">
        <v>2560</v>
      </c>
      <c r="F11" s="261">
        <v>2033</v>
      </c>
      <c r="G11" s="262">
        <v>1193</v>
      </c>
      <c r="H11" s="151">
        <v>407</v>
      </c>
      <c r="I11" s="261">
        <v>415</v>
      </c>
      <c r="J11" s="261">
        <v>375</v>
      </c>
      <c r="K11" s="261">
        <v>282</v>
      </c>
      <c r="L11" s="262">
        <v>122</v>
      </c>
      <c r="M11" s="151">
        <v>2267</v>
      </c>
      <c r="N11" s="261">
        <v>2298</v>
      </c>
      <c r="O11" s="261">
        <v>2185</v>
      </c>
      <c r="P11" s="261">
        <v>1751</v>
      </c>
      <c r="Q11" s="262">
        <v>1071</v>
      </c>
      <c r="R11" s="151">
        <v>846</v>
      </c>
      <c r="S11" s="261">
        <v>867</v>
      </c>
      <c r="T11" s="261">
        <v>770</v>
      </c>
      <c r="U11" s="261">
        <v>581</v>
      </c>
      <c r="V11" s="262">
        <v>252</v>
      </c>
      <c r="W11" s="151">
        <v>1828</v>
      </c>
      <c r="X11" s="261">
        <v>1846</v>
      </c>
      <c r="Y11" s="261">
        <v>1790</v>
      </c>
      <c r="Z11" s="261">
        <v>1452</v>
      </c>
      <c r="AA11" s="262">
        <v>941</v>
      </c>
    </row>
    <row r="12" spans="1:16384" x14ac:dyDescent="0.2">
      <c r="A12" s="122" t="s">
        <v>394</v>
      </c>
      <c r="B12" s="150" t="s">
        <v>395</v>
      </c>
      <c r="C12" s="151">
        <v>997</v>
      </c>
      <c r="D12" s="261">
        <v>1003</v>
      </c>
      <c r="E12" s="261">
        <v>875</v>
      </c>
      <c r="F12" s="261">
        <v>648</v>
      </c>
      <c r="G12" s="262">
        <v>424</v>
      </c>
      <c r="H12" s="151">
        <v>154</v>
      </c>
      <c r="I12" s="261">
        <v>157</v>
      </c>
      <c r="J12" s="261">
        <v>114</v>
      </c>
      <c r="K12" s="261">
        <v>88</v>
      </c>
      <c r="L12" s="262">
        <v>30</v>
      </c>
      <c r="M12" s="151">
        <v>843</v>
      </c>
      <c r="N12" s="261">
        <v>846</v>
      </c>
      <c r="O12" s="261">
        <v>761</v>
      </c>
      <c r="P12" s="261">
        <v>560</v>
      </c>
      <c r="Q12" s="262">
        <v>394</v>
      </c>
      <c r="R12" s="151">
        <v>309</v>
      </c>
      <c r="S12" s="261">
        <v>312</v>
      </c>
      <c r="T12" s="261">
        <v>244</v>
      </c>
      <c r="U12" s="261">
        <v>189</v>
      </c>
      <c r="V12" s="262">
        <v>82</v>
      </c>
      <c r="W12" s="151">
        <v>688</v>
      </c>
      <c r="X12" s="261">
        <v>691</v>
      </c>
      <c r="Y12" s="261">
        <v>631</v>
      </c>
      <c r="Z12" s="261">
        <v>459</v>
      </c>
      <c r="AA12" s="262">
        <v>342</v>
      </c>
    </row>
    <row r="13" spans="1:16384" x14ac:dyDescent="0.2">
      <c r="A13" s="122" t="s">
        <v>426</v>
      </c>
      <c r="B13" s="150" t="s">
        <v>427</v>
      </c>
      <c r="C13" s="151">
        <v>1009</v>
      </c>
      <c r="D13" s="261">
        <v>1007</v>
      </c>
      <c r="E13" s="261">
        <v>818</v>
      </c>
      <c r="F13" s="261">
        <v>734</v>
      </c>
      <c r="G13" s="262">
        <v>362</v>
      </c>
      <c r="H13" s="151">
        <v>135</v>
      </c>
      <c r="I13" s="261">
        <v>134</v>
      </c>
      <c r="J13" s="261">
        <v>94</v>
      </c>
      <c r="K13" s="261">
        <v>84</v>
      </c>
      <c r="L13" s="262">
        <v>30</v>
      </c>
      <c r="M13" s="151">
        <v>874</v>
      </c>
      <c r="N13" s="261">
        <v>873</v>
      </c>
      <c r="O13" s="261">
        <v>724</v>
      </c>
      <c r="P13" s="261">
        <v>650</v>
      </c>
      <c r="Q13" s="262">
        <v>332</v>
      </c>
      <c r="R13" s="151">
        <v>298</v>
      </c>
      <c r="S13" s="261">
        <v>296</v>
      </c>
      <c r="T13" s="261">
        <v>214</v>
      </c>
      <c r="U13" s="261">
        <v>180</v>
      </c>
      <c r="V13" s="262">
        <v>73</v>
      </c>
      <c r="W13" s="151">
        <v>711</v>
      </c>
      <c r="X13" s="261">
        <v>711</v>
      </c>
      <c r="Y13" s="261">
        <v>604</v>
      </c>
      <c r="Z13" s="261">
        <v>554</v>
      </c>
      <c r="AA13" s="262">
        <v>289</v>
      </c>
    </row>
    <row r="14" spans="1:16384" x14ac:dyDescent="0.2">
      <c r="A14" s="122" t="s">
        <v>468</v>
      </c>
      <c r="B14" s="150" t="s">
        <v>469</v>
      </c>
      <c r="C14" s="151">
        <v>211</v>
      </c>
      <c r="D14" s="261">
        <v>210</v>
      </c>
      <c r="E14" s="261">
        <v>203</v>
      </c>
      <c r="F14" s="261">
        <v>183</v>
      </c>
      <c r="G14" s="262">
        <v>151</v>
      </c>
      <c r="H14" s="151">
        <v>24</v>
      </c>
      <c r="I14" s="261">
        <v>23</v>
      </c>
      <c r="J14" s="261">
        <v>21</v>
      </c>
      <c r="K14" s="261">
        <v>20</v>
      </c>
      <c r="L14" s="262">
        <v>12</v>
      </c>
      <c r="M14" s="151">
        <v>187</v>
      </c>
      <c r="N14" s="261">
        <v>187</v>
      </c>
      <c r="O14" s="261">
        <v>182</v>
      </c>
      <c r="P14" s="261">
        <v>163</v>
      </c>
      <c r="Q14" s="262">
        <v>139</v>
      </c>
      <c r="R14" s="151">
        <v>61</v>
      </c>
      <c r="S14" s="261">
        <v>60</v>
      </c>
      <c r="T14" s="261">
        <v>56</v>
      </c>
      <c r="U14" s="261">
        <v>50</v>
      </c>
      <c r="V14" s="262">
        <v>38</v>
      </c>
      <c r="W14" s="151">
        <v>150</v>
      </c>
      <c r="X14" s="261">
        <v>150</v>
      </c>
      <c r="Y14" s="261">
        <v>147</v>
      </c>
      <c r="Z14" s="261">
        <v>133</v>
      </c>
      <c r="AA14" s="262">
        <v>113</v>
      </c>
    </row>
    <row r="15" spans="1:16384" x14ac:dyDescent="0.2">
      <c r="A15" s="122" t="s">
        <v>584</v>
      </c>
      <c r="B15" s="150" t="s">
        <v>585</v>
      </c>
      <c r="C15" s="151">
        <v>2780</v>
      </c>
      <c r="D15" s="261">
        <v>2829</v>
      </c>
      <c r="E15" s="261">
        <v>2272</v>
      </c>
      <c r="F15" s="261">
        <v>1731</v>
      </c>
      <c r="G15" s="262">
        <v>941</v>
      </c>
      <c r="H15" s="151">
        <v>521</v>
      </c>
      <c r="I15" s="261">
        <v>540</v>
      </c>
      <c r="J15" s="261">
        <v>375</v>
      </c>
      <c r="K15" s="261">
        <v>262</v>
      </c>
      <c r="L15" s="262">
        <v>113</v>
      </c>
      <c r="M15" s="151">
        <v>2259</v>
      </c>
      <c r="N15" s="261">
        <v>2289</v>
      </c>
      <c r="O15" s="261">
        <v>1897</v>
      </c>
      <c r="P15" s="261">
        <v>1469</v>
      </c>
      <c r="Q15" s="262">
        <v>828</v>
      </c>
      <c r="R15" s="151">
        <v>950</v>
      </c>
      <c r="S15" s="261">
        <v>982</v>
      </c>
      <c r="T15" s="261">
        <v>694</v>
      </c>
      <c r="U15" s="261">
        <v>459</v>
      </c>
      <c r="V15" s="262">
        <v>206</v>
      </c>
      <c r="W15" s="151">
        <v>1830</v>
      </c>
      <c r="X15" s="261">
        <v>1847</v>
      </c>
      <c r="Y15" s="261">
        <v>1578</v>
      </c>
      <c r="Z15" s="261">
        <v>1272</v>
      </c>
      <c r="AA15" s="262">
        <v>735</v>
      </c>
    </row>
    <row r="16" spans="1:16384" x14ac:dyDescent="0.2">
      <c r="A16" s="122" t="s">
        <v>50</v>
      </c>
      <c r="B16" s="150" t="s">
        <v>51</v>
      </c>
      <c r="C16" s="151">
        <v>2178</v>
      </c>
      <c r="D16" s="261">
        <v>2195</v>
      </c>
      <c r="E16" s="261">
        <v>1743</v>
      </c>
      <c r="F16" s="261">
        <v>1581</v>
      </c>
      <c r="G16" s="262">
        <v>828</v>
      </c>
      <c r="H16" s="151">
        <v>360</v>
      </c>
      <c r="I16" s="261">
        <v>369</v>
      </c>
      <c r="J16" s="261">
        <v>227</v>
      </c>
      <c r="K16" s="261">
        <v>236</v>
      </c>
      <c r="L16" s="262">
        <v>83</v>
      </c>
      <c r="M16" s="151">
        <v>1818</v>
      </c>
      <c r="N16" s="261">
        <v>1826</v>
      </c>
      <c r="O16" s="261">
        <v>1516</v>
      </c>
      <c r="P16" s="261">
        <v>1345</v>
      </c>
      <c r="Q16" s="262">
        <v>745</v>
      </c>
      <c r="R16" s="151">
        <v>765</v>
      </c>
      <c r="S16" s="261">
        <v>777</v>
      </c>
      <c r="T16" s="261">
        <v>540</v>
      </c>
      <c r="U16" s="261">
        <v>523</v>
      </c>
      <c r="V16" s="262">
        <v>207</v>
      </c>
      <c r="W16" s="151">
        <v>1413</v>
      </c>
      <c r="X16" s="261">
        <v>1418</v>
      </c>
      <c r="Y16" s="261">
        <v>1203</v>
      </c>
      <c r="Z16" s="261">
        <v>1058</v>
      </c>
      <c r="AA16" s="262">
        <v>621</v>
      </c>
    </row>
    <row r="17" spans="1:27" x14ac:dyDescent="0.2">
      <c r="A17" s="122" t="s">
        <v>136</v>
      </c>
      <c r="B17" s="150" t="s">
        <v>137</v>
      </c>
      <c r="C17" s="151">
        <v>794</v>
      </c>
      <c r="D17" s="261">
        <v>800</v>
      </c>
      <c r="E17" s="261">
        <v>756</v>
      </c>
      <c r="F17" s="261">
        <v>613</v>
      </c>
      <c r="G17" s="262">
        <v>349</v>
      </c>
      <c r="H17" s="151">
        <v>48</v>
      </c>
      <c r="I17" s="261">
        <v>47</v>
      </c>
      <c r="J17" s="261">
        <v>43</v>
      </c>
      <c r="K17" s="261">
        <v>31</v>
      </c>
      <c r="L17" s="262">
        <v>12</v>
      </c>
      <c r="M17" s="151">
        <v>746</v>
      </c>
      <c r="N17" s="261">
        <v>753</v>
      </c>
      <c r="O17" s="261">
        <v>713</v>
      </c>
      <c r="P17" s="261">
        <v>582</v>
      </c>
      <c r="Q17" s="262">
        <v>337</v>
      </c>
      <c r="R17" s="151">
        <v>120</v>
      </c>
      <c r="S17" s="261">
        <v>121</v>
      </c>
      <c r="T17" s="261">
        <v>109</v>
      </c>
      <c r="U17" s="261">
        <v>77</v>
      </c>
      <c r="V17" s="262">
        <v>33</v>
      </c>
      <c r="W17" s="151">
        <v>674</v>
      </c>
      <c r="X17" s="261">
        <v>679</v>
      </c>
      <c r="Y17" s="261">
        <v>647</v>
      </c>
      <c r="Z17" s="261">
        <v>536</v>
      </c>
      <c r="AA17" s="262">
        <v>316</v>
      </c>
    </row>
    <row r="18" spans="1:27" x14ac:dyDescent="0.2">
      <c r="A18" s="122" t="s">
        <v>138</v>
      </c>
      <c r="B18" s="150" t="s">
        <v>139</v>
      </c>
      <c r="C18" s="151">
        <v>867</v>
      </c>
      <c r="D18" s="261">
        <v>874</v>
      </c>
      <c r="E18" s="261">
        <v>682</v>
      </c>
      <c r="F18" s="261">
        <v>633</v>
      </c>
      <c r="G18" s="262">
        <v>414</v>
      </c>
      <c r="H18" s="151">
        <v>126</v>
      </c>
      <c r="I18" s="261">
        <v>128</v>
      </c>
      <c r="J18" s="261">
        <v>87</v>
      </c>
      <c r="K18" s="261">
        <v>75</v>
      </c>
      <c r="L18" s="262">
        <v>50</v>
      </c>
      <c r="M18" s="151">
        <v>741</v>
      </c>
      <c r="N18" s="261">
        <v>746</v>
      </c>
      <c r="O18" s="261">
        <v>595</v>
      </c>
      <c r="P18" s="261">
        <v>558</v>
      </c>
      <c r="Q18" s="262">
        <v>364</v>
      </c>
      <c r="R18" s="151">
        <v>252</v>
      </c>
      <c r="S18" s="261">
        <v>257</v>
      </c>
      <c r="T18" s="261">
        <v>173</v>
      </c>
      <c r="U18" s="261">
        <v>153</v>
      </c>
      <c r="V18" s="262">
        <v>100</v>
      </c>
      <c r="W18" s="151">
        <v>615</v>
      </c>
      <c r="X18" s="261">
        <v>617</v>
      </c>
      <c r="Y18" s="261">
        <v>509</v>
      </c>
      <c r="Z18" s="261">
        <v>480</v>
      </c>
      <c r="AA18" s="262">
        <v>314</v>
      </c>
    </row>
    <row r="19" spans="1:27" x14ac:dyDescent="0.2">
      <c r="A19" s="122" t="s">
        <v>212</v>
      </c>
      <c r="B19" s="150" t="s">
        <v>213</v>
      </c>
      <c r="C19" s="151">
        <v>756</v>
      </c>
      <c r="D19" s="261">
        <v>764</v>
      </c>
      <c r="E19" s="261">
        <v>670</v>
      </c>
      <c r="F19" s="261">
        <v>500</v>
      </c>
      <c r="G19" s="262">
        <v>279</v>
      </c>
      <c r="H19" s="151">
        <v>160</v>
      </c>
      <c r="I19" s="261">
        <v>169</v>
      </c>
      <c r="J19" s="261">
        <v>124</v>
      </c>
      <c r="K19" s="261">
        <v>76</v>
      </c>
      <c r="L19" s="262">
        <v>37</v>
      </c>
      <c r="M19" s="151">
        <v>596</v>
      </c>
      <c r="N19" s="261">
        <v>595</v>
      </c>
      <c r="O19" s="261">
        <v>546</v>
      </c>
      <c r="P19" s="261">
        <v>424</v>
      </c>
      <c r="Q19" s="262">
        <v>242</v>
      </c>
      <c r="R19" s="151">
        <v>286</v>
      </c>
      <c r="S19" s="261">
        <v>296</v>
      </c>
      <c r="T19" s="261">
        <v>228</v>
      </c>
      <c r="U19" s="261">
        <v>149</v>
      </c>
      <c r="V19" s="262">
        <v>68</v>
      </c>
      <c r="W19" s="151">
        <v>470</v>
      </c>
      <c r="X19" s="261">
        <v>468</v>
      </c>
      <c r="Y19" s="261">
        <v>442</v>
      </c>
      <c r="Z19" s="261">
        <v>351</v>
      </c>
      <c r="AA19" s="262">
        <v>211</v>
      </c>
    </row>
    <row r="20" spans="1:27" x14ac:dyDescent="0.2">
      <c r="A20" s="122" t="s">
        <v>494</v>
      </c>
      <c r="B20" s="150" t="s">
        <v>495</v>
      </c>
      <c r="C20" s="151">
        <v>1352</v>
      </c>
      <c r="D20" s="261">
        <v>1361</v>
      </c>
      <c r="E20" s="261">
        <v>1284</v>
      </c>
      <c r="F20" s="261">
        <v>1078</v>
      </c>
      <c r="G20" s="262">
        <v>523</v>
      </c>
      <c r="H20" s="151">
        <v>205</v>
      </c>
      <c r="I20" s="261">
        <v>208</v>
      </c>
      <c r="J20" s="261">
        <v>183</v>
      </c>
      <c r="K20" s="261">
        <v>151</v>
      </c>
      <c r="L20" s="262">
        <v>50</v>
      </c>
      <c r="M20" s="151">
        <v>1147</v>
      </c>
      <c r="N20" s="261">
        <v>1153</v>
      </c>
      <c r="O20" s="261">
        <v>1101</v>
      </c>
      <c r="P20" s="261">
        <v>927</v>
      </c>
      <c r="Q20" s="262">
        <v>473</v>
      </c>
      <c r="R20" s="151">
        <v>387</v>
      </c>
      <c r="S20" s="261">
        <v>393</v>
      </c>
      <c r="T20" s="261">
        <v>352</v>
      </c>
      <c r="U20" s="261">
        <v>285</v>
      </c>
      <c r="V20" s="262">
        <v>96</v>
      </c>
      <c r="W20" s="151">
        <v>965</v>
      </c>
      <c r="X20" s="261">
        <v>968</v>
      </c>
      <c r="Y20" s="261">
        <v>932</v>
      </c>
      <c r="Z20" s="261">
        <v>793</v>
      </c>
      <c r="AA20" s="262">
        <v>427</v>
      </c>
    </row>
    <row r="21" spans="1:27" x14ac:dyDescent="0.2">
      <c r="A21" s="122" t="s">
        <v>610</v>
      </c>
      <c r="B21" s="150" t="s">
        <v>611</v>
      </c>
      <c r="C21" s="151">
        <v>2873</v>
      </c>
      <c r="D21" s="261">
        <v>2891</v>
      </c>
      <c r="E21" s="261">
        <v>2652</v>
      </c>
      <c r="F21" s="261">
        <v>1857</v>
      </c>
      <c r="G21" s="262">
        <v>1130</v>
      </c>
      <c r="H21" s="151">
        <v>391</v>
      </c>
      <c r="I21" s="261">
        <v>395</v>
      </c>
      <c r="J21" s="261">
        <v>343</v>
      </c>
      <c r="K21" s="261">
        <v>217</v>
      </c>
      <c r="L21" s="262">
        <v>97</v>
      </c>
      <c r="M21" s="151">
        <v>2482</v>
      </c>
      <c r="N21" s="261">
        <v>2496</v>
      </c>
      <c r="O21" s="261">
        <v>2309</v>
      </c>
      <c r="P21" s="261">
        <v>1640</v>
      </c>
      <c r="Q21" s="262">
        <v>1033</v>
      </c>
      <c r="R21" s="151">
        <v>869</v>
      </c>
      <c r="S21" s="261">
        <v>877</v>
      </c>
      <c r="T21" s="261">
        <v>766</v>
      </c>
      <c r="U21" s="261">
        <v>488</v>
      </c>
      <c r="V21" s="262">
        <v>232</v>
      </c>
      <c r="W21" s="151">
        <v>2004</v>
      </c>
      <c r="X21" s="261">
        <v>2014</v>
      </c>
      <c r="Y21" s="261">
        <v>1886</v>
      </c>
      <c r="Z21" s="261">
        <v>1369</v>
      </c>
      <c r="AA21" s="262">
        <v>898</v>
      </c>
    </row>
    <row r="22" spans="1:27" x14ac:dyDescent="0.2">
      <c r="A22" s="122" t="s">
        <v>638</v>
      </c>
      <c r="B22" s="150" t="s">
        <v>639</v>
      </c>
      <c r="C22" s="151">
        <v>5650</v>
      </c>
      <c r="D22" s="261">
        <v>5680</v>
      </c>
      <c r="E22" s="261">
        <v>4859</v>
      </c>
      <c r="F22" s="261">
        <v>4151</v>
      </c>
      <c r="G22" s="262">
        <v>2414</v>
      </c>
      <c r="H22" s="151">
        <v>1078</v>
      </c>
      <c r="I22" s="261">
        <v>1087</v>
      </c>
      <c r="J22" s="261">
        <v>834</v>
      </c>
      <c r="K22" s="261">
        <v>686</v>
      </c>
      <c r="L22" s="262">
        <v>359</v>
      </c>
      <c r="M22" s="151">
        <v>4572</v>
      </c>
      <c r="N22" s="261">
        <v>4593</v>
      </c>
      <c r="O22" s="261">
        <v>4025</v>
      </c>
      <c r="P22" s="261">
        <v>3465</v>
      </c>
      <c r="Q22" s="262">
        <v>2055</v>
      </c>
      <c r="R22" s="151">
        <v>2096</v>
      </c>
      <c r="S22" s="261">
        <v>2113</v>
      </c>
      <c r="T22" s="261">
        <v>1647</v>
      </c>
      <c r="U22" s="261">
        <v>1371</v>
      </c>
      <c r="V22" s="262">
        <v>685</v>
      </c>
      <c r="W22" s="151">
        <v>3554</v>
      </c>
      <c r="X22" s="261">
        <v>3567</v>
      </c>
      <c r="Y22" s="261">
        <v>3212</v>
      </c>
      <c r="Z22" s="261">
        <v>2780</v>
      </c>
      <c r="AA22" s="262">
        <v>1729</v>
      </c>
    </row>
    <row r="23" spans="1:27" x14ac:dyDescent="0.2">
      <c r="A23" s="101" t="s">
        <v>1124</v>
      </c>
      <c r="B23" s="108" t="s">
        <v>1125</v>
      </c>
      <c r="C23" s="221">
        <v>1661</v>
      </c>
      <c r="D23" s="263">
        <v>1674</v>
      </c>
      <c r="E23" s="263">
        <v>1438</v>
      </c>
      <c r="F23" s="263">
        <v>1246</v>
      </c>
      <c r="G23" s="264">
        <v>763</v>
      </c>
      <c r="H23" s="221">
        <v>174</v>
      </c>
      <c r="I23" s="263">
        <v>175</v>
      </c>
      <c r="J23" s="263">
        <v>130</v>
      </c>
      <c r="K23" s="263">
        <v>106</v>
      </c>
      <c r="L23" s="264">
        <v>62</v>
      </c>
      <c r="M23" s="221">
        <v>1487</v>
      </c>
      <c r="N23" s="263">
        <v>1499</v>
      </c>
      <c r="O23" s="263">
        <v>1308</v>
      </c>
      <c r="P23" s="263">
        <v>1140</v>
      </c>
      <c r="Q23" s="264">
        <v>701</v>
      </c>
      <c r="R23" s="221">
        <v>372</v>
      </c>
      <c r="S23" s="263">
        <v>378</v>
      </c>
      <c r="T23" s="263">
        <v>282</v>
      </c>
      <c r="U23" s="263">
        <v>230</v>
      </c>
      <c r="V23" s="264">
        <v>133</v>
      </c>
      <c r="W23" s="221">
        <v>1289</v>
      </c>
      <c r="X23" s="263">
        <v>1296</v>
      </c>
      <c r="Y23" s="263">
        <v>1156</v>
      </c>
      <c r="Z23" s="263">
        <v>1016</v>
      </c>
      <c r="AA23" s="264">
        <v>630</v>
      </c>
    </row>
    <row r="24" spans="1:27" x14ac:dyDescent="0.2">
      <c r="A24" s="122" t="s">
        <v>10</v>
      </c>
      <c r="B24" s="150" t="s">
        <v>11</v>
      </c>
      <c r="C24" s="151">
        <v>1035</v>
      </c>
      <c r="D24" s="261">
        <v>1036</v>
      </c>
      <c r="E24" s="261">
        <v>926</v>
      </c>
      <c r="F24" s="261">
        <v>872</v>
      </c>
      <c r="G24" s="262">
        <v>424</v>
      </c>
      <c r="H24" s="151">
        <v>206</v>
      </c>
      <c r="I24" s="261">
        <v>206</v>
      </c>
      <c r="J24" s="261">
        <v>164</v>
      </c>
      <c r="K24" s="261">
        <v>162</v>
      </c>
      <c r="L24" s="262">
        <v>69</v>
      </c>
      <c r="M24" s="151">
        <v>829</v>
      </c>
      <c r="N24" s="261">
        <v>830</v>
      </c>
      <c r="O24" s="261">
        <v>762</v>
      </c>
      <c r="P24" s="261">
        <v>710</v>
      </c>
      <c r="Q24" s="262">
        <v>355</v>
      </c>
      <c r="R24" s="151">
        <v>387</v>
      </c>
      <c r="S24" s="261">
        <v>388</v>
      </c>
      <c r="T24" s="261">
        <v>309</v>
      </c>
      <c r="U24" s="261">
        <v>294</v>
      </c>
      <c r="V24" s="262">
        <v>119</v>
      </c>
      <c r="W24" s="151">
        <v>648</v>
      </c>
      <c r="X24" s="261">
        <v>648</v>
      </c>
      <c r="Y24" s="261">
        <v>617</v>
      </c>
      <c r="Z24" s="261">
        <v>578</v>
      </c>
      <c r="AA24" s="262">
        <v>305</v>
      </c>
    </row>
    <row r="25" spans="1:27" x14ac:dyDescent="0.2">
      <c r="A25" s="122" t="s">
        <v>12</v>
      </c>
      <c r="B25" s="150" t="s">
        <v>13</v>
      </c>
      <c r="C25" s="151">
        <v>1387</v>
      </c>
      <c r="D25" s="261">
        <v>1342</v>
      </c>
      <c r="E25" s="261">
        <v>1146</v>
      </c>
      <c r="F25" s="261">
        <v>903</v>
      </c>
      <c r="G25" s="262">
        <v>416</v>
      </c>
      <c r="H25" s="151">
        <v>368</v>
      </c>
      <c r="I25" s="261">
        <v>340</v>
      </c>
      <c r="J25" s="261">
        <v>258</v>
      </c>
      <c r="K25" s="261">
        <v>212</v>
      </c>
      <c r="L25" s="262">
        <v>84</v>
      </c>
      <c r="M25" s="151">
        <v>1019</v>
      </c>
      <c r="N25" s="261">
        <v>1002</v>
      </c>
      <c r="O25" s="261">
        <v>888</v>
      </c>
      <c r="P25" s="261">
        <v>691</v>
      </c>
      <c r="Q25" s="262">
        <v>332</v>
      </c>
      <c r="R25" s="151">
        <v>637</v>
      </c>
      <c r="S25" s="261">
        <v>598</v>
      </c>
      <c r="T25" s="261">
        <v>464</v>
      </c>
      <c r="U25" s="261">
        <v>378</v>
      </c>
      <c r="V25" s="262">
        <v>151</v>
      </c>
      <c r="W25" s="151">
        <v>750</v>
      </c>
      <c r="X25" s="261">
        <v>744</v>
      </c>
      <c r="Y25" s="261">
        <v>682</v>
      </c>
      <c r="Z25" s="261">
        <v>525</v>
      </c>
      <c r="AA25" s="262">
        <v>265</v>
      </c>
    </row>
    <row r="26" spans="1:27" x14ac:dyDescent="0.2">
      <c r="A26" s="122" t="s">
        <v>14</v>
      </c>
      <c r="B26" s="150" t="s">
        <v>15</v>
      </c>
      <c r="C26" s="151">
        <v>1540</v>
      </c>
      <c r="D26" s="261">
        <v>1556</v>
      </c>
      <c r="E26" s="261">
        <v>1366</v>
      </c>
      <c r="F26" s="261">
        <v>1192</v>
      </c>
      <c r="G26" s="262">
        <v>543</v>
      </c>
      <c r="H26" s="151">
        <v>232</v>
      </c>
      <c r="I26" s="261">
        <v>243</v>
      </c>
      <c r="J26" s="261">
        <v>177</v>
      </c>
      <c r="K26" s="261">
        <v>151</v>
      </c>
      <c r="L26" s="262">
        <v>51</v>
      </c>
      <c r="M26" s="151">
        <v>1308</v>
      </c>
      <c r="N26" s="261">
        <v>1313</v>
      </c>
      <c r="O26" s="261">
        <v>1189</v>
      </c>
      <c r="P26" s="261">
        <v>1041</v>
      </c>
      <c r="Q26" s="262">
        <v>492</v>
      </c>
      <c r="R26" s="151">
        <v>455</v>
      </c>
      <c r="S26" s="261">
        <v>470</v>
      </c>
      <c r="T26" s="261">
        <v>357</v>
      </c>
      <c r="U26" s="261">
        <v>303</v>
      </c>
      <c r="V26" s="262">
        <v>107</v>
      </c>
      <c r="W26" s="151">
        <v>1085</v>
      </c>
      <c r="X26" s="261">
        <v>1086</v>
      </c>
      <c r="Y26" s="261">
        <v>1009</v>
      </c>
      <c r="Z26" s="261">
        <v>889</v>
      </c>
      <c r="AA26" s="262">
        <v>436</v>
      </c>
    </row>
    <row r="27" spans="1:27" x14ac:dyDescent="0.2">
      <c r="A27" s="122" t="s">
        <v>16</v>
      </c>
      <c r="B27" s="150" t="s">
        <v>17</v>
      </c>
      <c r="C27" s="151">
        <v>1912</v>
      </c>
      <c r="D27" s="261">
        <v>1926</v>
      </c>
      <c r="E27" s="261">
        <v>1606</v>
      </c>
      <c r="F27" s="261">
        <v>1433</v>
      </c>
      <c r="G27" s="262">
        <v>1000</v>
      </c>
      <c r="H27" s="151">
        <v>302</v>
      </c>
      <c r="I27" s="261">
        <v>307</v>
      </c>
      <c r="J27" s="261">
        <v>214</v>
      </c>
      <c r="K27" s="261">
        <v>167</v>
      </c>
      <c r="L27" s="262">
        <v>82</v>
      </c>
      <c r="M27" s="151">
        <v>1610</v>
      </c>
      <c r="N27" s="261">
        <v>1619</v>
      </c>
      <c r="O27" s="261">
        <v>1392</v>
      </c>
      <c r="P27" s="261">
        <v>1266</v>
      </c>
      <c r="Q27" s="262">
        <v>918</v>
      </c>
      <c r="R27" s="151">
        <v>528</v>
      </c>
      <c r="S27" s="261">
        <v>534</v>
      </c>
      <c r="T27" s="261">
        <v>380</v>
      </c>
      <c r="U27" s="261">
        <v>308</v>
      </c>
      <c r="V27" s="262">
        <v>168</v>
      </c>
      <c r="W27" s="151">
        <v>1384</v>
      </c>
      <c r="X27" s="261">
        <v>1392</v>
      </c>
      <c r="Y27" s="261">
        <v>1226</v>
      </c>
      <c r="Z27" s="261">
        <v>1125</v>
      </c>
      <c r="AA27" s="262">
        <v>832</v>
      </c>
    </row>
    <row r="28" spans="1:27" x14ac:dyDescent="0.2">
      <c r="A28" s="122" t="s">
        <v>18</v>
      </c>
      <c r="B28" s="150" t="s">
        <v>19</v>
      </c>
      <c r="C28" s="151">
        <v>1106</v>
      </c>
      <c r="D28" s="261">
        <v>1115</v>
      </c>
      <c r="E28" s="261">
        <v>907</v>
      </c>
      <c r="F28" s="261">
        <v>840</v>
      </c>
      <c r="G28" s="262">
        <v>518</v>
      </c>
      <c r="H28" s="151">
        <v>140</v>
      </c>
      <c r="I28" s="261">
        <v>144</v>
      </c>
      <c r="J28" s="261">
        <v>90</v>
      </c>
      <c r="K28" s="261">
        <v>84</v>
      </c>
      <c r="L28" s="262">
        <v>31</v>
      </c>
      <c r="M28" s="151">
        <v>966</v>
      </c>
      <c r="N28" s="261">
        <v>971</v>
      </c>
      <c r="O28" s="261">
        <v>817</v>
      </c>
      <c r="P28" s="261">
        <v>756</v>
      </c>
      <c r="Q28" s="262">
        <v>487</v>
      </c>
      <c r="R28" s="151">
        <v>319</v>
      </c>
      <c r="S28" s="261">
        <v>325</v>
      </c>
      <c r="T28" s="261">
        <v>222</v>
      </c>
      <c r="U28" s="261">
        <v>207</v>
      </c>
      <c r="V28" s="262">
        <v>92</v>
      </c>
      <c r="W28" s="151">
        <v>787</v>
      </c>
      <c r="X28" s="261">
        <v>790</v>
      </c>
      <c r="Y28" s="261">
        <v>685</v>
      </c>
      <c r="Z28" s="261">
        <v>633</v>
      </c>
      <c r="AA28" s="262">
        <v>426</v>
      </c>
    </row>
    <row r="29" spans="1:27" x14ac:dyDescent="0.2">
      <c r="A29" s="122" t="s">
        <v>20</v>
      </c>
      <c r="B29" s="150" t="s">
        <v>21</v>
      </c>
      <c r="C29" s="151">
        <v>1334</v>
      </c>
      <c r="D29" s="261">
        <v>1340</v>
      </c>
      <c r="E29" s="261">
        <v>1184</v>
      </c>
      <c r="F29" s="261">
        <v>1134</v>
      </c>
      <c r="G29" s="262">
        <v>833</v>
      </c>
      <c r="H29" s="151">
        <v>357</v>
      </c>
      <c r="I29" s="261">
        <v>359</v>
      </c>
      <c r="J29" s="261">
        <v>281</v>
      </c>
      <c r="K29" s="261">
        <v>265</v>
      </c>
      <c r="L29" s="262">
        <v>154</v>
      </c>
      <c r="M29" s="151">
        <v>977</v>
      </c>
      <c r="N29" s="261">
        <v>981</v>
      </c>
      <c r="O29" s="261">
        <v>903</v>
      </c>
      <c r="P29" s="261">
        <v>869</v>
      </c>
      <c r="Q29" s="262">
        <v>679</v>
      </c>
      <c r="R29" s="151">
        <v>539</v>
      </c>
      <c r="S29" s="261">
        <v>542</v>
      </c>
      <c r="T29" s="261">
        <v>430</v>
      </c>
      <c r="U29" s="261">
        <v>404</v>
      </c>
      <c r="V29" s="262">
        <v>252</v>
      </c>
      <c r="W29" s="151">
        <v>795</v>
      </c>
      <c r="X29" s="261">
        <v>798</v>
      </c>
      <c r="Y29" s="261">
        <v>754</v>
      </c>
      <c r="Z29" s="261">
        <v>730</v>
      </c>
      <c r="AA29" s="262">
        <v>581</v>
      </c>
    </row>
    <row r="30" spans="1:27" x14ac:dyDescent="0.2">
      <c r="A30" s="122" t="s">
        <v>22</v>
      </c>
      <c r="B30" s="150" t="s">
        <v>23</v>
      </c>
      <c r="C30" s="151">
        <v>2296</v>
      </c>
      <c r="D30" s="261">
        <v>2324</v>
      </c>
      <c r="E30" s="261">
        <v>2064</v>
      </c>
      <c r="F30" s="261">
        <v>1831</v>
      </c>
      <c r="G30" s="262">
        <v>1012</v>
      </c>
      <c r="H30" s="151">
        <v>202</v>
      </c>
      <c r="I30" s="261">
        <v>212</v>
      </c>
      <c r="J30" s="261">
        <v>152</v>
      </c>
      <c r="K30" s="261">
        <v>124</v>
      </c>
      <c r="L30" s="262">
        <v>43</v>
      </c>
      <c r="M30" s="151">
        <v>2094</v>
      </c>
      <c r="N30" s="261">
        <v>2112</v>
      </c>
      <c r="O30" s="261">
        <v>1912</v>
      </c>
      <c r="P30" s="261">
        <v>1707</v>
      </c>
      <c r="Q30" s="262">
        <v>969</v>
      </c>
      <c r="R30" s="151">
        <v>448</v>
      </c>
      <c r="S30" s="261">
        <v>465</v>
      </c>
      <c r="T30" s="261">
        <v>347</v>
      </c>
      <c r="U30" s="261">
        <v>299</v>
      </c>
      <c r="V30" s="262">
        <v>94</v>
      </c>
      <c r="W30" s="151">
        <v>1848</v>
      </c>
      <c r="X30" s="261">
        <v>1859</v>
      </c>
      <c r="Y30" s="261">
        <v>1717</v>
      </c>
      <c r="Z30" s="261">
        <v>1532</v>
      </c>
      <c r="AA30" s="262">
        <v>918</v>
      </c>
    </row>
    <row r="31" spans="1:27" x14ac:dyDescent="0.2">
      <c r="A31" s="122" t="s">
        <v>24</v>
      </c>
      <c r="B31" s="150" t="s">
        <v>25</v>
      </c>
      <c r="C31" s="151">
        <v>1702</v>
      </c>
      <c r="D31" s="261">
        <v>1698</v>
      </c>
      <c r="E31" s="261">
        <v>1484</v>
      </c>
      <c r="F31" s="261">
        <v>1362</v>
      </c>
      <c r="G31" s="262">
        <v>724</v>
      </c>
      <c r="H31" s="151">
        <v>226</v>
      </c>
      <c r="I31" s="261">
        <v>223</v>
      </c>
      <c r="J31" s="261">
        <v>185</v>
      </c>
      <c r="K31" s="261">
        <v>159</v>
      </c>
      <c r="L31" s="262">
        <v>51</v>
      </c>
      <c r="M31" s="151">
        <v>1476</v>
      </c>
      <c r="N31" s="261">
        <v>1475</v>
      </c>
      <c r="O31" s="261">
        <v>1299</v>
      </c>
      <c r="P31" s="261">
        <v>1203</v>
      </c>
      <c r="Q31" s="262">
        <v>673</v>
      </c>
      <c r="R31" s="151">
        <v>505</v>
      </c>
      <c r="S31" s="261">
        <v>502</v>
      </c>
      <c r="T31" s="261">
        <v>409</v>
      </c>
      <c r="U31" s="261">
        <v>376</v>
      </c>
      <c r="V31" s="262">
        <v>139</v>
      </c>
      <c r="W31" s="151">
        <v>1197</v>
      </c>
      <c r="X31" s="261">
        <v>1196</v>
      </c>
      <c r="Y31" s="261">
        <v>1075</v>
      </c>
      <c r="Z31" s="261">
        <v>986</v>
      </c>
      <c r="AA31" s="262">
        <v>585</v>
      </c>
    </row>
    <row r="32" spans="1:27" x14ac:dyDescent="0.2">
      <c r="A32" s="122" t="s">
        <v>28</v>
      </c>
      <c r="B32" s="150" t="s">
        <v>29</v>
      </c>
      <c r="C32" s="151">
        <v>2210</v>
      </c>
      <c r="D32" s="261">
        <v>2208</v>
      </c>
      <c r="E32" s="261">
        <v>1983</v>
      </c>
      <c r="F32" s="261">
        <v>1922</v>
      </c>
      <c r="G32" s="262">
        <v>1035</v>
      </c>
      <c r="H32" s="151">
        <v>473</v>
      </c>
      <c r="I32" s="261">
        <v>480</v>
      </c>
      <c r="J32" s="261">
        <v>397</v>
      </c>
      <c r="K32" s="261">
        <v>388</v>
      </c>
      <c r="L32" s="262">
        <v>168</v>
      </c>
      <c r="M32" s="151">
        <v>1737</v>
      </c>
      <c r="N32" s="261">
        <v>1728</v>
      </c>
      <c r="O32" s="261">
        <v>1586</v>
      </c>
      <c r="P32" s="261">
        <v>1534</v>
      </c>
      <c r="Q32" s="262">
        <v>867</v>
      </c>
      <c r="R32" s="151">
        <v>915</v>
      </c>
      <c r="S32" s="261">
        <v>923</v>
      </c>
      <c r="T32" s="261">
        <v>796</v>
      </c>
      <c r="U32" s="261">
        <v>763</v>
      </c>
      <c r="V32" s="262">
        <v>328</v>
      </c>
      <c r="W32" s="151">
        <v>1295</v>
      </c>
      <c r="X32" s="261">
        <v>1285</v>
      </c>
      <c r="Y32" s="261">
        <v>1187</v>
      </c>
      <c r="Z32" s="261">
        <v>1159</v>
      </c>
      <c r="AA32" s="262">
        <v>707</v>
      </c>
    </row>
    <row r="33" spans="1:27" x14ac:dyDescent="0.2">
      <c r="A33" s="122" t="s">
        <v>30</v>
      </c>
      <c r="B33" s="150" t="s">
        <v>31</v>
      </c>
      <c r="C33" s="151">
        <v>3299</v>
      </c>
      <c r="D33" s="261">
        <v>3302</v>
      </c>
      <c r="E33" s="261">
        <v>3014</v>
      </c>
      <c r="F33" s="261">
        <v>2746</v>
      </c>
      <c r="G33" s="262">
        <v>1528</v>
      </c>
      <c r="H33" s="151">
        <v>313</v>
      </c>
      <c r="I33" s="261">
        <v>315</v>
      </c>
      <c r="J33" s="261">
        <v>267</v>
      </c>
      <c r="K33" s="261">
        <v>223</v>
      </c>
      <c r="L33" s="262">
        <v>99</v>
      </c>
      <c r="M33" s="151">
        <v>2986</v>
      </c>
      <c r="N33" s="261">
        <v>2987</v>
      </c>
      <c r="O33" s="261">
        <v>2747</v>
      </c>
      <c r="P33" s="261">
        <v>2523</v>
      </c>
      <c r="Q33" s="262">
        <v>1429</v>
      </c>
      <c r="R33" s="151">
        <v>634</v>
      </c>
      <c r="S33" s="261">
        <v>635</v>
      </c>
      <c r="T33" s="261">
        <v>542</v>
      </c>
      <c r="U33" s="261">
        <v>467</v>
      </c>
      <c r="V33" s="262">
        <v>192</v>
      </c>
      <c r="W33" s="151">
        <v>2665</v>
      </c>
      <c r="X33" s="261">
        <v>2667</v>
      </c>
      <c r="Y33" s="261">
        <v>2472</v>
      </c>
      <c r="Z33" s="261">
        <v>2279</v>
      </c>
      <c r="AA33" s="262">
        <v>1336</v>
      </c>
    </row>
    <row r="34" spans="1:27" x14ac:dyDescent="0.2">
      <c r="A34" s="122" t="s">
        <v>32</v>
      </c>
      <c r="B34" s="150" t="s">
        <v>33</v>
      </c>
      <c r="C34" s="151">
        <v>1562</v>
      </c>
      <c r="D34" s="261">
        <v>1565</v>
      </c>
      <c r="E34" s="261">
        <v>1367</v>
      </c>
      <c r="F34" s="261">
        <v>1080</v>
      </c>
      <c r="G34" s="262">
        <v>682</v>
      </c>
      <c r="H34" s="151">
        <v>225</v>
      </c>
      <c r="I34" s="261">
        <v>225</v>
      </c>
      <c r="J34" s="261">
        <v>180</v>
      </c>
      <c r="K34" s="261">
        <v>121</v>
      </c>
      <c r="L34" s="262">
        <v>68</v>
      </c>
      <c r="M34" s="151">
        <v>1337</v>
      </c>
      <c r="N34" s="261">
        <v>1340</v>
      </c>
      <c r="O34" s="261">
        <v>1187</v>
      </c>
      <c r="P34" s="261">
        <v>959</v>
      </c>
      <c r="Q34" s="262">
        <v>614</v>
      </c>
      <c r="R34" s="151">
        <v>522</v>
      </c>
      <c r="S34" s="261">
        <v>523</v>
      </c>
      <c r="T34" s="261">
        <v>421</v>
      </c>
      <c r="U34" s="261">
        <v>296</v>
      </c>
      <c r="V34" s="262">
        <v>175</v>
      </c>
      <c r="W34" s="151">
        <v>1040</v>
      </c>
      <c r="X34" s="261">
        <v>1042</v>
      </c>
      <c r="Y34" s="261">
        <v>946</v>
      </c>
      <c r="Z34" s="261">
        <v>784</v>
      </c>
      <c r="AA34" s="262">
        <v>507</v>
      </c>
    </row>
    <row r="35" spans="1:27" x14ac:dyDescent="0.2">
      <c r="A35" s="122" t="s">
        <v>34</v>
      </c>
      <c r="B35" s="150" t="s">
        <v>35</v>
      </c>
      <c r="C35" s="151">
        <v>1807</v>
      </c>
      <c r="D35" s="261">
        <v>1821</v>
      </c>
      <c r="E35" s="261">
        <v>1695</v>
      </c>
      <c r="F35" s="261">
        <v>1434</v>
      </c>
      <c r="G35" s="262">
        <v>693</v>
      </c>
      <c r="H35" s="151">
        <v>187</v>
      </c>
      <c r="I35" s="261">
        <v>192</v>
      </c>
      <c r="J35" s="261">
        <v>165</v>
      </c>
      <c r="K35" s="261">
        <v>135</v>
      </c>
      <c r="L35" s="262">
        <v>37</v>
      </c>
      <c r="M35" s="151">
        <v>1620</v>
      </c>
      <c r="N35" s="261">
        <v>1629</v>
      </c>
      <c r="O35" s="261">
        <v>1530</v>
      </c>
      <c r="P35" s="261">
        <v>1299</v>
      </c>
      <c r="Q35" s="262">
        <v>656</v>
      </c>
      <c r="R35" s="151">
        <v>459</v>
      </c>
      <c r="S35" s="261">
        <v>467</v>
      </c>
      <c r="T35" s="261">
        <v>402</v>
      </c>
      <c r="U35" s="261">
        <v>331</v>
      </c>
      <c r="V35" s="262">
        <v>95</v>
      </c>
      <c r="W35" s="151">
        <v>1348</v>
      </c>
      <c r="X35" s="261">
        <v>1354</v>
      </c>
      <c r="Y35" s="261">
        <v>1293</v>
      </c>
      <c r="Z35" s="261">
        <v>1103</v>
      </c>
      <c r="AA35" s="262">
        <v>598</v>
      </c>
    </row>
    <row r="36" spans="1:27" x14ac:dyDescent="0.2">
      <c r="A36" s="122" t="s">
        <v>36</v>
      </c>
      <c r="B36" s="150" t="s">
        <v>37</v>
      </c>
      <c r="C36" s="151">
        <v>1540</v>
      </c>
      <c r="D36" s="261">
        <v>1558</v>
      </c>
      <c r="E36" s="261">
        <v>1360</v>
      </c>
      <c r="F36" s="261">
        <v>1259</v>
      </c>
      <c r="G36" s="262">
        <v>1066</v>
      </c>
      <c r="H36" s="151">
        <v>92</v>
      </c>
      <c r="I36" s="261">
        <v>95</v>
      </c>
      <c r="J36" s="261">
        <v>71</v>
      </c>
      <c r="K36" s="261">
        <v>62</v>
      </c>
      <c r="L36" s="262">
        <v>44</v>
      </c>
      <c r="M36" s="151">
        <v>1448</v>
      </c>
      <c r="N36" s="261">
        <v>1463</v>
      </c>
      <c r="O36" s="261">
        <v>1289</v>
      </c>
      <c r="P36" s="261">
        <v>1197</v>
      </c>
      <c r="Q36" s="262">
        <v>1022</v>
      </c>
      <c r="R36" s="151">
        <v>248</v>
      </c>
      <c r="S36" s="261">
        <v>260</v>
      </c>
      <c r="T36" s="261">
        <v>186</v>
      </c>
      <c r="U36" s="261">
        <v>169</v>
      </c>
      <c r="V36" s="262">
        <v>122</v>
      </c>
      <c r="W36" s="151">
        <v>1292</v>
      </c>
      <c r="X36" s="261">
        <v>1298</v>
      </c>
      <c r="Y36" s="261">
        <v>1174</v>
      </c>
      <c r="Z36" s="261">
        <v>1090</v>
      </c>
      <c r="AA36" s="262">
        <v>944</v>
      </c>
    </row>
    <row r="37" spans="1:27" x14ac:dyDescent="0.2">
      <c r="A37" s="122" t="s">
        <v>40</v>
      </c>
      <c r="B37" s="150" t="s">
        <v>41</v>
      </c>
      <c r="C37" s="151">
        <v>3230</v>
      </c>
      <c r="D37" s="261">
        <v>3279</v>
      </c>
      <c r="E37" s="261">
        <v>2889</v>
      </c>
      <c r="F37" s="261">
        <v>2200</v>
      </c>
      <c r="G37" s="262">
        <v>1670</v>
      </c>
      <c r="H37" s="151">
        <v>585</v>
      </c>
      <c r="I37" s="261">
        <v>595</v>
      </c>
      <c r="J37" s="261">
        <v>489</v>
      </c>
      <c r="K37" s="261">
        <v>363</v>
      </c>
      <c r="L37" s="262">
        <v>218</v>
      </c>
      <c r="M37" s="151">
        <v>2645</v>
      </c>
      <c r="N37" s="261">
        <v>2684</v>
      </c>
      <c r="O37" s="261">
        <v>2400</v>
      </c>
      <c r="P37" s="261">
        <v>1837</v>
      </c>
      <c r="Q37" s="262">
        <v>1452</v>
      </c>
      <c r="R37" s="151">
        <v>1210</v>
      </c>
      <c r="S37" s="261">
        <v>1227</v>
      </c>
      <c r="T37" s="261">
        <v>1045</v>
      </c>
      <c r="U37" s="261">
        <v>771</v>
      </c>
      <c r="V37" s="262">
        <v>504</v>
      </c>
      <c r="W37" s="151">
        <v>2020</v>
      </c>
      <c r="X37" s="261">
        <v>2052</v>
      </c>
      <c r="Y37" s="261">
        <v>1844</v>
      </c>
      <c r="Z37" s="261">
        <v>1429</v>
      </c>
      <c r="AA37" s="262">
        <v>1166</v>
      </c>
    </row>
    <row r="38" spans="1:27" x14ac:dyDescent="0.2">
      <c r="A38" s="122" t="s">
        <v>42</v>
      </c>
      <c r="B38" s="150" t="s">
        <v>43</v>
      </c>
      <c r="C38" s="151">
        <v>488</v>
      </c>
      <c r="D38" s="261">
        <v>489</v>
      </c>
      <c r="E38" s="261">
        <v>488</v>
      </c>
      <c r="F38" s="261">
        <v>403</v>
      </c>
      <c r="G38" s="262">
        <v>194</v>
      </c>
      <c r="H38" s="151">
        <v>29</v>
      </c>
      <c r="I38" s="261">
        <v>29</v>
      </c>
      <c r="J38" s="261">
        <v>29</v>
      </c>
      <c r="K38" s="261">
        <v>18</v>
      </c>
      <c r="L38" s="262">
        <v>7</v>
      </c>
      <c r="M38" s="151">
        <v>459</v>
      </c>
      <c r="N38" s="261">
        <v>460</v>
      </c>
      <c r="O38" s="261">
        <v>459</v>
      </c>
      <c r="P38" s="261">
        <v>385</v>
      </c>
      <c r="Q38" s="262">
        <v>187</v>
      </c>
      <c r="R38" s="151">
        <v>64</v>
      </c>
      <c r="S38" s="261">
        <v>64</v>
      </c>
      <c r="T38" s="261">
        <v>64</v>
      </c>
      <c r="U38" s="261">
        <v>47</v>
      </c>
      <c r="V38" s="262">
        <v>19</v>
      </c>
      <c r="W38" s="151">
        <v>424</v>
      </c>
      <c r="X38" s="261">
        <v>425</v>
      </c>
      <c r="Y38" s="261">
        <v>424</v>
      </c>
      <c r="Z38" s="261">
        <v>356</v>
      </c>
      <c r="AA38" s="262">
        <v>175</v>
      </c>
    </row>
    <row r="39" spans="1:27" x14ac:dyDescent="0.2">
      <c r="A39" s="122" t="s">
        <v>44</v>
      </c>
      <c r="B39" s="150" t="s">
        <v>45</v>
      </c>
      <c r="C39" s="151">
        <v>2097</v>
      </c>
      <c r="D39" s="261">
        <v>2142</v>
      </c>
      <c r="E39" s="261">
        <v>1734</v>
      </c>
      <c r="F39" s="261">
        <v>1561</v>
      </c>
      <c r="G39" s="262">
        <v>963</v>
      </c>
      <c r="H39" s="151">
        <v>473</v>
      </c>
      <c r="I39" s="261">
        <v>491</v>
      </c>
      <c r="J39" s="261">
        <v>356</v>
      </c>
      <c r="K39" s="261">
        <v>324</v>
      </c>
      <c r="L39" s="262">
        <v>168</v>
      </c>
      <c r="M39" s="151">
        <v>1624</v>
      </c>
      <c r="N39" s="261">
        <v>1651</v>
      </c>
      <c r="O39" s="261">
        <v>1378</v>
      </c>
      <c r="P39" s="261">
        <v>1237</v>
      </c>
      <c r="Q39" s="262">
        <v>795</v>
      </c>
      <c r="R39" s="151">
        <v>931</v>
      </c>
      <c r="S39" s="261">
        <v>965</v>
      </c>
      <c r="T39" s="261">
        <v>713</v>
      </c>
      <c r="U39" s="261">
        <v>645</v>
      </c>
      <c r="V39" s="262">
        <v>340</v>
      </c>
      <c r="W39" s="151">
        <v>1166</v>
      </c>
      <c r="X39" s="261">
        <v>1177</v>
      </c>
      <c r="Y39" s="261">
        <v>1021</v>
      </c>
      <c r="Z39" s="261">
        <v>916</v>
      </c>
      <c r="AA39" s="262">
        <v>623</v>
      </c>
    </row>
    <row r="40" spans="1:27" x14ac:dyDescent="0.2">
      <c r="A40" s="122" t="s">
        <v>46</v>
      </c>
      <c r="B40" s="150" t="s">
        <v>47</v>
      </c>
      <c r="C40" s="151">
        <v>1690</v>
      </c>
      <c r="D40" s="261">
        <v>1697</v>
      </c>
      <c r="E40" s="261">
        <v>1477</v>
      </c>
      <c r="F40" s="261">
        <v>1308</v>
      </c>
      <c r="G40" s="262">
        <v>871</v>
      </c>
      <c r="H40" s="151">
        <v>96</v>
      </c>
      <c r="I40" s="261">
        <v>96</v>
      </c>
      <c r="J40" s="261">
        <v>70</v>
      </c>
      <c r="K40" s="261">
        <v>62</v>
      </c>
      <c r="L40" s="262">
        <v>35</v>
      </c>
      <c r="M40" s="151">
        <v>1594</v>
      </c>
      <c r="N40" s="261">
        <v>1601</v>
      </c>
      <c r="O40" s="261">
        <v>1407</v>
      </c>
      <c r="P40" s="261">
        <v>1246</v>
      </c>
      <c r="Q40" s="262">
        <v>836</v>
      </c>
      <c r="R40" s="151">
        <v>286</v>
      </c>
      <c r="S40" s="261">
        <v>286</v>
      </c>
      <c r="T40" s="261">
        <v>210</v>
      </c>
      <c r="U40" s="261">
        <v>187</v>
      </c>
      <c r="V40" s="262">
        <v>102</v>
      </c>
      <c r="W40" s="151">
        <v>1404</v>
      </c>
      <c r="X40" s="261">
        <v>1411</v>
      </c>
      <c r="Y40" s="261">
        <v>1267</v>
      </c>
      <c r="Z40" s="261">
        <v>1121</v>
      </c>
      <c r="AA40" s="262">
        <v>769</v>
      </c>
    </row>
    <row r="41" spans="1:27" x14ac:dyDescent="0.2">
      <c r="A41" s="122" t="s">
        <v>48</v>
      </c>
      <c r="B41" s="150" t="s">
        <v>49</v>
      </c>
      <c r="C41" s="151">
        <v>1939</v>
      </c>
      <c r="D41" s="261">
        <v>1957</v>
      </c>
      <c r="E41" s="261">
        <v>1844</v>
      </c>
      <c r="F41" s="261">
        <v>1615</v>
      </c>
      <c r="G41" s="262">
        <v>1100</v>
      </c>
      <c r="H41" s="151">
        <v>250</v>
      </c>
      <c r="I41" s="261">
        <v>258</v>
      </c>
      <c r="J41" s="261">
        <v>233</v>
      </c>
      <c r="K41" s="261">
        <v>189</v>
      </c>
      <c r="L41" s="262">
        <v>99</v>
      </c>
      <c r="M41" s="151">
        <v>1689</v>
      </c>
      <c r="N41" s="261">
        <v>1699</v>
      </c>
      <c r="O41" s="261">
        <v>1611</v>
      </c>
      <c r="P41" s="261">
        <v>1426</v>
      </c>
      <c r="Q41" s="262">
        <v>1001</v>
      </c>
      <c r="R41" s="151">
        <v>563</v>
      </c>
      <c r="S41" s="261">
        <v>577</v>
      </c>
      <c r="T41" s="261">
        <v>522</v>
      </c>
      <c r="U41" s="261">
        <v>423</v>
      </c>
      <c r="V41" s="262">
        <v>222</v>
      </c>
      <c r="W41" s="151">
        <v>1376</v>
      </c>
      <c r="X41" s="261">
        <v>1380</v>
      </c>
      <c r="Y41" s="261">
        <v>1322</v>
      </c>
      <c r="Z41" s="261">
        <v>1192</v>
      </c>
      <c r="AA41" s="262">
        <v>878</v>
      </c>
    </row>
    <row r="42" spans="1:27" x14ac:dyDescent="0.2">
      <c r="A42" s="122" t="s">
        <v>52</v>
      </c>
      <c r="B42" s="150" t="s">
        <v>53</v>
      </c>
      <c r="C42" s="151">
        <v>1960</v>
      </c>
      <c r="D42" s="261">
        <v>1959</v>
      </c>
      <c r="E42" s="261">
        <v>1749</v>
      </c>
      <c r="F42" s="261">
        <v>1574</v>
      </c>
      <c r="G42" s="262">
        <v>1205</v>
      </c>
      <c r="H42" s="151">
        <v>139</v>
      </c>
      <c r="I42" s="261">
        <v>140</v>
      </c>
      <c r="J42" s="261">
        <v>100</v>
      </c>
      <c r="K42" s="261">
        <v>85</v>
      </c>
      <c r="L42" s="262">
        <v>43</v>
      </c>
      <c r="M42" s="151">
        <v>1821</v>
      </c>
      <c r="N42" s="261">
        <v>1819</v>
      </c>
      <c r="O42" s="261">
        <v>1649</v>
      </c>
      <c r="P42" s="261">
        <v>1489</v>
      </c>
      <c r="Q42" s="262">
        <v>1162</v>
      </c>
      <c r="R42" s="151">
        <v>342</v>
      </c>
      <c r="S42" s="261">
        <v>342</v>
      </c>
      <c r="T42" s="261">
        <v>268</v>
      </c>
      <c r="U42" s="261">
        <v>233</v>
      </c>
      <c r="V42" s="262">
        <v>122</v>
      </c>
      <c r="W42" s="151">
        <v>1618</v>
      </c>
      <c r="X42" s="261">
        <v>1617</v>
      </c>
      <c r="Y42" s="261">
        <v>1481</v>
      </c>
      <c r="Z42" s="261">
        <v>1341</v>
      </c>
      <c r="AA42" s="262">
        <v>1083</v>
      </c>
    </row>
    <row r="43" spans="1:27" x14ac:dyDescent="0.2">
      <c r="A43" s="122" t="s">
        <v>54</v>
      </c>
      <c r="B43" s="150" t="s">
        <v>55</v>
      </c>
      <c r="C43" s="151">
        <v>2977</v>
      </c>
      <c r="D43" s="261">
        <v>3040</v>
      </c>
      <c r="E43" s="261">
        <v>2620</v>
      </c>
      <c r="F43" s="261">
        <v>2315</v>
      </c>
      <c r="G43" s="262">
        <v>1418</v>
      </c>
      <c r="H43" s="151">
        <v>487</v>
      </c>
      <c r="I43" s="261">
        <v>511</v>
      </c>
      <c r="J43" s="261">
        <v>380</v>
      </c>
      <c r="K43" s="261">
        <v>351</v>
      </c>
      <c r="L43" s="262">
        <v>178</v>
      </c>
      <c r="M43" s="151">
        <v>2490</v>
      </c>
      <c r="N43" s="261">
        <v>2529</v>
      </c>
      <c r="O43" s="261">
        <v>2240</v>
      </c>
      <c r="P43" s="261">
        <v>1964</v>
      </c>
      <c r="Q43" s="262">
        <v>1240</v>
      </c>
      <c r="R43" s="151">
        <v>995</v>
      </c>
      <c r="S43" s="261">
        <v>1037</v>
      </c>
      <c r="T43" s="261">
        <v>776</v>
      </c>
      <c r="U43" s="261">
        <v>731</v>
      </c>
      <c r="V43" s="262">
        <v>383</v>
      </c>
      <c r="W43" s="151">
        <v>1982</v>
      </c>
      <c r="X43" s="261">
        <v>2003</v>
      </c>
      <c r="Y43" s="261">
        <v>1844</v>
      </c>
      <c r="Z43" s="261">
        <v>1584</v>
      </c>
      <c r="AA43" s="262">
        <v>1035</v>
      </c>
    </row>
    <row r="44" spans="1:27" x14ac:dyDescent="0.2">
      <c r="A44" s="122" t="s">
        <v>56</v>
      </c>
      <c r="B44" s="150" t="s">
        <v>57</v>
      </c>
      <c r="C44" s="151">
        <v>2118</v>
      </c>
      <c r="D44" s="261">
        <v>2139</v>
      </c>
      <c r="E44" s="261">
        <v>1854</v>
      </c>
      <c r="F44" s="261">
        <v>1511</v>
      </c>
      <c r="G44" s="262">
        <v>959</v>
      </c>
      <c r="H44" s="151">
        <v>174</v>
      </c>
      <c r="I44" s="261">
        <v>178</v>
      </c>
      <c r="J44" s="261">
        <v>142</v>
      </c>
      <c r="K44" s="261">
        <v>99</v>
      </c>
      <c r="L44" s="262">
        <v>35</v>
      </c>
      <c r="M44" s="151">
        <v>1944</v>
      </c>
      <c r="N44" s="261">
        <v>1961</v>
      </c>
      <c r="O44" s="261">
        <v>1712</v>
      </c>
      <c r="P44" s="261">
        <v>1412</v>
      </c>
      <c r="Q44" s="262">
        <v>924</v>
      </c>
      <c r="R44" s="151">
        <v>407</v>
      </c>
      <c r="S44" s="261">
        <v>422</v>
      </c>
      <c r="T44" s="261">
        <v>338</v>
      </c>
      <c r="U44" s="261">
        <v>239</v>
      </c>
      <c r="V44" s="262">
        <v>96</v>
      </c>
      <c r="W44" s="151">
        <v>1711</v>
      </c>
      <c r="X44" s="261">
        <v>1717</v>
      </c>
      <c r="Y44" s="261">
        <v>1516</v>
      </c>
      <c r="Z44" s="261">
        <v>1272</v>
      </c>
      <c r="AA44" s="262">
        <v>863</v>
      </c>
    </row>
    <row r="45" spans="1:27" x14ac:dyDescent="0.2">
      <c r="A45" s="122" t="s">
        <v>58</v>
      </c>
      <c r="B45" s="150" t="s">
        <v>59</v>
      </c>
      <c r="C45" s="151">
        <v>2651</v>
      </c>
      <c r="D45" s="261">
        <v>2701</v>
      </c>
      <c r="E45" s="261">
        <v>2456</v>
      </c>
      <c r="F45" s="261">
        <v>1686</v>
      </c>
      <c r="G45" s="262">
        <v>1323</v>
      </c>
      <c r="H45" s="151">
        <v>193</v>
      </c>
      <c r="I45" s="261">
        <v>205</v>
      </c>
      <c r="J45" s="261">
        <v>162</v>
      </c>
      <c r="K45" s="261">
        <v>99</v>
      </c>
      <c r="L45" s="262">
        <v>40</v>
      </c>
      <c r="M45" s="151">
        <v>2458</v>
      </c>
      <c r="N45" s="261">
        <v>2496</v>
      </c>
      <c r="O45" s="261">
        <v>2294</v>
      </c>
      <c r="P45" s="261">
        <v>1587</v>
      </c>
      <c r="Q45" s="262">
        <v>1283</v>
      </c>
      <c r="R45" s="151">
        <v>434</v>
      </c>
      <c r="S45" s="261">
        <v>452</v>
      </c>
      <c r="T45" s="261">
        <v>368</v>
      </c>
      <c r="U45" s="261">
        <v>223</v>
      </c>
      <c r="V45" s="262">
        <v>122</v>
      </c>
      <c r="W45" s="151">
        <v>2217</v>
      </c>
      <c r="X45" s="261">
        <v>2249</v>
      </c>
      <c r="Y45" s="261">
        <v>2088</v>
      </c>
      <c r="Z45" s="261">
        <v>1463</v>
      </c>
      <c r="AA45" s="262">
        <v>1201</v>
      </c>
    </row>
    <row r="46" spans="1:27" x14ac:dyDescent="0.2">
      <c r="A46" s="122" t="s">
        <v>60</v>
      </c>
      <c r="B46" s="150" t="s">
        <v>61</v>
      </c>
      <c r="C46" s="151">
        <v>2556</v>
      </c>
      <c r="D46" s="261">
        <v>2573</v>
      </c>
      <c r="E46" s="261">
        <v>2465</v>
      </c>
      <c r="F46" s="261">
        <v>1774</v>
      </c>
      <c r="G46" s="262">
        <v>1471</v>
      </c>
      <c r="H46" s="151">
        <v>359</v>
      </c>
      <c r="I46" s="261">
        <v>367</v>
      </c>
      <c r="J46" s="261">
        <v>334</v>
      </c>
      <c r="K46" s="261">
        <v>201</v>
      </c>
      <c r="L46" s="262">
        <v>150</v>
      </c>
      <c r="M46" s="151">
        <v>2197</v>
      </c>
      <c r="N46" s="261">
        <v>2206</v>
      </c>
      <c r="O46" s="261">
        <v>2131</v>
      </c>
      <c r="P46" s="261">
        <v>1573</v>
      </c>
      <c r="Q46" s="262">
        <v>1321</v>
      </c>
      <c r="R46" s="151">
        <v>713</v>
      </c>
      <c r="S46" s="261">
        <v>724</v>
      </c>
      <c r="T46" s="261">
        <v>665</v>
      </c>
      <c r="U46" s="261">
        <v>407</v>
      </c>
      <c r="V46" s="262">
        <v>298</v>
      </c>
      <c r="W46" s="151">
        <v>1843</v>
      </c>
      <c r="X46" s="261">
        <v>1849</v>
      </c>
      <c r="Y46" s="261">
        <v>1800</v>
      </c>
      <c r="Z46" s="261">
        <v>1367</v>
      </c>
      <c r="AA46" s="262">
        <v>1173</v>
      </c>
    </row>
    <row r="47" spans="1:27" x14ac:dyDescent="0.2">
      <c r="A47" s="122" t="s">
        <v>62</v>
      </c>
      <c r="B47" s="150" t="s">
        <v>63</v>
      </c>
      <c r="C47" s="151">
        <v>1403</v>
      </c>
      <c r="D47" s="261">
        <v>1435</v>
      </c>
      <c r="E47" s="261">
        <v>1314</v>
      </c>
      <c r="F47" s="261">
        <v>1032</v>
      </c>
      <c r="G47" s="262">
        <v>607</v>
      </c>
      <c r="H47" s="151">
        <v>201</v>
      </c>
      <c r="I47" s="261">
        <v>206</v>
      </c>
      <c r="J47" s="261">
        <v>163</v>
      </c>
      <c r="K47" s="261">
        <v>118</v>
      </c>
      <c r="L47" s="262">
        <v>38</v>
      </c>
      <c r="M47" s="151">
        <v>1202</v>
      </c>
      <c r="N47" s="261">
        <v>1229</v>
      </c>
      <c r="O47" s="261">
        <v>1151</v>
      </c>
      <c r="P47" s="261">
        <v>914</v>
      </c>
      <c r="Q47" s="262">
        <v>569</v>
      </c>
      <c r="R47" s="151">
        <v>370</v>
      </c>
      <c r="S47" s="261">
        <v>377</v>
      </c>
      <c r="T47" s="261">
        <v>317</v>
      </c>
      <c r="U47" s="261">
        <v>225</v>
      </c>
      <c r="V47" s="262">
        <v>84</v>
      </c>
      <c r="W47" s="151">
        <v>1033</v>
      </c>
      <c r="X47" s="261">
        <v>1058</v>
      </c>
      <c r="Y47" s="261">
        <v>997</v>
      </c>
      <c r="Z47" s="261">
        <v>807</v>
      </c>
      <c r="AA47" s="262">
        <v>523</v>
      </c>
    </row>
    <row r="48" spans="1:27" x14ac:dyDescent="0.2">
      <c r="A48" s="122" t="s">
        <v>64</v>
      </c>
      <c r="B48" s="150" t="s">
        <v>65</v>
      </c>
      <c r="C48" s="151">
        <v>1548</v>
      </c>
      <c r="D48" s="261">
        <v>1570</v>
      </c>
      <c r="E48" s="261">
        <v>1417</v>
      </c>
      <c r="F48" s="261">
        <v>1043</v>
      </c>
      <c r="G48" s="262">
        <v>814</v>
      </c>
      <c r="H48" s="151">
        <v>154</v>
      </c>
      <c r="I48" s="261">
        <v>160</v>
      </c>
      <c r="J48" s="261">
        <v>121</v>
      </c>
      <c r="K48" s="261">
        <v>64</v>
      </c>
      <c r="L48" s="262">
        <v>44</v>
      </c>
      <c r="M48" s="151">
        <v>1394</v>
      </c>
      <c r="N48" s="261">
        <v>1410</v>
      </c>
      <c r="O48" s="261">
        <v>1296</v>
      </c>
      <c r="P48" s="261">
        <v>979</v>
      </c>
      <c r="Q48" s="262">
        <v>770</v>
      </c>
      <c r="R48" s="151">
        <v>344</v>
      </c>
      <c r="S48" s="261">
        <v>359</v>
      </c>
      <c r="T48" s="261">
        <v>288</v>
      </c>
      <c r="U48" s="261">
        <v>165</v>
      </c>
      <c r="V48" s="262">
        <v>111</v>
      </c>
      <c r="W48" s="151">
        <v>1204</v>
      </c>
      <c r="X48" s="261">
        <v>1211</v>
      </c>
      <c r="Y48" s="261">
        <v>1129</v>
      </c>
      <c r="Z48" s="261">
        <v>878</v>
      </c>
      <c r="AA48" s="262">
        <v>703</v>
      </c>
    </row>
    <row r="49" spans="1:27" x14ac:dyDescent="0.2">
      <c r="A49" s="122" t="s">
        <v>66</v>
      </c>
      <c r="B49" s="150" t="s">
        <v>67</v>
      </c>
      <c r="C49" s="151">
        <v>1401</v>
      </c>
      <c r="D49" s="261">
        <v>1411</v>
      </c>
      <c r="E49" s="261">
        <v>1312</v>
      </c>
      <c r="F49" s="261">
        <v>1069</v>
      </c>
      <c r="G49" s="262">
        <v>744</v>
      </c>
      <c r="H49" s="151" t="s">
        <v>1169</v>
      </c>
      <c r="I49" s="261" t="s">
        <v>1169</v>
      </c>
      <c r="J49" s="261">
        <v>88</v>
      </c>
      <c r="K49" s="261">
        <v>57</v>
      </c>
      <c r="L49" s="262">
        <v>26</v>
      </c>
      <c r="M49" s="151" t="s">
        <v>1169</v>
      </c>
      <c r="N49" s="261" t="s">
        <v>1169</v>
      </c>
      <c r="O49" s="261">
        <v>1224</v>
      </c>
      <c r="P49" s="261">
        <v>1012</v>
      </c>
      <c r="Q49" s="262">
        <v>718</v>
      </c>
      <c r="R49" s="151">
        <v>236</v>
      </c>
      <c r="S49" s="261">
        <v>239</v>
      </c>
      <c r="T49" s="261" t="s">
        <v>1169</v>
      </c>
      <c r="U49" s="261" t="s">
        <v>1169</v>
      </c>
      <c r="V49" s="262">
        <v>86</v>
      </c>
      <c r="W49" s="151">
        <v>1165</v>
      </c>
      <c r="X49" s="261">
        <v>1172</v>
      </c>
      <c r="Y49" s="261" t="s">
        <v>1169</v>
      </c>
      <c r="Z49" s="261" t="s">
        <v>1169</v>
      </c>
      <c r="AA49" s="262">
        <v>658</v>
      </c>
    </row>
    <row r="50" spans="1:27" x14ac:dyDescent="0.2">
      <c r="A50" s="122" t="s">
        <v>68</v>
      </c>
      <c r="B50" s="150" t="s">
        <v>69</v>
      </c>
      <c r="C50" s="151">
        <v>2040</v>
      </c>
      <c r="D50" s="261">
        <v>2063</v>
      </c>
      <c r="E50" s="261">
        <v>1890</v>
      </c>
      <c r="F50" s="261">
        <v>1468</v>
      </c>
      <c r="G50" s="262">
        <v>858</v>
      </c>
      <c r="H50" s="151">
        <v>184</v>
      </c>
      <c r="I50" s="261">
        <v>193</v>
      </c>
      <c r="J50" s="261">
        <v>174</v>
      </c>
      <c r="K50" s="261">
        <v>109</v>
      </c>
      <c r="L50" s="262">
        <v>45</v>
      </c>
      <c r="M50" s="151">
        <v>1856</v>
      </c>
      <c r="N50" s="261">
        <v>1870</v>
      </c>
      <c r="O50" s="261">
        <v>1716</v>
      </c>
      <c r="P50" s="261">
        <v>1359</v>
      </c>
      <c r="Q50" s="262">
        <v>813</v>
      </c>
      <c r="R50" s="151">
        <v>410</v>
      </c>
      <c r="S50" s="261">
        <v>426</v>
      </c>
      <c r="T50" s="261">
        <v>372</v>
      </c>
      <c r="U50" s="261">
        <v>250</v>
      </c>
      <c r="V50" s="262">
        <v>103</v>
      </c>
      <c r="W50" s="151">
        <v>1630</v>
      </c>
      <c r="X50" s="261">
        <v>1637</v>
      </c>
      <c r="Y50" s="261">
        <v>1518</v>
      </c>
      <c r="Z50" s="261">
        <v>1218</v>
      </c>
      <c r="AA50" s="262">
        <v>755</v>
      </c>
    </row>
    <row r="51" spans="1:27" x14ac:dyDescent="0.2">
      <c r="A51" s="122" t="s">
        <v>70</v>
      </c>
      <c r="B51" s="150" t="s">
        <v>71</v>
      </c>
      <c r="C51" s="151">
        <v>2202</v>
      </c>
      <c r="D51" s="261">
        <v>2228</v>
      </c>
      <c r="E51" s="261">
        <v>1989</v>
      </c>
      <c r="F51" s="261">
        <v>1566</v>
      </c>
      <c r="G51" s="262">
        <v>1074</v>
      </c>
      <c r="H51" s="151">
        <v>260</v>
      </c>
      <c r="I51" s="261">
        <v>268</v>
      </c>
      <c r="J51" s="261">
        <v>223</v>
      </c>
      <c r="K51" s="261">
        <v>155</v>
      </c>
      <c r="L51" s="262">
        <v>73</v>
      </c>
      <c r="M51" s="151">
        <v>1942</v>
      </c>
      <c r="N51" s="261">
        <v>1960</v>
      </c>
      <c r="O51" s="261">
        <v>1766</v>
      </c>
      <c r="P51" s="261">
        <v>1411</v>
      </c>
      <c r="Q51" s="262">
        <v>1001</v>
      </c>
      <c r="R51" s="151">
        <v>597</v>
      </c>
      <c r="S51" s="261">
        <v>612</v>
      </c>
      <c r="T51" s="261">
        <v>518</v>
      </c>
      <c r="U51" s="261">
        <v>366</v>
      </c>
      <c r="V51" s="262">
        <v>201</v>
      </c>
      <c r="W51" s="151">
        <v>1605</v>
      </c>
      <c r="X51" s="261">
        <v>1616</v>
      </c>
      <c r="Y51" s="261">
        <v>1471</v>
      </c>
      <c r="Z51" s="261">
        <v>1200</v>
      </c>
      <c r="AA51" s="262">
        <v>873</v>
      </c>
    </row>
    <row r="52" spans="1:27" x14ac:dyDescent="0.2">
      <c r="A52" s="122" t="s">
        <v>72</v>
      </c>
      <c r="B52" s="150" t="s">
        <v>73</v>
      </c>
      <c r="C52" s="151">
        <v>2348</v>
      </c>
      <c r="D52" s="261">
        <v>2375</v>
      </c>
      <c r="E52" s="261">
        <v>2005</v>
      </c>
      <c r="F52" s="261">
        <v>1906</v>
      </c>
      <c r="G52" s="262">
        <v>1041</v>
      </c>
      <c r="H52" s="151">
        <v>413</v>
      </c>
      <c r="I52" s="261">
        <v>422</v>
      </c>
      <c r="J52" s="261">
        <v>330</v>
      </c>
      <c r="K52" s="261">
        <v>306</v>
      </c>
      <c r="L52" s="262">
        <v>146</v>
      </c>
      <c r="M52" s="151">
        <v>1935</v>
      </c>
      <c r="N52" s="261">
        <v>1953</v>
      </c>
      <c r="O52" s="261">
        <v>1675</v>
      </c>
      <c r="P52" s="261">
        <v>1600</v>
      </c>
      <c r="Q52" s="262">
        <v>895</v>
      </c>
      <c r="R52" s="151">
        <v>868</v>
      </c>
      <c r="S52" s="261">
        <v>890</v>
      </c>
      <c r="T52" s="261">
        <v>708</v>
      </c>
      <c r="U52" s="261">
        <v>656</v>
      </c>
      <c r="V52" s="262">
        <v>343</v>
      </c>
      <c r="W52" s="151">
        <v>1480</v>
      </c>
      <c r="X52" s="261">
        <v>1485</v>
      </c>
      <c r="Y52" s="261">
        <v>1297</v>
      </c>
      <c r="Z52" s="261">
        <v>1250</v>
      </c>
      <c r="AA52" s="262">
        <v>698</v>
      </c>
    </row>
    <row r="53" spans="1:27" x14ac:dyDescent="0.2">
      <c r="A53" s="122" t="s">
        <v>74</v>
      </c>
      <c r="B53" s="150" t="s">
        <v>75</v>
      </c>
      <c r="C53" s="151">
        <v>1979</v>
      </c>
      <c r="D53" s="261">
        <v>1990</v>
      </c>
      <c r="E53" s="261">
        <v>1841</v>
      </c>
      <c r="F53" s="261">
        <v>1526</v>
      </c>
      <c r="G53" s="262">
        <v>1015</v>
      </c>
      <c r="H53" s="151">
        <v>158</v>
      </c>
      <c r="I53" s="261">
        <v>161</v>
      </c>
      <c r="J53" s="261">
        <v>125</v>
      </c>
      <c r="K53" s="261">
        <v>99</v>
      </c>
      <c r="L53" s="262">
        <v>32</v>
      </c>
      <c r="M53" s="151">
        <v>1821</v>
      </c>
      <c r="N53" s="261">
        <v>1829</v>
      </c>
      <c r="O53" s="261">
        <v>1716</v>
      </c>
      <c r="P53" s="261">
        <v>1427</v>
      </c>
      <c r="Q53" s="262">
        <v>983</v>
      </c>
      <c r="R53" s="151">
        <v>455</v>
      </c>
      <c r="S53" s="261">
        <v>461</v>
      </c>
      <c r="T53" s="261">
        <v>389</v>
      </c>
      <c r="U53" s="261">
        <v>287</v>
      </c>
      <c r="V53" s="262">
        <v>104</v>
      </c>
      <c r="W53" s="151">
        <v>1524</v>
      </c>
      <c r="X53" s="261">
        <v>1529</v>
      </c>
      <c r="Y53" s="261">
        <v>1452</v>
      </c>
      <c r="Z53" s="261">
        <v>1239</v>
      </c>
      <c r="AA53" s="262">
        <v>911</v>
      </c>
    </row>
    <row r="54" spans="1:27" x14ac:dyDescent="0.2">
      <c r="A54" s="122" t="s">
        <v>76</v>
      </c>
      <c r="B54" s="150" t="s">
        <v>77</v>
      </c>
      <c r="C54" s="151">
        <v>1671</v>
      </c>
      <c r="D54" s="261">
        <v>1677</v>
      </c>
      <c r="E54" s="261">
        <v>1531</v>
      </c>
      <c r="F54" s="261">
        <v>1147</v>
      </c>
      <c r="G54" s="262">
        <v>851</v>
      </c>
      <c r="H54" s="151">
        <v>200</v>
      </c>
      <c r="I54" s="261">
        <v>202</v>
      </c>
      <c r="J54" s="261">
        <v>171</v>
      </c>
      <c r="K54" s="261">
        <v>100</v>
      </c>
      <c r="L54" s="262">
        <v>51</v>
      </c>
      <c r="M54" s="151">
        <v>1471</v>
      </c>
      <c r="N54" s="261">
        <v>1475</v>
      </c>
      <c r="O54" s="261">
        <v>1360</v>
      </c>
      <c r="P54" s="261">
        <v>1047</v>
      </c>
      <c r="Q54" s="262">
        <v>800</v>
      </c>
      <c r="R54" s="151">
        <v>423</v>
      </c>
      <c r="S54" s="261">
        <v>428</v>
      </c>
      <c r="T54" s="261">
        <v>358</v>
      </c>
      <c r="U54" s="261">
        <v>217</v>
      </c>
      <c r="V54" s="262">
        <v>120</v>
      </c>
      <c r="W54" s="151">
        <v>1248</v>
      </c>
      <c r="X54" s="261">
        <v>1249</v>
      </c>
      <c r="Y54" s="261">
        <v>1173</v>
      </c>
      <c r="Z54" s="261">
        <v>930</v>
      </c>
      <c r="AA54" s="262">
        <v>731</v>
      </c>
    </row>
    <row r="55" spans="1:27" x14ac:dyDescent="0.2">
      <c r="A55" s="122" t="s">
        <v>78</v>
      </c>
      <c r="B55" s="150" t="s">
        <v>79</v>
      </c>
      <c r="C55" s="151">
        <v>2871</v>
      </c>
      <c r="D55" s="261">
        <v>2870</v>
      </c>
      <c r="E55" s="261">
        <v>2317</v>
      </c>
      <c r="F55" s="261">
        <v>2020</v>
      </c>
      <c r="G55" s="262">
        <v>1396</v>
      </c>
      <c r="H55" s="151">
        <v>263</v>
      </c>
      <c r="I55" s="261">
        <v>257</v>
      </c>
      <c r="J55" s="261">
        <v>176</v>
      </c>
      <c r="K55" s="261">
        <v>138</v>
      </c>
      <c r="L55" s="262">
        <v>57</v>
      </c>
      <c r="M55" s="151">
        <v>2608</v>
      </c>
      <c r="N55" s="261">
        <v>2613</v>
      </c>
      <c r="O55" s="261">
        <v>2141</v>
      </c>
      <c r="P55" s="261">
        <v>1882</v>
      </c>
      <c r="Q55" s="262">
        <v>1339</v>
      </c>
      <c r="R55" s="151">
        <v>662</v>
      </c>
      <c r="S55" s="261">
        <v>659</v>
      </c>
      <c r="T55" s="261">
        <v>468</v>
      </c>
      <c r="U55" s="261">
        <v>380</v>
      </c>
      <c r="V55" s="262">
        <v>189</v>
      </c>
      <c r="W55" s="151">
        <v>2209</v>
      </c>
      <c r="X55" s="261">
        <v>2211</v>
      </c>
      <c r="Y55" s="261">
        <v>1849</v>
      </c>
      <c r="Z55" s="261">
        <v>1640</v>
      </c>
      <c r="AA55" s="262">
        <v>1207</v>
      </c>
    </row>
    <row r="56" spans="1:27" x14ac:dyDescent="0.2">
      <c r="A56" s="122" t="s">
        <v>80</v>
      </c>
      <c r="B56" s="150" t="s">
        <v>81</v>
      </c>
      <c r="C56" s="151">
        <v>1061</v>
      </c>
      <c r="D56" s="261">
        <v>1060</v>
      </c>
      <c r="E56" s="261">
        <v>973</v>
      </c>
      <c r="F56" s="261">
        <v>881</v>
      </c>
      <c r="G56" s="262">
        <v>478</v>
      </c>
      <c r="H56" s="151">
        <v>60</v>
      </c>
      <c r="I56" s="261">
        <v>61</v>
      </c>
      <c r="J56" s="261">
        <v>55</v>
      </c>
      <c r="K56" s="261">
        <v>48</v>
      </c>
      <c r="L56" s="262">
        <v>16</v>
      </c>
      <c r="M56" s="151">
        <v>1001</v>
      </c>
      <c r="N56" s="261">
        <v>999</v>
      </c>
      <c r="O56" s="261">
        <v>918</v>
      </c>
      <c r="P56" s="261">
        <v>833</v>
      </c>
      <c r="Q56" s="262">
        <v>462</v>
      </c>
      <c r="R56" s="151">
        <v>169</v>
      </c>
      <c r="S56" s="261">
        <v>170</v>
      </c>
      <c r="T56" s="261">
        <v>148</v>
      </c>
      <c r="U56" s="261">
        <v>135</v>
      </c>
      <c r="V56" s="262">
        <v>49</v>
      </c>
      <c r="W56" s="151">
        <v>892</v>
      </c>
      <c r="X56" s="261">
        <v>890</v>
      </c>
      <c r="Y56" s="261">
        <v>825</v>
      </c>
      <c r="Z56" s="261">
        <v>746</v>
      </c>
      <c r="AA56" s="262">
        <v>429</v>
      </c>
    </row>
    <row r="57" spans="1:27" x14ac:dyDescent="0.2">
      <c r="A57" s="122" t="s">
        <v>82</v>
      </c>
      <c r="B57" s="150" t="s">
        <v>83</v>
      </c>
      <c r="C57" s="151">
        <v>1845</v>
      </c>
      <c r="D57" s="261">
        <v>1854</v>
      </c>
      <c r="E57" s="261">
        <v>1665</v>
      </c>
      <c r="F57" s="261">
        <v>1453</v>
      </c>
      <c r="G57" s="262">
        <v>1113</v>
      </c>
      <c r="H57" s="151">
        <v>101</v>
      </c>
      <c r="I57" s="261">
        <v>105</v>
      </c>
      <c r="J57" s="261">
        <v>79</v>
      </c>
      <c r="K57" s="261">
        <v>57</v>
      </c>
      <c r="L57" s="262">
        <v>33</v>
      </c>
      <c r="M57" s="151">
        <v>1744</v>
      </c>
      <c r="N57" s="261">
        <v>1749</v>
      </c>
      <c r="O57" s="261">
        <v>1586</v>
      </c>
      <c r="P57" s="261">
        <v>1396</v>
      </c>
      <c r="Q57" s="262">
        <v>1080</v>
      </c>
      <c r="R57" s="151">
        <v>275</v>
      </c>
      <c r="S57" s="261">
        <v>278</v>
      </c>
      <c r="T57" s="261">
        <v>220</v>
      </c>
      <c r="U57" s="261">
        <v>171</v>
      </c>
      <c r="V57" s="262">
        <v>102</v>
      </c>
      <c r="W57" s="151">
        <v>1570</v>
      </c>
      <c r="X57" s="261">
        <v>1576</v>
      </c>
      <c r="Y57" s="261">
        <v>1445</v>
      </c>
      <c r="Z57" s="261">
        <v>1282</v>
      </c>
      <c r="AA57" s="262">
        <v>1011</v>
      </c>
    </row>
    <row r="58" spans="1:27" x14ac:dyDescent="0.2">
      <c r="A58" s="122" t="s">
        <v>84</v>
      </c>
      <c r="B58" s="150" t="s">
        <v>85</v>
      </c>
      <c r="C58" s="151">
        <v>1135</v>
      </c>
      <c r="D58" s="261">
        <v>1148</v>
      </c>
      <c r="E58" s="261">
        <v>1039</v>
      </c>
      <c r="F58" s="261">
        <v>845</v>
      </c>
      <c r="G58" s="262">
        <v>486</v>
      </c>
      <c r="H58" s="151">
        <v>143</v>
      </c>
      <c r="I58" s="261">
        <v>146</v>
      </c>
      <c r="J58" s="261">
        <v>117</v>
      </c>
      <c r="K58" s="261">
        <v>77</v>
      </c>
      <c r="L58" s="262">
        <v>21</v>
      </c>
      <c r="M58" s="151">
        <v>992</v>
      </c>
      <c r="N58" s="261">
        <v>1002</v>
      </c>
      <c r="O58" s="261">
        <v>922</v>
      </c>
      <c r="P58" s="261">
        <v>768</v>
      </c>
      <c r="Q58" s="262">
        <v>465</v>
      </c>
      <c r="R58" s="151">
        <v>293</v>
      </c>
      <c r="S58" s="261">
        <v>298</v>
      </c>
      <c r="T58" s="261">
        <v>244</v>
      </c>
      <c r="U58" s="261">
        <v>171</v>
      </c>
      <c r="V58" s="262">
        <v>55</v>
      </c>
      <c r="W58" s="151">
        <v>842</v>
      </c>
      <c r="X58" s="261">
        <v>850</v>
      </c>
      <c r="Y58" s="261">
        <v>795</v>
      </c>
      <c r="Z58" s="261">
        <v>674</v>
      </c>
      <c r="AA58" s="262">
        <v>431</v>
      </c>
    </row>
    <row r="59" spans="1:27" x14ac:dyDescent="0.2">
      <c r="A59" s="122" t="s">
        <v>86</v>
      </c>
      <c r="B59" s="150" t="s">
        <v>87</v>
      </c>
      <c r="C59" s="151">
        <v>1602</v>
      </c>
      <c r="D59" s="261">
        <v>1606</v>
      </c>
      <c r="E59" s="261">
        <v>1392</v>
      </c>
      <c r="F59" s="261">
        <v>1015</v>
      </c>
      <c r="G59" s="262">
        <v>898</v>
      </c>
      <c r="H59" s="151">
        <v>143</v>
      </c>
      <c r="I59" s="261">
        <v>143</v>
      </c>
      <c r="J59" s="261">
        <v>118</v>
      </c>
      <c r="K59" s="261">
        <v>75</v>
      </c>
      <c r="L59" s="262">
        <v>44</v>
      </c>
      <c r="M59" s="151">
        <v>1459</v>
      </c>
      <c r="N59" s="261">
        <v>1463</v>
      </c>
      <c r="O59" s="261">
        <v>1274</v>
      </c>
      <c r="P59" s="261">
        <v>940</v>
      </c>
      <c r="Q59" s="262">
        <v>854</v>
      </c>
      <c r="R59" s="151">
        <v>401</v>
      </c>
      <c r="S59" s="261">
        <v>400</v>
      </c>
      <c r="T59" s="261">
        <v>322</v>
      </c>
      <c r="U59" s="261">
        <v>223</v>
      </c>
      <c r="V59" s="262">
        <v>132</v>
      </c>
      <c r="W59" s="151">
        <v>1201</v>
      </c>
      <c r="X59" s="261">
        <v>1206</v>
      </c>
      <c r="Y59" s="261">
        <v>1070</v>
      </c>
      <c r="Z59" s="261">
        <v>792</v>
      </c>
      <c r="AA59" s="262">
        <v>766</v>
      </c>
    </row>
    <row r="60" spans="1:27" x14ac:dyDescent="0.2">
      <c r="A60" s="122" t="s">
        <v>88</v>
      </c>
      <c r="B60" s="150" t="s">
        <v>89</v>
      </c>
      <c r="C60" s="151">
        <v>1430</v>
      </c>
      <c r="D60" s="261">
        <v>1441</v>
      </c>
      <c r="E60" s="261">
        <v>1273</v>
      </c>
      <c r="F60" s="261">
        <v>1124</v>
      </c>
      <c r="G60" s="262">
        <v>740</v>
      </c>
      <c r="H60" s="151">
        <v>84</v>
      </c>
      <c r="I60" s="261">
        <v>87</v>
      </c>
      <c r="J60" s="261">
        <v>71</v>
      </c>
      <c r="K60" s="261">
        <v>56</v>
      </c>
      <c r="L60" s="262">
        <v>33</v>
      </c>
      <c r="M60" s="151">
        <v>1346</v>
      </c>
      <c r="N60" s="261">
        <v>1354</v>
      </c>
      <c r="O60" s="261">
        <v>1202</v>
      </c>
      <c r="P60" s="261">
        <v>1068</v>
      </c>
      <c r="Q60" s="262">
        <v>707</v>
      </c>
      <c r="R60" s="151">
        <v>225</v>
      </c>
      <c r="S60" s="261">
        <v>231</v>
      </c>
      <c r="T60" s="261">
        <v>185</v>
      </c>
      <c r="U60" s="261">
        <v>148</v>
      </c>
      <c r="V60" s="262">
        <v>83</v>
      </c>
      <c r="W60" s="151">
        <v>1205</v>
      </c>
      <c r="X60" s="261">
        <v>1210</v>
      </c>
      <c r="Y60" s="261">
        <v>1088</v>
      </c>
      <c r="Z60" s="261">
        <v>976</v>
      </c>
      <c r="AA60" s="262">
        <v>657</v>
      </c>
    </row>
    <row r="61" spans="1:27" x14ac:dyDescent="0.2">
      <c r="A61" s="122" t="s">
        <v>90</v>
      </c>
      <c r="B61" s="150" t="s">
        <v>91</v>
      </c>
      <c r="C61" s="151">
        <v>1564</v>
      </c>
      <c r="D61" s="261">
        <v>1571</v>
      </c>
      <c r="E61" s="261">
        <v>1407</v>
      </c>
      <c r="F61" s="261">
        <v>1331</v>
      </c>
      <c r="G61" s="262">
        <v>1033</v>
      </c>
      <c r="H61" s="151">
        <v>94</v>
      </c>
      <c r="I61" s="261">
        <v>98</v>
      </c>
      <c r="J61" s="261">
        <v>64</v>
      </c>
      <c r="K61" s="261">
        <v>69</v>
      </c>
      <c r="L61" s="262">
        <v>43</v>
      </c>
      <c r="M61" s="151">
        <v>1470</v>
      </c>
      <c r="N61" s="261">
        <v>1473</v>
      </c>
      <c r="O61" s="261">
        <v>1343</v>
      </c>
      <c r="P61" s="261">
        <v>1262</v>
      </c>
      <c r="Q61" s="262">
        <v>990</v>
      </c>
      <c r="R61" s="151">
        <v>208</v>
      </c>
      <c r="S61" s="261">
        <v>213</v>
      </c>
      <c r="T61" s="261">
        <v>159</v>
      </c>
      <c r="U61" s="261">
        <v>155</v>
      </c>
      <c r="V61" s="262">
        <v>96</v>
      </c>
      <c r="W61" s="151">
        <v>1356</v>
      </c>
      <c r="X61" s="261">
        <v>1358</v>
      </c>
      <c r="Y61" s="261">
        <v>1248</v>
      </c>
      <c r="Z61" s="261">
        <v>1176</v>
      </c>
      <c r="AA61" s="262">
        <v>937</v>
      </c>
    </row>
    <row r="62" spans="1:27" x14ac:dyDescent="0.2">
      <c r="A62" s="122" t="s">
        <v>92</v>
      </c>
      <c r="B62" s="150" t="s">
        <v>93</v>
      </c>
      <c r="C62" s="151">
        <v>2717</v>
      </c>
      <c r="D62" s="261">
        <v>2743</v>
      </c>
      <c r="E62" s="261">
        <v>2287</v>
      </c>
      <c r="F62" s="261">
        <v>2225</v>
      </c>
      <c r="G62" s="262">
        <v>1411</v>
      </c>
      <c r="H62" s="151">
        <v>268</v>
      </c>
      <c r="I62" s="261">
        <v>282</v>
      </c>
      <c r="J62" s="261">
        <v>192</v>
      </c>
      <c r="K62" s="261">
        <v>192</v>
      </c>
      <c r="L62" s="262">
        <v>73</v>
      </c>
      <c r="M62" s="151">
        <v>2449</v>
      </c>
      <c r="N62" s="261">
        <v>2461</v>
      </c>
      <c r="O62" s="261">
        <v>2095</v>
      </c>
      <c r="P62" s="261">
        <v>2033</v>
      </c>
      <c r="Q62" s="262">
        <v>1338</v>
      </c>
      <c r="R62" s="151">
        <v>695</v>
      </c>
      <c r="S62" s="261">
        <v>715</v>
      </c>
      <c r="T62" s="261">
        <v>507</v>
      </c>
      <c r="U62" s="261">
        <v>504</v>
      </c>
      <c r="V62" s="262">
        <v>241</v>
      </c>
      <c r="W62" s="151">
        <v>2022</v>
      </c>
      <c r="X62" s="261">
        <v>2028</v>
      </c>
      <c r="Y62" s="261">
        <v>1780</v>
      </c>
      <c r="Z62" s="261">
        <v>1721</v>
      </c>
      <c r="AA62" s="262">
        <v>1170</v>
      </c>
    </row>
    <row r="63" spans="1:27" x14ac:dyDescent="0.2">
      <c r="A63" s="122" t="s">
        <v>94</v>
      </c>
      <c r="B63" s="150" t="s">
        <v>95</v>
      </c>
      <c r="C63" s="151">
        <v>2065</v>
      </c>
      <c r="D63" s="261">
        <v>2072</v>
      </c>
      <c r="E63" s="261">
        <v>1891</v>
      </c>
      <c r="F63" s="261">
        <v>1564</v>
      </c>
      <c r="G63" s="262">
        <v>1095</v>
      </c>
      <c r="H63" s="151">
        <v>246</v>
      </c>
      <c r="I63" s="261">
        <v>253</v>
      </c>
      <c r="J63" s="261">
        <v>193</v>
      </c>
      <c r="K63" s="261">
        <v>154</v>
      </c>
      <c r="L63" s="262">
        <v>68</v>
      </c>
      <c r="M63" s="151">
        <v>1819</v>
      </c>
      <c r="N63" s="261">
        <v>1819</v>
      </c>
      <c r="O63" s="261">
        <v>1698</v>
      </c>
      <c r="P63" s="261">
        <v>1410</v>
      </c>
      <c r="Q63" s="262">
        <v>1027</v>
      </c>
      <c r="R63" s="151">
        <v>540</v>
      </c>
      <c r="S63" s="261">
        <v>545</v>
      </c>
      <c r="T63" s="261">
        <v>450</v>
      </c>
      <c r="U63" s="261">
        <v>353</v>
      </c>
      <c r="V63" s="262">
        <v>181</v>
      </c>
      <c r="W63" s="151">
        <v>1525</v>
      </c>
      <c r="X63" s="261">
        <v>1527</v>
      </c>
      <c r="Y63" s="261">
        <v>1441</v>
      </c>
      <c r="Z63" s="261">
        <v>1211</v>
      </c>
      <c r="AA63" s="262">
        <v>914</v>
      </c>
    </row>
    <row r="64" spans="1:27" x14ac:dyDescent="0.2">
      <c r="A64" s="122" t="s">
        <v>96</v>
      </c>
      <c r="B64" s="150" t="s">
        <v>97</v>
      </c>
      <c r="C64" s="151">
        <v>1639</v>
      </c>
      <c r="D64" s="261">
        <v>1670</v>
      </c>
      <c r="E64" s="261">
        <v>1484</v>
      </c>
      <c r="F64" s="261">
        <v>1344</v>
      </c>
      <c r="G64" s="262">
        <v>775</v>
      </c>
      <c r="H64" s="151">
        <v>249</v>
      </c>
      <c r="I64" s="261">
        <v>264</v>
      </c>
      <c r="J64" s="261">
        <v>203</v>
      </c>
      <c r="K64" s="261">
        <v>180</v>
      </c>
      <c r="L64" s="262">
        <v>79</v>
      </c>
      <c r="M64" s="151">
        <v>1390</v>
      </c>
      <c r="N64" s="261">
        <v>1406</v>
      </c>
      <c r="O64" s="261">
        <v>1281</v>
      </c>
      <c r="P64" s="261">
        <v>1164</v>
      </c>
      <c r="Q64" s="262">
        <v>696</v>
      </c>
      <c r="R64" s="151">
        <v>538</v>
      </c>
      <c r="S64" s="261">
        <v>562</v>
      </c>
      <c r="T64" s="261">
        <v>459</v>
      </c>
      <c r="U64" s="261">
        <v>400</v>
      </c>
      <c r="V64" s="262">
        <v>188</v>
      </c>
      <c r="W64" s="151">
        <v>1101</v>
      </c>
      <c r="X64" s="261">
        <v>1108</v>
      </c>
      <c r="Y64" s="261">
        <v>1025</v>
      </c>
      <c r="Z64" s="261">
        <v>944</v>
      </c>
      <c r="AA64" s="262">
        <v>587</v>
      </c>
    </row>
    <row r="65" spans="1:27" x14ac:dyDescent="0.2">
      <c r="A65" s="122" t="s">
        <v>98</v>
      </c>
      <c r="B65" s="150" t="s">
        <v>99</v>
      </c>
      <c r="C65" s="151">
        <v>1892</v>
      </c>
      <c r="D65" s="261">
        <v>1899</v>
      </c>
      <c r="E65" s="261">
        <v>1667</v>
      </c>
      <c r="F65" s="261">
        <v>1411</v>
      </c>
      <c r="G65" s="262">
        <v>907</v>
      </c>
      <c r="H65" s="151">
        <v>316</v>
      </c>
      <c r="I65" s="261">
        <v>318</v>
      </c>
      <c r="J65" s="261">
        <v>242</v>
      </c>
      <c r="K65" s="261">
        <v>191</v>
      </c>
      <c r="L65" s="262">
        <v>88</v>
      </c>
      <c r="M65" s="151">
        <v>1576</v>
      </c>
      <c r="N65" s="261">
        <v>1581</v>
      </c>
      <c r="O65" s="261">
        <v>1425</v>
      </c>
      <c r="P65" s="261">
        <v>1220</v>
      </c>
      <c r="Q65" s="262">
        <v>819</v>
      </c>
      <c r="R65" s="151">
        <v>690</v>
      </c>
      <c r="S65" s="261">
        <v>693</v>
      </c>
      <c r="T65" s="261">
        <v>553</v>
      </c>
      <c r="U65" s="261">
        <v>444</v>
      </c>
      <c r="V65" s="262">
        <v>223</v>
      </c>
      <c r="W65" s="151">
        <v>1202</v>
      </c>
      <c r="X65" s="261">
        <v>1206</v>
      </c>
      <c r="Y65" s="261">
        <v>1114</v>
      </c>
      <c r="Z65" s="261">
        <v>967</v>
      </c>
      <c r="AA65" s="262">
        <v>684</v>
      </c>
    </row>
    <row r="66" spans="1:27" x14ac:dyDescent="0.2">
      <c r="A66" s="122" t="s">
        <v>100</v>
      </c>
      <c r="B66" s="150" t="s">
        <v>101</v>
      </c>
      <c r="C66" s="151">
        <v>1226</v>
      </c>
      <c r="D66" s="261">
        <v>1238</v>
      </c>
      <c r="E66" s="261">
        <v>927</v>
      </c>
      <c r="F66" s="261">
        <v>890</v>
      </c>
      <c r="G66" s="262">
        <v>443</v>
      </c>
      <c r="H66" s="151">
        <v>128</v>
      </c>
      <c r="I66" s="261">
        <v>132</v>
      </c>
      <c r="J66" s="261">
        <v>77</v>
      </c>
      <c r="K66" s="261">
        <v>90</v>
      </c>
      <c r="L66" s="262">
        <v>32</v>
      </c>
      <c r="M66" s="151">
        <v>1098</v>
      </c>
      <c r="N66" s="261">
        <v>1106</v>
      </c>
      <c r="O66" s="261">
        <v>850</v>
      </c>
      <c r="P66" s="261">
        <v>800</v>
      </c>
      <c r="Q66" s="262">
        <v>411</v>
      </c>
      <c r="R66" s="151">
        <v>327</v>
      </c>
      <c r="S66" s="261">
        <v>337</v>
      </c>
      <c r="T66" s="261">
        <v>217</v>
      </c>
      <c r="U66" s="261">
        <v>212</v>
      </c>
      <c r="V66" s="262">
        <v>79</v>
      </c>
      <c r="W66" s="151">
        <v>899</v>
      </c>
      <c r="X66" s="261">
        <v>901</v>
      </c>
      <c r="Y66" s="261">
        <v>710</v>
      </c>
      <c r="Z66" s="261">
        <v>678</v>
      </c>
      <c r="AA66" s="262">
        <v>364</v>
      </c>
    </row>
    <row r="67" spans="1:27" x14ac:dyDescent="0.2">
      <c r="A67" s="122" t="s">
        <v>102</v>
      </c>
      <c r="B67" s="150" t="s">
        <v>103</v>
      </c>
      <c r="C67" s="151">
        <v>4762</v>
      </c>
      <c r="D67" s="261">
        <v>4833</v>
      </c>
      <c r="E67" s="261">
        <v>4261</v>
      </c>
      <c r="F67" s="261">
        <v>3861</v>
      </c>
      <c r="G67" s="262">
        <v>2275</v>
      </c>
      <c r="H67" s="151">
        <v>727</v>
      </c>
      <c r="I67" s="261">
        <v>757</v>
      </c>
      <c r="J67" s="261">
        <v>574</v>
      </c>
      <c r="K67" s="261">
        <v>509</v>
      </c>
      <c r="L67" s="262">
        <v>182</v>
      </c>
      <c r="M67" s="151">
        <v>4035</v>
      </c>
      <c r="N67" s="261">
        <v>4076</v>
      </c>
      <c r="O67" s="261">
        <v>3687</v>
      </c>
      <c r="P67" s="261">
        <v>3352</v>
      </c>
      <c r="Q67" s="262">
        <v>2093</v>
      </c>
      <c r="R67" s="151">
        <v>1546</v>
      </c>
      <c r="S67" s="261">
        <v>1592</v>
      </c>
      <c r="T67" s="261">
        <v>1264</v>
      </c>
      <c r="U67" s="261">
        <v>1111</v>
      </c>
      <c r="V67" s="262">
        <v>455</v>
      </c>
      <c r="W67" s="151">
        <v>3216</v>
      </c>
      <c r="X67" s="261">
        <v>3241</v>
      </c>
      <c r="Y67" s="261">
        <v>2997</v>
      </c>
      <c r="Z67" s="261">
        <v>2750</v>
      </c>
      <c r="AA67" s="262">
        <v>1820</v>
      </c>
    </row>
    <row r="68" spans="1:27" x14ac:dyDescent="0.2">
      <c r="A68" s="122" t="s">
        <v>104</v>
      </c>
      <c r="B68" s="150" t="s">
        <v>105</v>
      </c>
      <c r="C68" s="151">
        <v>3681</v>
      </c>
      <c r="D68" s="261">
        <v>3706</v>
      </c>
      <c r="E68" s="261">
        <v>3111</v>
      </c>
      <c r="F68" s="261">
        <v>2598</v>
      </c>
      <c r="G68" s="262">
        <v>1864</v>
      </c>
      <c r="H68" s="151">
        <v>228</v>
      </c>
      <c r="I68" s="261">
        <v>235</v>
      </c>
      <c r="J68" s="261">
        <v>146</v>
      </c>
      <c r="K68" s="261">
        <v>116</v>
      </c>
      <c r="L68" s="262">
        <v>66</v>
      </c>
      <c r="M68" s="151">
        <v>3453</v>
      </c>
      <c r="N68" s="261">
        <v>3471</v>
      </c>
      <c r="O68" s="261">
        <v>2965</v>
      </c>
      <c r="P68" s="261">
        <v>2482</v>
      </c>
      <c r="Q68" s="262">
        <v>1798</v>
      </c>
      <c r="R68" s="151">
        <v>630</v>
      </c>
      <c r="S68" s="261">
        <v>645</v>
      </c>
      <c r="T68" s="261">
        <v>430</v>
      </c>
      <c r="U68" s="261">
        <v>341</v>
      </c>
      <c r="V68" s="262">
        <v>189</v>
      </c>
      <c r="W68" s="151">
        <v>3051</v>
      </c>
      <c r="X68" s="261">
        <v>3061</v>
      </c>
      <c r="Y68" s="261">
        <v>2681</v>
      </c>
      <c r="Z68" s="261">
        <v>2257</v>
      </c>
      <c r="AA68" s="262">
        <v>1675</v>
      </c>
    </row>
    <row r="69" spans="1:27" x14ac:dyDescent="0.2">
      <c r="A69" s="122" t="s">
        <v>106</v>
      </c>
      <c r="B69" s="150" t="s">
        <v>107</v>
      </c>
      <c r="C69" s="151">
        <v>3334</v>
      </c>
      <c r="D69" s="261">
        <v>3360</v>
      </c>
      <c r="E69" s="261">
        <v>2995</v>
      </c>
      <c r="F69" s="261">
        <v>2554</v>
      </c>
      <c r="G69" s="262">
        <v>1922</v>
      </c>
      <c r="H69" s="151">
        <v>309</v>
      </c>
      <c r="I69" s="261">
        <v>316</v>
      </c>
      <c r="J69" s="261">
        <v>243</v>
      </c>
      <c r="K69" s="261">
        <v>183</v>
      </c>
      <c r="L69" s="262">
        <v>78</v>
      </c>
      <c r="M69" s="151">
        <v>3025</v>
      </c>
      <c r="N69" s="261">
        <v>3044</v>
      </c>
      <c r="O69" s="261">
        <v>2752</v>
      </c>
      <c r="P69" s="261">
        <v>2371</v>
      </c>
      <c r="Q69" s="262">
        <v>1844</v>
      </c>
      <c r="R69" s="151">
        <v>715</v>
      </c>
      <c r="S69" s="261">
        <v>731</v>
      </c>
      <c r="T69" s="261">
        <v>582</v>
      </c>
      <c r="U69" s="261">
        <v>450</v>
      </c>
      <c r="V69" s="262">
        <v>237</v>
      </c>
      <c r="W69" s="151">
        <v>2619</v>
      </c>
      <c r="X69" s="261">
        <v>2629</v>
      </c>
      <c r="Y69" s="261">
        <v>2413</v>
      </c>
      <c r="Z69" s="261">
        <v>2104</v>
      </c>
      <c r="AA69" s="262">
        <v>1685</v>
      </c>
    </row>
    <row r="70" spans="1:27" x14ac:dyDescent="0.2">
      <c r="A70" s="122" t="s">
        <v>108</v>
      </c>
      <c r="B70" s="150" t="s">
        <v>109</v>
      </c>
      <c r="C70" s="151">
        <v>2940</v>
      </c>
      <c r="D70" s="261">
        <v>2930</v>
      </c>
      <c r="E70" s="261">
        <v>2662</v>
      </c>
      <c r="F70" s="261">
        <v>2304</v>
      </c>
      <c r="G70" s="262">
        <v>1344</v>
      </c>
      <c r="H70" s="151">
        <v>237</v>
      </c>
      <c r="I70" s="261">
        <v>232</v>
      </c>
      <c r="J70" s="261">
        <v>190</v>
      </c>
      <c r="K70" s="261">
        <v>152</v>
      </c>
      <c r="L70" s="262">
        <v>54</v>
      </c>
      <c r="M70" s="151">
        <v>2703</v>
      </c>
      <c r="N70" s="261">
        <v>2698</v>
      </c>
      <c r="O70" s="261">
        <v>2472</v>
      </c>
      <c r="P70" s="261">
        <v>2152</v>
      </c>
      <c r="Q70" s="262">
        <v>1290</v>
      </c>
      <c r="R70" s="151">
        <v>579</v>
      </c>
      <c r="S70" s="261">
        <v>573</v>
      </c>
      <c r="T70" s="261">
        <v>480</v>
      </c>
      <c r="U70" s="261">
        <v>389</v>
      </c>
      <c r="V70" s="262">
        <v>174</v>
      </c>
      <c r="W70" s="151">
        <v>2361</v>
      </c>
      <c r="X70" s="261">
        <v>2357</v>
      </c>
      <c r="Y70" s="261">
        <v>2182</v>
      </c>
      <c r="Z70" s="261">
        <v>1915</v>
      </c>
      <c r="AA70" s="262">
        <v>1170</v>
      </c>
    </row>
    <row r="71" spans="1:27" x14ac:dyDescent="0.2">
      <c r="A71" s="122" t="s">
        <v>110</v>
      </c>
      <c r="B71" s="150" t="s">
        <v>111</v>
      </c>
      <c r="C71" s="151">
        <v>5267</v>
      </c>
      <c r="D71" s="261">
        <v>5321</v>
      </c>
      <c r="E71" s="261">
        <v>5022</v>
      </c>
      <c r="F71" s="261">
        <v>3943</v>
      </c>
      <c r="G71" s="262">
        <v>2172</v>
      </c>
      <c r="H71" s="151">
        <v>539</v>
      </c>
      <c r="I71" s="261">
        <v>557</v>
      </c>
      <c r="J71" s="261">
        <v>481</v>
      </c>
      <c r="K71" s="261">
        <v>329</v>
      </c>
      <c r="L71" s="262">
        <v>124</v>
      </c>
      <c r="M71" s="151">
        <v>4728</v>
      </c>
      <c r="N71" s="261">
        <v>4764</v>
      </c>
      <c r="O71" s="261">
        <v>4541</v>
      </c>
      <c r="P71" s="261">
        <v>3614</v>
      </c>
      <c r="Q71" s="262">
        <v>2048</v>
      </c>
      <c r="R71" s="151">
        <v>1236</v>
      </c>
      <c r="S71" s="261">
        <v>1261</v>
      </c>
      <c r="T71" s="261">
        <v>1127</v>
      </c>
      <c r="U71" s="261">
        <v>801</v>
      </c>
      <c r="V71" s="262">
        <v>343</v>
      </c>
      <c r="W71" s="151">
        <v>4031</v>
      </c>
      <c r="X71" s="261">
        <v>4060</v>
      </c>
      <c r="Y71" s="261">
        <v>3895</v>
      </c>
      <c r="Z71" s="261">
        <v>3142</v>
      </c>
      <c r="AA71" s="262">
        <v>1829</v>
      </c>
    </row>
    <row r="72" spans="1:27" x14ac:dyDescent="0.2">
      <c r="A72" s="122" t="s">
        <v>112</v>
      </c>
      <c r="B72" s="150" t="s">
        <v>113</v>
      </c>
      <c r="C72" s="151">
        <v>22</v>
      </c>
      <c r="D72" s="261">
        <v>23</v>
      </c>
      <c r="E72" s="261">
        <v>14</v>
      </c>
      <c r="F72" s="261">
        <v>6</v>
      </c>
      <c r="G72" s="262">
        <v>3</v>
      </c>
      <c r="H72" s="151" t="s">
        <v>1169</v>
      </c>
      <c r="I72" s="261" t="s">
        <v>1169</v>
      </c>
      <c r="J72" s="261" t="s">
        <v>1151</v>
      </c>
      <c r="K72" s="261" t="s">
        <v>1151</v>
      </c>
      <c r="L72" s="262" t="s">
        <v>1151</v>
      </c>
      <c r="M72" s="151" t="s">
        <v>1169</v>
      </c>
      <c r="N72" s="261" t="s">
        <v>1169</v>
      </c>
      <c r="O72" s="261">
        <v>14</v>
      </c>
      <c r="P72" s="261">
        <v>6</v>
      </c>
      <c r="Q72" s="262">
        <v>3</v>
      </c>
      <c r="R72" s="151">
        <v>4</v>
      </c>
      <c r="S72" s="261">
        <v>5</v>
      </c>
      <c r="T72" s="261" t="s">
        <v>1169</v>
      </c>
      <c r="U72" s="261" t="s">
        <v>1169</v>
      </c>
      <c r="V72" s="262" t="s">
        <v>1151</v>
      </c>
      <c r="W72" s="151">
        <v>18</v>
      </c>
      <c r="X72" s="261">
        <v>18</v>
      </c>
      <c r="Y72" s="261" t="s">
        <v>1169</v>
      </c>
      <c r="Z72" s="261" t="s">
        <v>1169</v>
      </c>
      <c r="AA72" s="262">
        <v>3</v>
      </c>
    </row>
    <row r="73" spans="1:27" x14ac:dyDescent="0.2">
      <c r="A73" s="122" t="s">
        <v>114</v>
      </c>
      <c r="B73" s="150" t="s">
        <v>115</v>
      </c>
      <c r="C73" s="151">
        <v>4744</v>
      </c>
      <c r="D73" s="261">
        <v>4780</v>
      </c>
      <c r="E73" s="261">
        <v>4411</v>
      </c>
      <c r="F73" s="261">
        <v>3657</v>
      </c>
      <c r="G73" s="262">
        <v>2489</v>
      </c>
      <c r="H73" s="151">
        <v>271</v>
      </c>
      <c r="I73" s="261">
        <v>285</v>
      </c>
      <c r="J73" s="261">
        <v>226</v>
      </c>
      <c r="K73" s="261">
        <v>178</v>
      </c>
      <c r="L73" s="262">
        <v>75</v>
      </c>
      <c r="M73" s="151">
        <v>4473</v>
      </c>
      <c r="N73" s="261">
        <v>4495</v>
      </c>
      <c r="O73" s="261">
        <v>4185</v>
      </c>
      <c r="P73" s="261">
        <v>3479</v>
      </c>
      <c r="Q73" s="262">
        <v>2414</v>
      </c>
      <c r="R73" s="151">
        <v>728</v>
      </c>
      <c r="S73" s="261">
        <v>747</v>
      </c>
      <c r="T73" s="261">
        <v>612</v>
      </c>
      <c r="U73" s="261">
        <v>473</v>
      </c>
      <c r="V73" s="262">
        <v>224</v>
      </c>
      <c r="W73" s="151">
        <v>4016</v>
      </c>
      <c r="X73" s="261">
        <v>4033</v>
      </c>
      <c r="Y73" s="261">
        <v>3799</v>
      </c>
      <c r="Z73" s="261">
        <v>3184</v>
      </c>
      <c r="AA73" s="262">
        <v>2265</v>
      </c>
    </row>
    <row r="74" spans="1:27" x14ac:dyDescent="0.2">
      <c r="A74" s="122" t="s">
        <v>116</v>
      </c>
      <c r="B74" s="150" t="s">
        <v>117</v>
      </c>
      <c r="C74" s="151">
        <v>1812</v>
      </c>
      <c r="D74" s="261">
        <v>1821</v>
      </c>
      <c r="E74" s="261">
        <v>1682</v>
      </c>
      <c r="F74" s="261">
        <v>1321</v>
      </c>
      <c r="G74" s="262">
        <v>737</v>
      </c>
      <c r="H74" s="151">
        <v>202</v>
      </c>
      <c r="I74" s="261">
        <v>204</v>
      </c>
      <c r="J74" s="261">
        <v>178</v>
      </c>
      <c r="K74" s="261">
        <v>126</v>
      </c>
      <c r="L74" s="262">
        <v>46</v>
      </c>
      <c r="M74" s="151">
        <v>1610</v>
      </c>
      <c r="N74" s="261">
        <v>1617</v>
      </c>
      <c r="O74" s="261">
        <v>1504</v>
      </c>
      <c r="P74" s="261">
        <v>1195</v>
      </c>
      <c r="Q74" s="262">
        <v>691</v>
      </c>
      <c r="R74" s="151">
        <v>464</v>
      </c>
      <c r="S74" s="261">
        <v>470</v>
      </c>
      <c r="T74" s="261">
        <v>417</v>
      </c>
      <c r="U74" s="261">
        <v>300</v>
      </c>
      <c r="V74" s="262">
        <v>127</v>
      </c>
      <c r="W74" s="151">
        <v>1348</v>
      </c>
      <c r="X74" s="261">
        <v>1351</v>
      </c>
      <c r="Y74" s="261">
        <v>1265</v>
      </c>
      <c r="Z74" s="261">
        <v>1021</v>
      </c>
      <c r="AA74" s="262">
        <v>610</v>
      </c>
    </row>
    <row r="75" spans="1:27" x14ac:dyDescent="0.2">
      <c r="A75" s="122" t="s">
        <v>118</v>
      </c>
      <c r="B75" s="150" t="s">
        <v>119</v>
      </c>
      <c r="C75" s="151">
        <v>2514</v>
      </c>
      <c r="D75" s="261">
        <v>2536</v>
      </c>
      <c r="E75" s="261">
        <v>2299</v>
      </c>
      <c r="F75" s="261">
        <v>1966</v>
      </c>
      <c r="G75" s="262">
        <v>1076</v>
      </c>
      <c r="H75" s="151">
        <v>193</v>
      </c>
      <c r="I75" s="261">
        <v>199</v>
      </c>
      <c r="J75" s="261">
        <v>162</v>
      </c>
      <c r="K75" s="261">
        <v>133</v>
      </c>
      <c r="L75" s="262">
        <v>59</v>
      </c>
      <c r="M75" s="151">
        <v>2321</v>
      </c>
      <c r="N75" s="261">
        <v>2337</v>
      </c>
      <c r="O75" s="261">
        <v>2137</v>
      </c>
      <c r="P75" s="261">
        <v>1833</v>
      </c>
      <c r="Q75" s="262">
        <v>1017</v>
      </c>
      <c r="R75" s="151">
        <v>426</v>
      </c>
      <c r="S75" s="261">
        <v>433</v>
      </c>
      <c r="T75" s="261">
        <v>370</v>
      </c>
      <c r="U75" s="261">
        <v>306</v>
      </c>
      <c r="V75" s="262">
        <v>142</v>
      </c>
      <c r="W75" s="151">
        <v>2088</v>
      </c>
      <c r="X75" s="261">
        <v>2103</v>
      </c>
      <c r="Y75" s="261">
        <v>1929</v>
      </c>
      <c r="Z75" s="261">
        <v>1660</v>
      </c>
      <c r="AA75" s="262">
        <v>934</v>
      </c>
    </row>
    <row r="76" spans="1:27" x14ac:dyDescent="0.2">
      <c r="A76" s="122" t="s">
        <v>120</v>
      </c>
      <c r="B76" s="150" t="s">
        <v>121</v>
      </c>
      <c r="C76" s="151">
        <v>3066</v>
      </c>
      <c r="D76" s="261">
        <v>3103</v>
      </c>
      <c r="E76" s="261">
        <v>2784</v>
      </c>
      <c r="F76" s="261">
        <v>2400</v>
      </c>
      <c r="G76" s="262">
        <v>1353</v>
      </c>
      <c r="H76" s="151">
        <v>304</v>
      </c>
      <c r="I76" s="261">
        <v>313</v>
      </c>
      <c r="J76" s="261">
        <v>244</v>
      </c>
      <c r="K76" s="261">
        <v>209</v>
      </c>
      <c r="L76" s="262">
        <v>61</v>
      </c>
      <c r="M76" s="151">
        <v>2762</v>
      </c>
      <c r="N76" s="261">
        <v>2790</v>
      </c>
      <c r="O76" s="261">
        <v>2540</v>
      </c>
      <c r="P76" s="261">
        <v>2191</v>
      </c>
      <c r="Q76" s="262">
        <v>1292</v>
      </c>
      <c r="R76" s="151">
        <v>681</v>
      </c>
      <c r="S76" s="261">
        <v>705</v>
      </c>
      <c r="T76" s="261">
        <v>582</v>
      </c>
      <c r="U76" s="261">
        <v>500</v>
      </c>
      <c r="V76" s="262">
        <v>157</v>
      </c>
      <c r="W76" s="151">
        <v>2385</v>
      </c>
      <c r="X76" s="261">
        <v>2398</v>
      </c>
      <c r="Y76" s="261">
        <v>2202</v>
      </c>
      <c r="Z76" s="261">
        <v>1900</v>
      </c>
      <c r="AA76" s="262">
        <v>1196</v>
      </c>
    </row>
    <row r="77" spans="1:27" x14ac:dyDescent="0.2">
      <c r="A77" s="122" t="s">
        <v>122</v>
      </c>
      <c r="B77" s="150" t="s">
        <v>123</v>
      </c>
      <c r="C77" s="151">
        <v>1923</v>
      </c>
      <c r="D77" s="261">
        <v>1918</v>
      </c>
      <c r="E77" s="261">
        <v>1729</v>
      </c>
      <c r="F77" s="261">
        <v>1464</v>
      </c>
      <c r="G77" s="262">
        <v>1074</v>
      </c>
      <c r="H77" s="151">
        <v>92</v>
      </c>
      <c r="I77" s="261">
        <v>89</v>
      </c>
      <c r="J77" s="261">
        <v>67</v>
      </c>
      <c r="K77" s="261">
        <v>49</v>
      </c>
      <c r="L77" s="262">
        <v>20</v>
      </c>
      <c r="M77" s="151">
        <v>1831</v>
      </c>
      <c r="N77" s="261">
        <v>1829</v>
      </c>
      <c r="O77" s="261">
        <v>1662</v>
      </c>
      <c r="P77" s="261">
        <v>1415</v>
      </c>
      <c r="Q77" s="262">
        <v>1054</v>
      </c>
      <c r="R77" s="151">
        <v>242</v>
      </c>
      <c r="S77" s="261">
        <v>239</v>
      </c>
      <c r="T77" s="261">
        <v>189</v>
      </c>
      <c r="U77" s="261">
        <v>141</v>
      </c>
      <c r="V77" s="262">
        <v>62</v>
      </c>
      <c r="W77" s="151">
        <v>1681</v>
      </c>
      <c r="X77" s="261">
        <v>1679</v>
      </c>
      <c r="Y77" s="261">
        <v>1540</v>
      </c>
      <c r="Z77" s="261">
        <v>1323</v>
      </c>
      <c r="AA77" s="262">
        <v>1012</v>
      </c>
    </row>
    <row r="78" spans="1:27" x14ac:dyDescent="0.2">
      <c r="A78" s="122" t="s">
        <v>126</v>
      </c>
      <c r="B78" s="150" t="s">
        <v>127</v>
      </c>
      <c r="C78" s="151">
        <v>1334</v>
      </c>
      <c r="D78" s="261">
        <v>1346</v>
      </c>
      <c r="E78" s="261">
        <v>1269</v>
      </c>
      <c r="F78" s="261">
        <v>1050</v>
      </c>
      <c r="G78" s="262">
        <v>787</v>
      </c>
      <c r="H78" s="151">
        <v>52</v>
      </c>
      <c r="I78" s="261">
        <v>55</v>
      </c>
      <c r="J78" s="261">
        <v>44</v>
      </c>
      <c r="K78" s="261">
        <v>31</v>
      </c>
      <c r="L78" s="262">
        <v>15</v>
      </c>
      <c r="M78" s="151">
        <v>1282</v>
      </c>
      <c r="N78" s="261">
        <v>1291</v>
      </c>
      <c r="O78" s="261">
        <v>1225</v>
      </c>
      <c r="P78" s="261">
        <v>1019</v>
      </c>
      <c r="Q78" s="262">
        <v>772</v>
      </c>
      <c r="R78" s="151">
        <v>160</v>
      </c>
      <c r="S78" s="261">
        <v>166</v>
      </c>
      <c r="T78" s="261">
        <v>133</v>
      </c>
      <c r="U78" s="261">
        <v>101</v>
      </c>
      <c r="V78" s="262">
        <v>45</v>
      </c>
      <c r="W78" s="151">
        <v>1174</v>
      </c>
      <c r="X78" s="261">
        <v>1180</v>
      </c>
      <c r="Y78" s="261">
        <v>1136</v>
      </c>
      <c r="Z78" s="261">
        <v>949</v>
      </c>
      <c r="AA78" s="262">
        <v>742</v>
      </c>
    </row>
    <row r="79" spans="1:27" x14ac:dyDescent="0.2">
      <c r="A79" s="122" t="s">
        <v>128</v>
      </c>
      <c r="B79" s="150" t="s">
        <v>129</v>
      </c>
      <c r="C79" s="151">
        <v>534</v>
      </c>
      <c r="D79" s="261">
        <v>535</v>
      </c>
      <c r="E79" s="261">
        <v>447</v>
      </c>
      <c r="F79" s="261">
        <v>367</v>
      </c>
      <c r="G79" s="262">
        <v>295</v>
      </c>
      <c r="H79" s="151">
        <v>23</v>
      </c>
      <c r="I79" s="261">
        <v>23</v>
      </c>
      <c r="J79" s="261">
        <v>18</v>
      </c>
      <c r="K79" s="261">
        <v>16</v>
      </c>
      <c r="L79" s="262">
        <v>7</v>
      </c>
      <c r="M79" s="151">
        <v>511</v>
      </c>
      <c r="N79" s="261">
        <v>512</v>
      </c>
      <c r="O79" s="261">
        <v>429</v>
      </c>
      <c r="P79" s="261">
        <v>351</v>
      </c>
      <c r="Q79" s="262">
        <v>288</v>
      </c>
      <c r="R79" s="151">
        <v>62</v>
      </c>
      <c r="S79" s="261">
        <v>63</v>
      </c>
      <c r="T79" s="261">
        <v>42</v>
      </c>
      <c r="U79" s="261">
        <v>28</v>
      </c>
      <c r="V79" s="262">
        <v>15</v>
      </c>
      <c r="W79" s="151">
        <v>472</v>
      </c>
      <c r="X79" s="261">
        <v>472</v>
      </c>
      <c r="Y79" s="261">
        <v>405</v>
      </c>
      <c r="Z79" s="261">
        <v>339</v>
      </c>
      <c r="AA79" s="262">
        <v>280</v>
      </c>
    </row>
    <row r="80" spans="1:27" x14ac:dyDescent="0.2">
      <c r="A80" s="122" t="s">
        <v>130</v>
      </c>
      <c r="B80" s="150" t="s">
        <v>131</v>
      </c>
      <c r="C80" s="151">
        <v>1672</v>
      </c>
      <c r="D80" s="261">
        <v>1707</v>
      </c>
      <c r="E80" s="261">
        <v>1497</v>
      </c>
      <c r="F80" s="261">
        <v>1304</v>
      </c>
      <c r="G80" s="262">
        <v>931</v>
      </c>
      <c r="H80" s="151">
        <v>96</v>
      </c>
      <c r="I80" s="261">
        <v>98</v>
      </c>
      <c r="J80" s="261">
        <v>61</v>
      </c>
      <c r="K80" s="261">
        <v>52</v>
      </c>
      <c r="L80" s="262">
        <v>23</v>
      </c>
      <c r="M80" s="151">
        <v>1576</v>
      </c>
      <c r="N80" s="261">
        <v>1609</v>
      </c>
      <c r="O80" s="261">
        <v>1436</v>
      </c>
      <c r="P80" s="261">
        <v>1252</v>
      </c>
      <c r="Q80" s="262">
        <v>908</v>
      </c>
      <c r="R80" s="151">
        <v>255</v>
      </c>
      <c r="S80" s="261">
        <v>266</v>
      </c>
      <c r="T80" s="261">
        <v>184</v>
      </c>
      <c r="U80" s="261">
        <v>165</v>
      </c>
      <c r="V80" s="262">
        <v>72</v>
      </c>
      <c r="W80" s="151">
        <v>1417</v>
      </c>
      <c r="X80" s="261">
        <v>1441</v>
      </c>
      <c r="Y80" s="261">
        <v>1313</v>
      </c>
      <c r="Z80" s="261">
        <v>1139</v>
      </c>
      <c r="AA80" s="262">
        <v>859</v>
      </c>
    </row>
    <row r="81" spans="1:27" x14ac:dyDescent="0.2">
      <c r="A81" s="122" t="s">
        <v>132</v>
      </c>
      <c r="B81" s="150" t="s">
        <v>133</v>
      </c>
      <c r="C81" s="151">
        <v>832</v>
      </c>
      <c r="D81" s="261">
        <v>884</v>
      </c>
      <c r="E81" s="261">
        <v>819</v>
      </c>
      <c r="F81" s="261">
        <v>723</v>
      </c>
      <c r="G81" s="262">
        <v>552</v>
      </c>
      <c r="H81" s="151">
        <v>78</v>
      </c>
      <c r="I81" s="261">
        <v>80</v>
      </c>
      <c r="J81" s="261">
        <v>66</v>
      </c>
      <c r="K81" s="261">
        <v>52</v>
      </c>
      <c r="L81" s="262">
        <v>33</v>
      </c>
      <c r="M81" s="151">
        <v>754</v>
      </c>
      <c r="N81" s="261">
        <v>804</v>
      </c>
      <c r="O81" s="261">
        <v>753</v>
      </c>
      <c r="P81" s="261">
        <v>671</v>
      </c>
      <c r="Q81" s="262">
        <v>519</v>
      </c>
      <c r="R81" s="151">
        <v>171</v>
      </c>
      <c r="S81" s="261">
        <v>182</v>
      </c>
      <c r="T81" s="261">
        <v>155</v>
      </c>
      <c r="U81" s="261">
        <v>122</v>
      </c>
      <c r="V81" s="262">
        <v>83</v>
      </c>
      <c r="W81" s="151">
        <v>661</v>
      </c>
      <c r="X81" s="261">
        <v>702</v>
      </c>
      <c r="Y81" s="261">
        <v>664</v>
      </c>
      <c r="Z81" s="261">
        <v>601</v>
      </c>
      <c r="AA81" s="262">
        <v>469</v>
      </c>
    </row>
    <row r="82" spans="1:27" x14ac:dyDescent="0.2">
      <c r="A82" s="122" t="s">
        <v>140</v>
      </c>
      <c r="B82" s="150" t="s">
        <v>141</v>
      </c>
      <c r="C82" s="151">
        <v>1541</v>
      </c>
      <c r="D82" s="261">
        <v>1551</v>
      </c>
      <c r="E82" s="261">
        <v>1403</v>
      </c>
      <c r="F82" s="261">
        <v>1163</v>
      </c>
      <c r="G82" s="262">
        <v>567</v>
      </c>
      <c r="H82" s="151">
        <v>103</v>
      </c>
      <c r="I82" s="261">
        <v>111</v>
      </c>
      <c r="J82" s="261">
        <v>80</v>
      </c>
      <c r="K82" s="261">
        <v>59</v>
      </c>
      <c r="L82" s="262">
        <v>22</v>
      </c>
      <c r="M82" s="151">
        <v>1438</v>
      </c>
      <c r="N82" s="261">
        <v>1440</v>
      </c>
      <c r="O82" s="261">
        <v>1323</v>
      </c>
      <c r="P82" s="261">
        <v>1104</v>
      </c>
      <c r="Q82" s="262">
        <v>545</v>
      </c>
      <c r="R82" s="151">
        <v>265</v>
      </c>
      <c r="S82" s="261">
        <v>273</v>
      </c>
      <c r="T82" s="261">
        <v>225</v>
      </c>
      <c r="U82" s="261">
        <v>164</v>
      </c>
      <c r="V82" s="262">
        <v>53</v>
      </c>
      <c r="W82" s="151">
        <v>1276</v>
      </c>
      <c r="X82" s="261">
        <v>1278</v>
      </c>
      <c r="Y82" s="261">
        <v>1178</v>
      </c>
      <c r="Z82" s="261">
        <v>999</v>
      </c>
      <c r="AA82" s="262">
        <v>514</v>
      </c>
    </row>
    <row r="83" spans="1:27" x14ac:dyDescent="0.2">
      <c r="A83" s="122" t="s">
        <v>142</v>
      </c>
      <c r="B83" s="150" t="s">
        <v>143</v>
      </c>
      <c r="C83" s="151">
        <v>1424</v>
      </c>
      <c r="D83" s="261">
        <v>1433</v>
      </c>
      <c r="E83" s="261">
        <v>1354</v>
      </c>
      <c r="F83" s="261">
        <v>1120</v>
      </c>
      <c r="G83" s="262">
        <v>991</v>
      </c>
      <c r="H83" s="151">
        <v>67</v>
      </c>
      <c r="I83" s="261">
        <v>68</v>
      </c>
      <c r="J83" s="261">
        <v>54</v>
      </c>
      <c r="K83" s="261">
        <v>32</v>
      </c>
      <c r="L83" s="262">
        <v>21</v>
      </c>
      <c r="M83" s="151">
        <v>1357</v>
      </c>
      <c r="N83" s="261">
        <v>1365</v>
      </c>
      <c r="O83" s="261">
        <v>1300</v>
      </c>
      <c r="P83" s="261">
        <v>1088</v>
      </c>
      <c r="Q83" s="262">
        <v>970</v>
      </c>
      <c r="R83" s="151">
        <v>178</v>
      </c>
      <c r="S83" s="261">
        <v>180</v>
      </c>
      <c r="T83" s="261">
        <v>150</v>
      </c>
      <c r="U83" s="261">
        <v>100</v>
      </c>
      <c r="V83" s="262">
        <v>86</v>
      </c>
      <c r="W83" s="151">
        <v>1246</v>
      </c>
      <c r="X83" s="261">
        <v>1253</v>
      </c>
      <c r="Y83" s="261">
        <v>1204</v>
      </c>
      <c r="Z83" s="261">
        <v>1020</v>
      </c>
      <c r="AA83" s="262">
        <v>905</v>
      </c>
    </row>
    <row r="84" spans="1:27" x14ac:dyDescent="0.2">
      <c r="A84" s="122" t="s">
        <v>144</v>
      </c>
      <c r="B84" s="150" t="s">
        <v>145</v>
      </c>
      <c r="C84" s="151">
        <v>1138</v>
      </c>
      <c r="D84" s="261">
        <v>1143</v>
      </c>
      <c r="E84" s="261">
        <v>1058</v>
      </c>
      <c r="F84" s="261">
        <v>916</v>
      </c>
      <c r="G84" s="262">
        <v>577</v>
      </c>
      <c r="H84" s="151">
        <v>104</v>
      </c>
      <c r="I84" s="261">
        <v>104</v>
      </c>
      <c r="J84" s="261">
        <v>82</v>
      </c>
      <c r="K84" s="261">
        <v>60</v>
      </c>
      <c r="L84" s="262">
        <v>22</v>
      </c>
      <c r="M84" s="151">
        <v>1034</v>
      </c>
      <c r="N84" s="261">
        <v>1039</v>
      </c>
      <c r="O84" s="261">
        <v>976</v>
      </c>
      <c r="P84" s="261">
        <v>856</v>
      </c>
      <c r="Q84" s="262">
        <v>555</v>
      </c>
      <c r="R84" s="151">
        <v>236</v>
      </c>
      <c r="S84" s="261">
        <v>239</v>
      </c>
      <c r="T84" s="261">
        <v>195</v>
      </c>
      <c r="U84" s="261">
        <v>151</v>
      </c>
      <c r="V84" s="262">
        <v>69</v>
      </c>
      <c r="W84" s="151">
        <v>902</v>
      </c>
      <c r="X84" s="261">
        <v>904</v>
      </c>
      <c r="Y84" s="261">
        <v>863</v>
      </c>
      <c r="Z84" s="261">
        <v>765</v>
      </c>
      <c r="AA84" s="262">
        <v>508</v>
      </c>
    </row>
    <row r="85" spans="1:27" x14ac:dyDescent="0.2">
      <c r="A85" s="122" t="s">
        <v>148</v>
      </c>
      <c r="B85" s="150" t="s">
        <v>149</v>
      </c>
      <c r="C85" s="151">
        <v>726</v>
      </c>
      <c r="D85" s="261">
        <v>734</v>
      </c>
      <c r="E85" s="261">
        <v>640</v>
      </c>
      <c r="F85" s="261">
        <v>587</v>
      </c>
      <c r="G85" s="262">
        <v>156</v>
      </c>
      <c r="H85" s="151">
        <v>96</v>
      </c>
      <c r="I85" s="261">
        <v>100</v>
      </c>
      <c r="J85" s="261">
        <v>72</v>
      </c>
      <c r="K85" s="261">
        <v>72</v>
      </c>
      <c r="L85" s="262">
        <v>15</v>
      </c>
      <c r="M85" s="151">
        <v>630</v>
      </c>
      <c r="N85" s="261">
        <v>634</v>
      </c>
      <c r="O85" s="261">
        <v>568</v>
      </c>
      <c r="P85" s="261">
        <v>515</v>
      </c>
      <c r="Q85" s="262">
        <v>141</v>
      </c>
      <c r="R85" s="151">
        <v>188</v>
      </c>
      <c r="S85" s="261">
        <v>194</v>
      </c>
      <c r="T85" s="261">
        <v>139</v>
      </c>
      <c r="U85" s="261">
        <v>141</v>
      </c>
      <c r="V85" s="262">
        <v>28</v>
      </c>
      <c r="W85" s="151">
        <v>538</v>
      </c>
      <c r="X85" s="261">
        <v>540</v>
      </c>
      <c r="Y85" s="261">
        <v>501</v>
      </c>
      <c r="Z85" s="261">
        <v>446</v>
      </c>
      <c r="AA85" s="262">
        <v>128</v>
      </c>
    </row>
    <row r="86" spans="1:27" x14ac:dyDescent="0.2">
      <c r="A86" s="122" t="s">
        <v>150</v>
      </c>
      <c r="B86" s="150" t="s">
        <v>151</v>
      </c>
      <c r="C86" s="151">
        <v>977</v>
      </c>
      <c r="D86" s="261">
        <v>977</v>
      </c>
      <c r="E86" s="261">
        <v>929</v>
      </c>
      <c r="F86" s="261">
        <v>748</v>
      </c>
      <c r="G86" s="262">
        <v>430</v>
      </c>
      <c r="H86" s="151">
        <v>86</v>
      </c>
      <c r="I86" s="261">
        <v>87</v>
      </c>
      <c r="J86" s="261">
        <v>72</v>
      </c>
      <c r="K86" s="261">
        <v>48</v>
      </c>
      <c r="L86" s="262">
        <v>14</v>
      </c>
      <c r="M86" s="151">
        <v>891</v>
      </c>
      <c r="N86" s="261">
        <v>890</v>
      </c>
      <c r="O86" s="261">
        <v>857</v>
      </c>
      <c r="P86" s="261">
        <v>700</v>
      </c>
      <c r="Q86" s="262">
        <v>416</v>
      </c>
      <c r="R86" s="151">
        <v>205</v>
      </c>
      <c r="S86" s="261">
        <v>207</v>
      </c>
      <c r="T86" s="261">
        <v>177</v>
      </c>
      <c r="U86" s="261">
        <v>124</v>
      </c>
      <c r="V86" s="262">
        <v>46</v>
      </c>
      <c r="W86" s="151">
        <v>772</v>
      </c>
      <c r="X86" s="261">
        <v>770</v>
      </c>
      <c r="Y86" s="261">
        <v>752</v>
      </c>
      <c r="Z86" s="261">
        <v>624</v>
      </c>
      <c r="AA86" s="262">
        <v>384</v>
      </c>
    </row>
    <row r="87" spans="1:27" x14ac:dyDescent="0.2">
      <c r="A87" s="122" t="s">
        <v>152</v>
      </c>
      <c r="B87" s="150" t="s">
        <v>153</v>
      </c>
      <c r="C87" s="151">
        <v>514</v>
      </c>
      <c r="D87" s="261">
        <v>523</v>
      </c>
      <c r="E87" s="261">
        <v>476</v>
      </c>
      <c r="F87" s="261">
        <v>416</v>
      </c>
      <c r="G87" s="262">
        <v>202</v>
      </c>
      <c r="H87" s="151">
        <v>62</v>
      </c>
      <c r="I87" s="261">
        <v>66</v>
      </c>
      <c r="J87" s="261">
        <v>52</v>
      </c>
      <c r="K87" s="261">
        <v>45</v>
      </c>
      <c r="L87" s="262">
        <v>12</v>
      </c>
      <c r="M87" s="151">
        <v>452</v>
      </c>
      <c r="N87" s="261">
        <v>457</v>
      </c>
      <c r="O87" s="261">
        <v>424</v>
      </c>
      <c r="P87" s="261">
        <v>371</v>
      </c>
      <c r="Q87" s="262">
        <v>190</v>
      </c>
      <c r="R87" s="151">
        <v>126</v>
      </c>
      <c r="S87" s="261">
        <v>131</v>
      </c>
      <c r="T87" s="261">
        <v>105</v>
      </c>
      <c r="U87" s="261">
        <v>93</v>
      </c>
      <c r="V87" s="262">
        <v>28</v>
      </c>
      <c r="W87" s="151">
        <v>388</v>
      </c>
      <c r="X87" s="261">
        <v>392</v>
      </c>
      <c r="Y87" s="261">
        <v>371</v>
      </c>
      <c r="Z87" s="261">
        <v>323</v>
      </c>
      <c r="AA87" s="262">
        <v>174</v>
      </c>
    </row>
    <row r="88" spans="1:27" x14ac:dyDescent="0.2">
      <c r="A88" s="122" t="s">
        <v>154</v>
      </c>
      <c r="B88" s="150" t="s">
        <v>155</v>
      </c>
      <c r="C88" s="151">
        <v>558</v>
      </c>
      <c r="D88" s="261">
        <v>556</v>
      </c>
      <c r="E88" s="261">
        <v>536</v>
      </c>
      <c r="F88" s="261">
        <v>438</v>
      </c>
      <c r="G88" s="262">
        <v>289</v>
      </c>
      <c r="H88" s="151">
        <v>19</v>
      </c>
      <c r="I88" s="261">
        <v>19</v>
      </c>
      <c r="J88" s="261">
        <v>16</v>
      </c>
      <c r="K88" s="261">
        <v>10</v>
      </c>
      <c r="L88" s="262">
        <v>3</v>
      </c>
      <c r="M88" s="151">
        <v>539</v>
      </c>
      <c r="N88" s="261">
        <v>537</v>
      </c>
      <c r="O88" s="261">
        <v>520</v>
      </c>
      <c r="P88" s="261">
        <v>428</v>
      </c>
      <c r="Q88" s="262">
        <v>286</v>
      </c>
      <c r="R88" s="151">
        <v>71</v>
      </c>
      <c r="S88" s="261">
        <v>69</v>
      </c>
      <c r="T88" s="261">
        <v>62</v>
      </c>
      <c r="U88" s="261">
        <v>37</v>
      </c>
      <c r="V88" s="262">
        <v>22</v>
      </c>
      <c r="W88" s="151">
        <v>487</v>
      </c>
      <c r="X88" s="261">
        <v>487</v>
      </c>
      <c r="Y88" s="261">
        <v>474</v>
      </c>
      <c r="Z88" s="261">
        <v>401</v>
      </c>
      <c r="AA88" s="262">
        <v>267</v>
      </c>
    </row>
    <row r="89" spans="1:27" x14ac:dyDescent="0.2">
      <c r="A89" s="122" t="s">
        <v>156</v>
      </c>
      <c r="B89" s="150" t="s">
        <v>157</v>
      </c>
      <c r="C89" s="151">
        <v>1103</v>
      </c>
      <c r="D89" s="261">
        <v>1107</v>
      </c>
      <c r="E89" s="261">
        <v>977</v>
      </c>
      <c r="F89" s="261">
        <v>809</v>
      </c>
      <c r="G89" s="262">
        <v>481</v>
      </c>
      <c r="H89" s="151">
        <v>38</v>
      </c>
      <c r="I89" s="261">
        <v>39</v>
      </c>
      <c r="J89" s="261">
        <v>25</v>
      </c>
      <c r="K89" s="261">
        <v>19</v>
      </c>
      <c r="L89" s="262">
        <v>6</v>
      </c>
      <c r="M89" s="151">
        <v>1065</v>
      </c>
      <c r="N89" s="261">
        <v>1068</v>
      </c>
      <c r="O89" s="261">
        <v>952</v>
      </c>
      <c r="P89" s="261">
        <v>790</v>
      </c>
      <c r="Q89" s="262">
        <v>475</v>
      </c>
      <c r="R89" s="151">
        <v>123</v>
      </c>
      <c r="S89" s="261">
        <v>124</v>
      </c>
      <c r="T89" s="261">
        <v>93</v>
      </c>
      <c r="U89" s="261">
        <v>77</v>
      </c>
      <c r="V89" s="262">
        <v>22</v>
      </c>
      <c r="W89" s="151">
        <v>980</v>
      </c>
      <c r="X89" s="261">
        <v>983</v>
      </c>
      <c r="Y89" s="261">
        <v>884</v>
      </c>
      <c r="Z89" s="261">
        <v>732</v>
      </c>
      <c r="AA89" s="262">
        <v>459</v>
      </c>
    </row>
    <row r="90" spans="1:27" x14ac:dyDescent="0.2">
      <c r="A90" s="122" t="s">
        <v>158</v>
      </c>
      <c r="B90" s="150" t="s">
        <v>159</v>
      </c>
      <c r="C90" s="151">
        <v>1300</v>
      </c>
      <c r="D90" s="261">
        <v>1309</v>
      </c>
      <c r="E90" s="261">
        <v>1095</v>
      </c>
      <c r="F90" s="261">
        <v>944</v>
      </c>
      <c r="G90" s="262">
        <v>443</v>
      </c>
      <c r="H90" s="151">
        <v>125</v>
      </c>
      <c r="I90" s="261">
        <v>129</v>
      </c>
      <c r="J90" s="261">
        <v>82</v>
      </c>
      <c r="K90" s="261">
        <v>65</v>
      </c>
      <c r="L90" s="262">
        <v>17</v>
      </c>
      <c r="M90" s="151">
        <v>1175</v>
      </c>
      <c r="N90" s="261">
        <v>1180</v>
      </c>
      <c r="O90" s="261">
        <v>1013</v>
      </c>
      <c r="P90" s="261">
        <v>879</v>
      </c>
      <c r="Q90" s="262">
        <v>426</v>
      </c>
      <c r="R90" s="151">
        <v>292</v>
      </c>
      <c r="S90" s="261">
        <v>298</v>
      </c>
      <c r="T90" s="261">
        <v>210</v>
      </c>
      <c r="U90" s="261">
        <v>173</v>
      </c>
      <c r="V90" s="262">
        <v>63</v>
      </c>
      <c r="W90" s="151">
        <v>1008</v>
      </c>
      <c r="X90" s="261">
        <v>1011</v>
      </c>
      <c r="Y90" s="261">
        <v>885</v>
      </c>
      <c r="Z90" s="261">
        <v>771</v>
      </c>
      <c r="AA90" s="262">
        <v>380</v>
      </c>
    </row>
    <row r="91" spans="1:27" x14ac:dyDescent="0.2">
      <c r="A91" s="122" t="s">
        <v>162</v>
      </c>
      <c r="B91" s="150" t="s">
        <v>163</v>
      </c>
      <c r="C91" s="151">
        <v>725</v>
      </c>
      <c r="D91" s="261">
        <v>730</v>
      </c>
      <c r="E91" s="261">
        <v>592</v>
      </c>
      <c r="F91" s="261">
        <v>563</v>
      </c>
      <c r="G91" s="262">
        <v>266</v>
      </c>
      <c r="H91" s="151">
        <v>117</v>
      </c>
      <c r="I91" s="261">
        <v>120</v>
      </c>
      <c r="J91" s="261">
        <v>75</v>
      </c>
      <c r="K91" s="261">
        <v>91</v>
      </c>
      <c r="L91" s="262">
        <v>24</v>
      </c>
      <c r="M91" s="151">
        <v>608</v>
      </c>
      <c r="N91" s="261">
        <v>610</v>
      </c>
      <c r="O91" s="261">
        <v>517</v>
      </c>
      <c r="P91" s="261">
        <v>472</v>
      </c>
      <c r="Q91" s="262">
        <v>242</v>
      </c>
      <c r="R91" s="151">
        <v>242</v>
      </c>
      <c r="S91" s="261">
        <v>246</v>
      </c>
      <c r="T91" s="261">
        <v>172</v>
      </c>
      <c r="U91" s="261">
        <v>183</v>
      </c>
      <c r="V91" s="262">
        <v>54</v>
      </c>
      <c r="W91" s="151">
        <v>483</v>
      </c>
      <c r="X91" s="261">
        <v>484</v>
      </c>
      <c r="Y91" s="261">
        <v>420</v>
      </c>
      <c r="Z91" s="261">
        <v>380</v>
      </c>
      <c r="AA91" s="262">
        <v>212</v>
      </c>
    </row>
    <row r="92" spans="1:27" x14ac:dyDescent="0.2">
      <c r="A92" s="122" t="s">
        <v>164</v>
      </c>
      <c r="B92" s="150" t="s">
        <v>165</v>
      </c>
      <c r="C92" s="151">
        <v>1219</v>
      </c>
      <c r="D92" s="261">
        <v>1220</v>
      </c>
      <c r="E92" s="261">
        <v>1152</v>
      </c>
      <c r="F92" s="261">
        <v>1006</v>
      </c>
      <c r="G92" s="262">
        <v>597</v>
      </c>
      <c r="H92" s="151">
        <v>170</v>
      </c>
      <c r="I92" s="261">
        <v>168</v>
      </c>
      <c r="J92" s="261">
        <v>151</v>
      </c>
      <c r="K92" s="261">
        <v>125</v>
      </c>
      <c r="L92" s="262">
        <v>43</v>
      </c>
      <c r="M92" s="151">
        <v>1049</v>
      </c>
      <c r="N92" s="261">
        <v>1052</v>
      </c>
      <c r="O92" s="261">
        <v>1001</v>
      </c>
      <c r="P92" s="261">
        <v>881</v>
      </c>
      <c r="Q92" s="262">
        <v>554</v>
      </c>
      <c r="R92" s="151">
        <v>322</v>
      </c>
      <c r="S92" s="261">
        <v>320</v>
      </c>
      <c r="T92" s="261">
        <v>293</v>
      </c>
      <c r="U92" s="261">
        <v>241</v>
      </c>
      <c r="V92" s="262">
        <v>96</v>
      </c>
      <c r="W92" s="151">
        <v>897</v>
      </c>
      <c r="X92" s="261">
        <v>900</v>
      </c>
      <c r="Y92" s="261">
        <v>859</v>
      </c>
      <c r="Z92" s="261">
        <v>765</v>
      </c>
      <c r="AA92" s="262">
        <v>501</v>
      </c>
    </row>
    <row r="93" spans="1:27" x14ac:dyDescent="0.2">
      <c r="A93" s="122" t="s">
        <v>166</v>
      </c>
      <c r="B93" s="150" t="s">
        <v>167</v>
      </c>
      <c r="C93" s="151">
        <v>756</v>
      </c>
      <c r="D93" s="261">
        <v>763</v>
      </c>
      <c r="E93" s="261">
        <v>721</v>
      </c>
      <c r="F93" s="261">
        <v>596</v>
      </c>
      <c r="G93" s="262">
        <v>410</v>
      </c>
      <c r="H93" s="151">
        <v>38</v>
      </c>
      <c r="I93" s="261">
        <v>41</v>
      </c>
      <c r="J93" s="261">
        <v>33</v>
      </c>
      <c r="K93" s="261">
        <v>24</v>
      </c>
      <c r="L93" s="262">
        <v>18</v>
      </c>
      <c r="M93" s="151">
        <v>718</v>
      </c>
      <c r="N93" s="261">
        <v>722</v>
      </c>
      <c r="O93" s="261">
        <v>688</v>
      </c>
      <c r="P93" s="261">
        <v>572</v>
      </c>
      <c r="Q93" s="262">
        <v>392</v>
      </c>
      <c r="R93" s="151">
        <v>108</v>
      </c>
      <c r="S93" s="261">
        <v>112</v>
      </c>
      <c r="T93" s="261">
        <v>93</v>
      </c>
      <c r="U93" s="261">
        <v>76</v>
      </c>
      <c r="V93" s="262">
        <v>50</v>
      </c>
      <c r="W93" s="151">
        <v>648</v>
      </c>
      <c r="X93" s="261">
        <v>651</v>
      </c>
      <c r="Y93" s="261">
        <v>628</v>
      </c>
      <c r="Z93" s="261">
        <v>520</v>
      </c>
      <c r="AA93" s="262">
        <v>360</v>
      </c>
    </row>
    <row r="94" spans="1:27" x14ac:dyDescent="0.2">
      <c r="A94" s="122" t="s">
        <v>168</v>
      </c>
      <c r="B94" s="150" t="s">
        <v>169</v>
      </c>
      <c r="C94" s="151">
        <v>1002</v>
      </c>
      <c r="D94" s="261">
        <v>1011</v>
      </c>
      <c r="E94" s="261">
        <v>955</v>
      </c>
      <c r="F94" s="261">
        <v>758</v>
      </c>
      <c r="G94" s="262">
        <v>398</v>
      </c>
      <c r="H94" s="151">
        <v>117</v>
      </c>
      <c r="I94" s="261">
        <v>119</v>
      </c>
      <c r="J94" s="261">
        <v>94</v>
      </c>
      <c r="K94" s="261">
        <v>79</v>
      </c>
      <c r="L94" s="262">
        <v>36</v>
      </c>
      <c r="M94" s="151">
        <v>885</v>
      </c>
      <c r="N94" s="261">
        <v>892</v>
      </c>
      <c r="O94" s="261">
        <v>861</v>
      </c>
      <c r="P94" s="261">
        <v>679</v>
      </c>
      <c r="Q94" s="262">
        <v>362</v>
      </c>
      <c r="R94" s="151">
        <v>259</v>
      </c>
      <c r="S94" s="261">
        <v>263</v>
      </c>
      <c r="T94" s="261">
        <v>235</v>
      </c>
      <c r="U94" s="261">
        <v>176</v>
      </c>
      <c r="V94" s="262">
        <v>83</v>
      </c>
      <c r="W94" s="151">
        <v>743</v>
      </c>
      <c r="X94" s="261">
        <v>748</v>
      </c>
      <c r="Y94" s="261">
        <v>720</v>
      </c>
      <c r="Z94" s="261">
        <v>582</v>
      </c>
      <c r="AA94" s="262">
        <v>315</v>
      </c>
    </row>
    <row r="95" spans="1:27" x14ac:dyDescent="0.2">
      <c r="A95" s="122" t="s">
        <v>170</v>
      </c>
      <c r="B95" s="150" t="s">
        <v>171</v>
      </c>
      <c r="C95" s="151">
        <v>881</v>
      </c>
      <c r="D95" s="261">
        <v>971</v>
      </c>
      <c r="E95" s="261">
        <v>920</v>
      </c>
      <c r="F95" s="261">
        <v>729</v>
      </c>
      <c r="G95" s="262">
        <v>264</v>
      </c>
      <c r="H95" s="151">
        <v>87</v>
      </c>
      <c r="I95" s="261">
        <v>90</v>
      </c>
      <c r="J95" s="261">
        <v>75</v>
      </c>
      <c r="K95" s="261">
        <v>57</v>
      </c>
      <c r="L95" s="262">
        <v>6</v>
      </c>
      <c r="M95" s="151">
        <v>794</v>
      </c>
      <c r="N95" s="261">
        <v>881</v>
      </c>
      <c r="O95" s="261">
        <v>845</v>
      </c>
      <c r="P95" s="261">
        <v>672</v>
      </c>
      <c r="Q95" s="262">
        <v>258</v>
      </c>
      <c r="R95" s="151">
        <v>169</v>
      </c>
      <c r="S95" s="261">
        <v>174</v>
      </c>
      <c r="T95" s="261">
        <v>151</v>
      </c>
      <c r="U95" s="261">
        <v>112</v>
      </c>
      <c r="V95" s="262">
        <v>19</v>
      </c>
      <c r="W95" s="151">
        <v>712</v>
      </c>
      <c r="X95" s="261">
        <v>797</v>
      </c>
      <c r="Y95" s="261">
        <v>769</v>
      </c>
      <c r="Z95" s="261">
        <v>617</v>
      </c>
      <c r="AA95" s="262">
        <v>245</v>
      </c>
    </row>
    <row r="96" spans="1:27" x14ac:dyDescent="0.2">
      <c r="A96" s="122" t="s">
        <v>172</v>
      </c>
      <c r="B96" s="150" t="s">
        <v>173</v>
      </c>
      <c r="C96" s="151">
        <v>721</v>
      </c>
      <c r="D96" s="261">
        <v>724</v>
      </c>
      <c r="E96" s="261">
        <v>694</v>
      </c>
      <c r="F96" s="261">
        <v>607</v>
      </c>
      <c r="G96" s="262">
        <v>361</v>
      </c>
      <c r="H96" s="151">
        <v>68</v>
      </c>
      <c r="I96" s="261">
        <v>70</v>
      </c>
      <c r="J96" s="261">
        <v>64</v>
      </c>
      <c r="K96" s="261">
        <v>44</v>
      </c>
      <c r="L96" s="262">
        <v>17</v>
      </c>
      <c r="M96" s="151">
        <v>653</v>
      </c>
      <c r="N96" s="261">
        <v>654</v>
      </c>
      <c r="O96" s="261">
        <v>630</v>
      </c>
      <c r="P96" s="261">
        <v>563</v>
      </c>
      <c r="Q96" s="262">
        <v>344</v>
      </c>
      <c r="R96" s="151">
        <v>147</v>
      </c>
      <c r="S96" s="261">
        <v>149</v>
      </c>
      <c r="T96" s="261">
        <v>139</v>
      </c>
      <c r="U96" s="261">
        <v>106</v>
      </c>
      <c r="V96" s="262">
        <v>53</v>
      </c>
      <c r="W96" s="151">
        <v>574</v>
      </c>
      <c r="X96" s="261">
        <v>575</v>
      </c>
      <c r="Y96" s="261">
        <v>555</v>
      </c>
      <c r="Z96" s="261">
        <v>501</v>
      </c>
      <c r="AA96" s="262">
        <v>308</v>
      </c>
    </row>
    <row r="97" spans="1:27" x14ac:dyDescent="0.2">
      <c r="A97" s="122" t="s">
        <v>174</v>
      </c>
      <c r="B97" s="150" t="s">
        <v>175</v>
      </c>
      <c r="C97" s="151">
        <v>744</v>
      </c>
      <c r="D97" s="261">
        <v>751</v>
      </c>
      <c r="E97" s="261">
        <v>648</v>
      </c>
      <c r="F97" s="261">
        <v>532</v>
      </c>
      <c r="G97" s="262">
        <v>227</v>
      </c>
      <c r="H97" s="151">
        <v>58</v>
      </c>
      <c r="I97" s="261">
        <v>59</v>
      </c>
      <c r="J97" s="261">
        <v>39</v>
      </c>
      <c r="K97" s="261">
        <v>40</v>
      </c>
      <c r="L97" s="262">
        <v>7</v>
      </c>
      <c r="M97" s="151">
        <v>686</v>
      </c>
      <c r="N97" s="261">
        <v>692</v>
      </c>
      <c r="O97" s="261">
        <v>609</v>
      </c>
      <c r="P97" s="261">
        <v>492</v>
      </c>
      <c r="Q97" s="262">
        <v>220</v>
      </c>
      <c r="R97" s="151">
        <v>155</v>
      </c>
      <c r="S97" s="261">
        <v>161</v>
      </c>
      <c r="T97" s="261">
        <v>114</v>
      </c>
      <c r="U97" s="261">
        <v>109</v>
      </c>
      <c r="V97" s="262">
        <v>21</v>
      </c>
      <c r="W97" s="151">
        <v>589</v>
      </c>
      <c r="X97" s="261">
        <v>590</v>
      </c>
      <c r="Y97" s="261">
        <v>534</v>
      </c>
      <c r="Z97" s="261">
        <v>423</v>
      </c>
      <c r="AA97" s="262">
        <v>206</v>
      </c>
    </row>
    <row r="98" spans="1:27" x14ac:dyDescent="0.2">
      <c r="A98" s="122" t="s">
        <v>176</v>
      </c>
      <c r="B98" s="150" t="s">
        <v>177</v>
      </c>
      <c r="C98" s="151">
        <v>1264</v>
      </c>
      <c r="D98" s="261">
        <v>1265</v>
      </c>
      <c r="E98" s="261">
        <v>1248</v>
      </c>
      <c r="F98" s="261">
        <v>1005</v>
      </c>
      <c r="G98" s="262">
        <v>555</v>
      </c>
      <c r="H98" s="151">
        <v>119</v>
      </c>
      <c r="I98" s="261">
        <v>116</v>
      </c>
      <c r="J98" s="261">
        <v>118</v>
      </c>
      <c r="K98" s="261">
        <v>80</v>
      </c>
      <c r="L98" s="262">
        <v>29</v>
      </c>
      <c r="M98" s="151">
        <v>1145</v>
      </c>
      <c r="N98" s="261">
        <v>1149</v>
      </c>
      <c r="O98" s="261">
        <v>1130</v>
      </c>
      <c r="P98" s="261">
        <v>925</v>
      </c>
      <c r="Q98" s="262">
        <v>526</v>
      </c>
      <c r="R98" s="151">
        <v>215</v>
      </c>
      <c r="S98" s="261">
        <v>214</v>
      </c>
      <c r="T98" s="261">
        <v>213</v>
      </c>
      <c r="U98" s="261">
        <v>147</v>
      </c>
      <c r="V98" s="262">
        <v>58</v>
      </c>
      <c r="W98" s="151">
        <v>1049</v>
      </c>
      <c r="X98" s="261">
        <v>1051</v>
      </c>
      <c r="Y98" s="261">
        <v>1035</v>
      </c>
      <c r="Z98" s="261">
        <v>858</v>
      </c>
      <c r="AA98" s="262">
        <v>497</v>
      </c>
    </row>
    <row r="99" spans="1:27" x14ac:dyDescent="0.2">
      <c r="A99" s="122" t="s">
        <v>180</v>
      </c>
      <c r="B99" s="150" t="s">
        <v>181</v>
      </c>
      <c r="C99" s="151">
        <v>935</v>
      </c>
      <c r="D99" s="261">
        <v>940</v>
      </c>
      <c r="E99" s="261">
        <v>867</v>
      </c>
      <c r="F99" s="261">
        <v>742</v>
      </c>
      <c r="G99" s="262">
        <v>482</v>
      </c>
      <c r="H99" s="151">
        <v>124</v>
      </c>
      <c r="I99" s="261">
        <v>127</v>
      </c>
      <c r="J99" s="261">
        <v>101</v>
      </c>
      <c r="K99" s="261">
        <v>82</v>
      </c>
      <c r="L99" s="262">
        <v>31</v>
      </c>
      <c r="M99" s="151">
        <v>811</v>
      </c>
      <c r="N99" s="261">
        <v>813</v>
      </c>
      <c r="O99" s="261">
        <v>766</v>
      </c>
      <c r="P99" s="261">
        <v>660</v>
      </c>
      <c r="Q99" s="262">
        <v>451</v>
      </c>
      <c r="R99" s="151">
        <v>222</v>
      </c>
      <c r="S99" s="261">
        <v>226</v>
      </c>
      <c r="T99" s="261">
        <v>189</v>
      </c>
      <c r="U99" s="261">
        <v>152</v>
      </c>
      <c r="V99" s="262">
        <v>62</v>
      </c>
      <c r="W99" s="151">
        <v>713</v>
      </c>
      <c r="X99" s="261">
        <v>714</v>
      </c>
      <c r="Y99" s="261">
        <v>678</v>
      </c>
      <c r="Z99" s="261">
        <v>590</v>
      </c>
      <c r="AA99" s="262">
        <v>420</v>
      </c>
    </row>
    <row r="100" spans="1:27" x14ac:dyDescent="0.2">
      <c r="A100" s="122" t="s">
        <v>182</v>
      </c>
      <c r="B100" s="150" t="s">
        <v>183</v>
      </c>
      <c r="C100" s="151">
        <v>738</v>
      </c>
      <c r="D100" s="261">
        <v>738</v>
      </c>
      <c r="E100" s="261">
        <v>711</v>
      </c>
      <c r="F100" s="261">
        <v>607</v>
      </c>
      <c r="G100" s="262">
        <v>390</v>
      </c>
      <c r="H100" s="151">
        <v>82</v>
      </c>
      <c r="I100" s="261">
        <v>82</v>
      </c>
      <c r="J100" s="261">
        <v>77</v>
      </c>
      <c r="K100" s="261">
        <v>66</v>
      </c>
      <c r="L100" s="262">
        <v>27</v>
      </c>
      <c r="M100" s="151">
        <v>656</v>
      </c>
      <c r="N100" s="261">
        <v>656</v>
      </c>
      <c r="O100" s="261">
        <v>634</v>
      </c>
      <c r="P100" s="261">
        <v>541</v>
      </c>
      <c r="Q100" s="262">
        <v>363</v>
      </c>
      <c r="R100" s="151">
        <v>146</v>
      </c>
      <c r="S100" s="261">
        <v>145</v>
      </c>
      <c r="T100" s="261">
        <v>136</v>
      </c>
      <c r="U100" s="261">
        <v>121</v>
      </c>
      <c r="V100" s="262">
        <v>47</v>
      </c>
      <c r="W100" s="151">
        <v>592</v>
      </c>
      <c r="X100" s="261">
        <v>593</v>
      </c>
      <c r="Y100" s="261">
        <v>575</v>
      </c>
      <c r="Z100" s="261">
        <v>486</v>
      </c>
      <c r="AA100" s="262">
        <v>343</v>
      </c>
    </row>
    <row r="101" spans="1:27" x14ac:dyDescent="0.2">
      <c r="A101" s="122" t="s">
        <v>184</v>
      </c>
      <c r="B101" s="150" t="s">
        <v>185</v>
      </c>
      <c r="C101" s="151">
        <v>996</v>
      </c>
      <c r="D101" s="261">
        <v>999</v>
      </c>
      <c r="E101" s="261">
        <v>944</v>
      </c>
      <c r="F101" s="261">
        <v>749</v>
      </c>
      <c r="G101" s="262">
        <v>489</v>
      </c>
      <c r="H101" s="151">
        <v>107</v>
      </c>
      <c r="I101" s="261">
        <v>106</v>
      </c>
      <c r="J101" s="261">
        <v>97</v>
      </c>
      <c r="K101" s="261">
        <v>72</v>
      </c>
      <c r="L101" s="262">
        <v>34</v>
      </c>
      <c r="M101" s="151">
        <v>889</v>
      </c>
      <c r="N101" s="261">
        <v>893</v>
      </c>
      <c r="O101" s="261">
        <v>847</v>
      </c>
      <c r="P101" s="261">
        <v>677</v>
      </c>
      <c r="Q101" s="262">
        <v>455</v>
      </c>
      <c r="R101" s="151">
        <v>212</v>
      </c>
      <c r="S101" s="261">
        <v>211</v>
      </c>
      <c r="T101" s="261">
        <v>192</v>
      </c>
      <c r="U101" s="261">
        <v>135</v>
      </c>
      <c r="V101" s="262">
        <v>68</v>
      </c>
      <c r="W101" s="151">
        <v>784</v>
      </c>
      <c r="X101" s="261">
        <v>788</v>
      </c>
      <c r="Y101" s="261">
        <v>752</v>
      </c>
      <c r="Z101" s="261">
        <v>614</v>
      </c>
      <c r="AA101" s="262">
        <v>421</v>
      </c>
    </row>
    <row r="102" spans="1:27" x14ac:dyDescent="0.2">
      <c r="A102" s="122" t="s">
        <v>186</v>
      </c>
      <c r="B102" s="150" t="s">
        <v>187</v>
      </c>
      <c r="C102" s="151">
        <v>830</v>
      </c>
      <c r="D102" s="261">
        <v>834</v>
      </c>
      <c r="E102" s="261">
        <v>820</v>
      </c>
      <c r="F102" s="261">
        <v>692</v>
      </c>
      <c r="G102" s="262">
        <v>421</v>
      </c>
      <c r="H102" s="151">
        <v>65</v>
      </c>
      <c r="I102" s="261">
        <v>67</v>
      </c>
      <c r="J102" s="261">
        <v>65</v>
      </c>
      <c r="K102" s="261">
        <v>45</v>
      </c>
      <c r="L102" s="262">
        <v>20</v>
      </c>
      <c r="M102" s="151">
        <v>765</v>
      </c>
      <c r="N102" s="261">
        <v>767</v>
      </c>
      <c r="O102" s="261">
        <v>755</v>
      </c>
      <c r="P102" s="261">
        <v>647</v>
      </c>
      <c r="Q102" s="262">
        <v>401</v>
      </c>
      <c r="R102" s="151">
        <v>127</v>
      </c>
      <c r="S102" s="261">
        <v>129</v>
      </c>
      <c r="T102" s="261">
        <v>126</v>
      </c>
      <c r="U102" s="261">
        <v>91</v>
      </c>
      <c r="V102" s="262">
        <v>43</v>
      </c>
      <c r="W102" s="151">
        <v>703</v>
      </c>
      <c r="X102" s="261">
        <v>705</v>
      </c>
      <c r="Y102" s="261">
        <v>694</v>
      </c>
      <c r="Z102" s="261">
        <v>601</v>
      </c>
      <c r="AA102" s="262">
        <v>378</v>
      </c>
    </row>
    <row r="103" spans="1:27" x14ac:dyDescent="0.2">
      <c r="A103" s="122" t="s">
        <v>188</v>
      </c>
      <c r="B103" s="150" t="s">
        <v>189</v>
      </c>
      <c r="C103" s="151">
        <v>1119</v>
      </c>
      <c r="D103" s="261">
        <v>1120</v>
      </c>
      <c r="E103" s="261">
        <v>1082</v>
      </c>
      <c r="F103" s="261">
        <v>940</v>
      </c>
      <c r="G103" s="262">
        <v>739</v>
      </c>
      <c r="H103" s="151">
        <v>127</v>
      </c>
      <c r="I103" s="261">
        <v>128</v>
      </c>
      <c r="J103" s="261">
        <v>120</v>
      </c>
      <c r="K103" s="261">
        <v>86</v>
      </c>
      <c r="L103" s="262">
        <v>53</v>
      </c>
      <c r="M103" s="151">
        <v>992</v>
      </c>
      <c r="N103" s="261">
        <v>992</v>
      </c>
      <c r="O103" s="261">
        <v>962</v>
      </c>
      <c r="P103" s="261">
        <v>854</v>
      </c>
      <c r="Q103" s="262">
        <v>686</v>
      </c>
      <c r="R103" s="151">
        <v>239</v>
      </c>
      <c r="S103" s="261">
        <v>238</v>
      </c>
      <c r="T103" s="261">
        <v>227</v>
      </c>
      <c r="U103" s="261">
        <v>162</v>
      </c>
      <c r="V103" s="262">
        <v>108</v>
      </c>
      <c r="W103" s="151">
        <v>880</v>
      </c>
      <c r="X103" s="261">
        <v>882</v>
      </c>
      <c r="Y103" s="261">
        <v>855</v>
      </c>
      <c r="Z103" s="261">
        <v>778</v>
      </c>
      <c r="AA103" s="262">
        <v>631</v>
      </c>
    </row>
    <row r="104" spans="1:27" x14ac:dyDescent="0.2">
      <c r="A104" s="122" t="s">
        <v>190</v>
      </c>
      <c r="B104" s="150" t="s">
        <v>191</v>
      </c>
      <c r="C104" s="151">
        <v>532</v>
      </c>
      <c r="D104" s="261">
        <v>534</v>
      </c>
      <c r="E104" s="261">
        <v>489</v>
      </c>
      <c r="F104" s="261">
        <v>431</v>
      </c>
      <c r="G104" s="262">
        <v>239</v>
      </c>
      <c r="H104" s="151">
        <v>66</v>
      </c>
      <c r="I104" s="261">
        <v>69</v>
      </c>
      <c r="J104" s="261">
        <v>57</v>
      </c>
      <c r="K104" s="261">
        <v>47</v>
      </c>
      <c r="L104" s="262">
        <v>18</v>
      </c>
      <c r="M104" s="151">
        <v>466</v>
      </c>
      <c r="N104" s="261">
        <v>465</v>
      </c>
      <c r="O104" s="261">
        <v>432</v>
      </c>
      <c r="P104" s="261">
        <v>384</v>
      </c>
      <c r="Q104" s="262">
        <v>221</v>
      </c>
      <c r="R104" s="151">
        <v>129</v>
      </c>
      <c r="S104" s="261">
        <v>133</v>
      </c>
      <c r="T104" s="261">
        <v>110</v>
      </c>
      <c r="U104" s="261">
        <v>86</v>
      </c>
      <c r="V104" s="262">
        <v>39</v>
      </c>
      <c r="W104" s="151">
        <v>403</v>
      </c>
      <c r="X104" s="261">
        <v>401</v>
      </c>
      <c r="Y104" s="261">
        <v>379</v>
      </c>
      <c r="Z104" s="261">
        <v>345</v>
      </c>
      <c r="AA104" s="262">
        <v>200</v>
      </c>
    </row>
    <row r="105" spans="1:27" x14ac:dyDescent="0.2">
      <c r="A105" s="122" t="s">
        <v>192</v>
      </c>
      <c r="B105" s="150" t="s">
        <v>193</v>
      </c>
      <c r="C105" s="151">
        <v>397</v>
      </c>
      <c r="D105" s="261">
        <v>393</v>
      </c>
      <c r="E105" s="261">
        <v>393</v>
      </c>
      <c r="F105" s="261">
        <v>314</v>
      </c>
      <c r="G105" s="262">
        <v>179</v>
      </c>
      <c r="H105" s="151">
        <v>43</v>
      </c>
      <c r="I105" s="261">
        <v>41</v>
      </c>
      <c r="J105" s="261">
        <v>41</v>
      </c>
      <c r="K105" s="261">
        <v>23</v>
      </c>
      <c r="L105" s="262">
        <v>10</v>
      </c>
      <c r="M105" s="151">
        <v>354</v>
      </c>
      <c r="N105" s="261">
        <v>352</v>
      </c>
      <c r="O105" s="261">
        <v>352</v>
      </c>
      <c r="P105" s="261">
        <v>291</v>
      </c>
      <c r="Q105" s="262">
        <v>169</v>
      </c>
      <c r="R105" s="151">
        <v>79</v>
      </c>
      <c r="S105" s="261">
        <v>77</v>
      </c>
      <c r="T105" s="261">
        <v>77</v>
      </c>
      <c r="U105" s="261">
        <v>50</v>
      </c>
      <c r="V105" s="262">
        <v>24</v>
      </c>
      <c r="W105" s="151">
        <v>318</v>
      </c>
      <c r="X105" s="261">
        <v>316</v>
      </c>
      <c r="Y105" s="261">
        <v>316</v>
      </c>
      <c r="Z105" s="261">
        <v>264</v>
      </c>
      <c r="AA105" s="262">
        <v>155</v>
      </c>
    </row>
    <row r="106" spans="1:27" x14ac:dyDescent="0.2">
      <c r="A106" s="122" t="s">
        <v>194</v>
      </c>
      <c r="B106" s="150" t="s">
        <v>195</v>
      </c>
      <c r="C106" s="151">
        <v>591</v>
      </c>
      <c r="D106" s="261">
        <v>594</v>
      </c>
      <c r="E106" s="261">
        <v>579</v>
      </c>
      <c r="F106" s="261">
        <v>364</v>
      </c>
      <c r="G106" s="262">
        <v>321</v>
      </c>
      <c r="H106" s="151">
        <v>70</v>
      </c>
      <c r="I106" s="261">
        <v>70</v>
      </c>
      <c r="J106" s="261">
        <v>66</v>
      </c>
      <c r="K106" s="261">
        <v>27</v>
      </c>
      <c r="L106" s="262">
        <v>22</v>
      </c>
      <c r="M106" s="151">
        <v>521</v>
      </c>
      <c r="N106" s="261">
        <v>524</v>
      </c>
      <c r="O106" s="261">
        <v>513</v>
      </c>
      <c r="P106" s="261">
        <v>337</v>
      </c>
      <c r="Q106" s="262">
        <v>299</v>
      </c>
      <c r="R106" s="151">
        <v>108</v>
      </c>
      <c r="S106" s="261">
        <v>108</v>
      </c>
      <c r="T106" s="261">
        <v>102</v>
      </c>
      <c r="U106" s="261">
        <v>49</v>
      </c>
      <c r="V106" s="262">
        <v>34</v>
      </c>
      <c r="W106" s="151">
        <v>483</v>
      </c>
      <c r="X106" s="261">
        <v>486</v>
      </c>
      <c r="Y106" s="261">
        <v>477</v>
      </c>
      <c r="Z106" s="261">
        <v>315</v>
      </c>
      <c r="AA106" s="262">
        <v>287</v>
      </c>
    </row>
    <row r="107" spans="1:27" x14ac:dyDescent="0.2">
      <c r="A107" s="122" t="s">
        <v>198</v>
      </c>
      <c r="B107" s="150" t="s">
        <v>199</v>
      </c>
      <c r="C107" s="151">
        <v>544</v>
      </c>
      <c r="D107" s="261">
        <v>547</v>
      </c>
      <c r="E107" s="261">
        <v>485</v>
      </c>
      <c r="F107" s="261">
        <v>350</v>
      </c>
      <c r="G107" s="262">
        <v>310</v>
      </c>
      <c r="H107" s="151">
        <v>46</v>
      </c>
      <c r="I107" s="261">
        <v>47</v>
      </c>
      <c r="J107" s="261">
        <v>31</v>
      </c>
      <c r="K107" s="261">
        <v>27</v>
      </c>
      <c r="L107" s="262">
        <v>21</v>
      </c>
      <c r="M107" s="151">
        <v>498</v>
      </c>
      <c r="N107" s="261">
        <v>500</v>
      </c>
      <c r="O107" s="261">
        <v>454</v>
      </c>
      <c r="P107" s="261">
        <v>323</v>
      </c>
      <c r="Q107" s="262">
        <v>289</v>
      </c>
      <c r="R107" s="151">
        <v>74</v>
      </c>
      <c r="S107" s="261">
        <v>76</v>
      </c>
      <c r="T107" s="261">
        <v>52</v>
      </c>
      <c r="U107" s="261">
        <v>41</v>
      </c>
      <c r="V107" s="262">
        <v>30</v>
      </c>
      <c r="W107" s="151">
        <v>470</v>
      </c>
      <c r="X107" s="261">
        <v>471</v>
      </c>
      <c r="Y107" s="261">
        <v>433</v>
      </c>
      <c r="Z107" s="261">
        <v>309</v>
      </c>
      <c r="AA107" s="262">
        <v>280</v>
      </c>
    </row>
    <row r="108" spans="1:27" x14ac:dyDescent="0.2">
      <c r="A108" s="122" t="s">
        <v>200</v>
      </c>
      <c r="B108" s="150" t="s">
        <v>201</v>
      </c>
      <c r="C108" s="151">
        <v>675</v>
      </c>
      <c r="D108" s="261">
        <v>683</v>
      </c>
      <c r="E108" s="261">
        <v>665</v>
      </c>
      <c r="F108" s="261">
        <v>561</v>
      </c>
      <c r="G108" s="262">
        <v>299</v>
      </c>
      <c r="H108" s="151">
        <v>64</v>
      </c>
      <c r="I108" s="261">
        <v>65</v>
      </c>
      <c r="J108" s="261">
        <v>64</v>
      </c>
      <c r="K108" s="261">
        <v>49</v>
      </c>
      <c r="L108" s="262">
        <v>22</v>
      </c>
      <c r="M108" s="151">
        <v>611</v>
      </c>
      <c r="N108" s="261">
        <v>618</v>
      </c>
      <c r="O108" s="261">
        <v>601</v>
      </c>
      <c r="P108" s="261">
        <v>512</v>
      </c>
      <c r="Q108" s="262">
        <v>277</v>
      </c>
      <c r="R108" s="151">
        <v>125</v>
      </c>
      <c r="S108" s="261">
        <v>129</v>
      </c>
      <c r="T108" s="261">
        <v>126</v>
      </c>
      <c r="U108" s="261">
        <v>91</v>
      </c>
      <c r="V108" s="262">
        <v>37</v>
      </c>
      <c r="W108" s="151">
        <v>550</v>
      </c>
      <c r="X108" s="261">
        <v>554</v>
      </c>
      <c r="Y108" s="261">
        <v>539</v>
      </c>
      <c r="Z108" s="261">
        <v>470</v>
      </c>
      <c r="AA108" s="262">
        <v>262</v>
      </c>
    </row>
    <row r="109" spans="1:27" x14ac:dyDescent="0.2">
      <c r="A109" s="122" t="s">
        <v>202</v>
      </c>
      <c r="B109" s="150" t="s">
        <v>203</v>
      </c>
      <c r="C109" s="151">
        <v>417</v>
      </c>
      <c r="D109" s="261">
        <v>417</v>
      </c>
      <c r="E109" s="261">
        <v>385</v>
      </c>
      <c r="F109" s="261">
        <v>339</v>
      </c>
      <c r="G109" s="262">
        <v>167</v>
      </c>
      <c r="H109" s="151">
        <v>48</v>
      </c>
      <c r="I109" s="261">
        <v>48</v>
      </c>
      <c r="J109" s="261">
        <v>38</v>
      </c>
      <c r="K109" s="261">
        <v>35</v>
      </c>
      <c r="L109" s="262">
        <v>12</v>
      </c>
      <c r="M109" s="151">
        <v>369</v>
      </c>
      <c r="N109" s="261">
        <v>369</v>
      </c>
      <c r="O109" s="261">
        <v>347</v>
      </c>
      <c r="P109" s="261">
        <v>304</v>
      </c>
      <c r="Q109" s="262">
        <v>155</v>
      </c>
      <c r="R109" s="151">
        <v>86</v>
      </c>
      <c r="S109" s="261">
        <v>86</v>
      </c>
      <c r="T109" s="261">
        <v>73</v>
      </c>
      <c r="U109" s="261">
        <v>64</v>
      </c>
      <c r="V109" s="262">
        <v>30</v>
      </c>
      <c r="W109" s="151">
        <v>331</v>
      </c>
      <c r="X109" s="261">
        <v>331</v>
      </c>
      <c r="Y109" s="261">
        <v>312</v>
      </c>
      <c r="Z109" s="261">
        <v>275</v>
      </c>
      <c r="AA109" s="262">
        <v>137</v>
      </c>
    </row>
    <row r="110" spans="1:27" x14ac:dyDescent="0.2">
      <c r="A110" s="122" t="s">
        <v>204</v>
      </c>
      <c r="B110" s="150" t="s">
        <v>205</v>
      </c>
      <c r="C110" s="151">
        <v>1378</v>
      </c>
      <c r="D110" s="261">
        <v>1389</v>
      </c>
      <c r="E110" s="261">
        <v>1319</v>
      </c>
      <c r="F110" s="261">
        <v>1233</v>
      </c>
      <c r="G110" s="262">
        <v>961</v>
      </c>
      <c r="H110" s="151">
        <v>134</v>
      </c>
      <c r="I110" s="261">
        <v>136</v>
      </c>
      <c r="J110" s="261">
        <v>121</v>
      </c>
      <c r="K110" s="261">
        <v>111</v>
      </c>
      <c r="L110" s="262">
        <v>67</v>
      </c>
      <c r="M110" s="151">
        <v>1244</v>
      </c>
      <c r="N110" s="261">
        <v>1253</v>
      </c>
      <c r="O110" s="261">
        <v>1198</v>
      </c>
      <c r="P110" s="261">
        <v>1122</v>
      </c>
      <c r="Q110" s="262">
        <v>894</v>
      </c>
      <c r="R110" s="151">
        <v>220</v>
      </c>
      <c r="S110" s="261">
        <v>226</v>
      </c>
      <c r="T110" s="261">
        <v>204</v>
      </c>
      <c r="U110" s="261">
        <v>179</v>
      </c>
      <c r="V110" s="262">
        <v>122</v>
      </c>
      <c r="W110" s="151">
        <v>1158</v>
      </c>
      <c r="X110" s="261">
        <v>1163</v>
      </c>
      <c r="Y110" s="261">
        <v>1115</v>
      </c>
      <c r="Z110" s="261">
        <v>1054</v>
      </c>
      <c r="AA110" s="262">
        <v>839</v>
      </c>
    </row>
    <row r="111" spans="1:27" x14ac:dyDescent="0.2">
      <c r="A111" s="122" t="s">
        <v>206</v>
      </c>
      <c r="B111" s="150" t="s">
        <v>207</v>
      </c>
      <c r="C111" s="151">
        <v>428</v>
      </c>
      <c r="D111" s="261">
        <v>442</v>
      </c>
      <c r="E111" s="261">
        <v>419</v>
      </c>
      <c r="F111" s="261">
        <v>296</v>
      </c>
      <c r="G111" s="262">
        <v>188</v>
      </c>
      <c r="H111" s="151">
        <v>74</v>
      </c>
      <c r="I111" s="261">
        <v>80</v>
      </c>
      <c r="J111" s="261">
        <v>76</v>
      </c>
      <c r="K111" s="261">
        <v>47</v>
      </c>
      <c r="L111" s="262">
        <v>18</v>
      </c>
      <c r="M111" s="151">
        <v>354</v>
      </c>
      <c r="N111" s="261">
        <v>362</v>
      </c>
      <c r="O111" s="261">
        <v>343</v>
      </c>
      <c r="P111" s="261">
        <v>249</v>
      </c>
      <c r="Q111" s="262">
        <v>170</v>
      </c>
      <c r="R111" s="151">
        <v>106</v>
      </c>
      <c r="S111" s="261">
        <v>115</v>
      </c>
      <c r="T111" s="261">
        <v>107</v>
      </c>
      <c r="U111" s="261">
        <v>69</v>
      </c>
      <c r="V111" s="262">
        <v>33</v>
      </c>
      <c r="W111" s="151">
        <v>322</v>
      </c>
      <c r="X111" s="261">
        <v>327</v>
      </c>
      <c r="Y111" s="261">
        <v>312</v>
      </c>
      <c r="Z111" s="261">
        <v>227</v>
      </c>
      <c r="AA111" s="262">
        <v>155</v>
      </c>
    </row>
    <row r="112" spans="1:27" x14ac:dyDescent="0.2">
      <c r="A112" s="122" t="s">
        <v>208</v>
      </c>
      <c r="B112" s="150" t="s">
        <v>209</v>
      </c>
      <c r="C112" s="151">
        <v>871</v>
      </c>
      <c r="D112" s="261">
        <v>878</v>
      </c>
      <c r="E112" s="261">
        <v>743</v>
      </c>
      <c r="F112" s="261">
        <v>574</v>
      </c>
      <c r="G112" s="262">
        <v>285</v>
      </c>
      <c r="H112" s="151">
        <v>114</v>
      </c>
      <c r="I112" s="261">
        <v>114</v>
      </c>
      <c r="J112" s="261">
        <v>81</v>
      </c>
      <c r="K112" s="261">
        <v>63</v>
      </c>
      <c r="L112" s="262">
        <v>21</v>
      </c>
      <c r="M112" s="151">
        <v>757</v>
      </c>
      <c r="N112" s="261">
        <v>764</v>
      </c>
      <c r="O112" s="261">
        <v>662</v>
      </c>
      <c r="P112" s="261">
        <v>511</v>
      </c>
      <c r="Q112" s="262">
        <v>264</v>
      </c>
      <c r="R112" s="151">
        <v>223</v>
      </c>
      <c r="S112" s="261">
        <v>226</v>
      </c>
      <c r="T112" s="261">
        <v>172</v>
      </c>
      <c r="U112" s="261">
        <v>127</v>
      </c>
      <c r="V112" s="262">
        <v>41</v>
      </c>
      <c r="W112" s="151">
        <v>648</v>
      </c>
      <c r="X112" s="261">
        <v>652</v>
      </c>
      <c r="Y112" s="261">
        <v>571</v>
      </c>
      <c r="Z112" s="261">
        <v>447</v>
      </c>
      <c r="AA112" s="262">
        <v>244</v>
      </c>
    </row>
    <row r="113" spans="1:27" x14ac:dyDescent="0.2">
      <c r="A113" s="122" t="s">
        <v>214</v>
      </c>
      <c r="B113" s="150" t="s">
        <v>215</v>
      </c>
      <c r="C113" s="151">
        <v>960</v>
      </c>
      <c r="D113" s="261">
        <v>972</v>
      </c>
      <c r="E113" s="261">
        <v>914</v>
      </c>
      <c r="F113" s="261">
        <v>677</v>
      </c>
      <c r="G113" s="262">
        <v>440</v>
      </c>
      <c r="H113" s="151">
        <v>90</v>
      </c>
      <c r="I113" s="261">
        <v>94</v>
      </c>
      <c r="J113" s="261">
        <v>77</v>
      </c>
      <c r="K113" s="261">
        <v>57</v>
      </c>
      <c r="L113" s="262">
        <v>23</v>
      </c>
      <c r="M113" s="151">
        <v>870</v>
      </c>
      <c r="N113" s="261">
        <v>878</v>
      </c>
      <c r="O113" s="261">
        <v>837</v>
      </c>
      <c r="P113" s="261">
        <v>620</v>
      </c>
      <c r="Q113" s="262">
        <v>417</v>
      </c>
      <c r="R113" s="151">
        <v>207</v>
      </c>
      <c r="S113" s="261">
        <v>211</v>
      </c>
      <c r="T113" s="261">
        <v>177</v>
      </c>
      <c r="U113" s="261">
        <v>128</v>
      </c>
      <c r="V113" s="262">
        <v>54</v>
      </c>
      <c r="W113" s="151">
        <v>753</v>
      </c>
      <c r="X113" s="261">
        <v>761</v>
      </c>
      <c r="Y113" s="261">
        <v>737</v>
      </c>
      <c r="Z113" s="261">
        <v>549</v>
      </c>
      <c r="AA113" s="262">
        <v>386</v>
      </c>
    </row>
    <row r="114" spans="1:27" x14ac:dyDescent="0.2">
      <c r="A114" s="122" t="s">
        <v>216</v>
      </c>
      <c r="B114" s="150" t="s">
        <v>217</v>
      </c>
      <c r="C114" s="151">
        <v>940</v>
      </c>
      <c r="D114" s="261">
        <v>950</v>
      </c>
      <c r="E114" s="261">
        <v>892</v>
      </c>
      <c r="F114" s="261">
        <v>709</v>
      </c>
      <c r="G114" s="262">
        <v>548</v>
      </c>
      <c r="H114" s="151">
        <v>90</v>
      </c>
      <c r="I114" s="261">
        <v>93</v>
      </c>
      <c r="J114" s="261">
        <v>80</v>
      </c>
      <c r="K114" s="261">
        <v>48</v>
      </c>
      <c r="L114" s="262">
        <v>29</v>
      </c>
      <c r="M114" s="151">
        <v>850</v>
      </c>
      <c r="N114" s="261">
        <v>857</v>
      </c>
      <c r="O114" s="261">
        <v>812</v>
      </c>
      <c r="P114" s="261">
        <v>661</v>
      </c>
      <c r="Q114" s="262">
        <v>519</v>
      </c>
      <c r="R114" s="151">
        <v>216</v>
      </c>
      <c r="S114" s="261">
        <v>223</v>
      </c>
      <c r="T114" s="261">
        <v>192</v>
      </c>
      <c r="U114" s="261">
        <v>128</v>
      </c>
      <c r="V114" s="262">
        <v>80</v>
      </c>
      <c r="W114" s="151">
        <v>724</v>
      </c>
      <c r="X114" s="261">
        <v>727</v>
      </c>
      <c r="Y114" s="261">
        <v>700</v>
      </c>
      <c r="Z114" s="261">
        <v>581</v>
      </c>
      <c r="AA114" s="262">
        <v>468</v>
      </c>
    </row>
    <row r="115" spans="1:27" x14ac:dyDescent="0.2">
      <c r="A115" s="122" t="s">
        <v>218</v>
      </c>
      <c r="B115" s="150" t="s">
        <v>219</v>
      </c>
      <c r="C115" s="151">
        <v>1239</v>
      </c>
      <c r="D115" s="261">
        <v>1229</v>
      </c>
      <c r="E115" s="261">
        <v>1153</v>
      </c>
      <c r="F115" s="261">
        <v>1029</v>
      </c>
      <c r="G115" s="262">
        <v>532</v>
      </c>
      <c r="H115" s="151">
        <v>72</v>
      </c>
      <c r="I115" s="261">
        <v>74</v>
      </c>
      <c r="J115" s="261">
        <v>52</v>
      </c>
      <c r="K115" s="261">
        <v>44</v>
      </c>
      <c r="L115" s="262">
        <v>15</v>
      </c>
      <c r="M115" s="151">
        <v>1167</v>
      </c>
      <c r="N115" s="261">
        <v>1155</v>
      </c>
      <c r="O115" s="261">
        <v>1101</v>
      </c>
      <c r="P115" s="261">
        <v>985</v>
      </c>
      <c r="Q115" s="262">
        <v>517</v>
      </c>
      <c r="R115" s="151">
        <v>185</v>
      </c>
      <c r="S115" s="261">
        <v>184</v>
      </c>
      <c r="T115" s="261">
        <v>147</v>
      </c>
      <c r="U115" s="261">
        <v>127</v>
      </c>
      <c r="V115" s="262">
        <v>54</v>
      </c>
      <c r="W115" s="151">
        <v>1054</v>
      </c>
      <c r="X115" s="261">
        <v>1045</v>
      </c>
      <c r="Y115" s="261">
        <v>1006</v>
      </c>
      <c r="Z115" s="261">
        <v>902</v>
      </c>
      <c r="AA115" s="262">
        <v>478</v>
      </c>
    </row>
    <row r="116" spans="1:27" x14ac:dyDescent="0.2">
      <c r="A116" s="122" t="s">
        <v>220</v>
      </c>
      <c r="B116" s="150" t="s">
        <v>221</v>
      </c>
      <c r="C116" s="151">
        <v>1709</v>
      </c>
      <c r="D116" s="261">
        <v>1682</v>
      </c>
      <c r="E116" s="261">
        <v>1488</v>
      </c>
      <c r="F116" s="261">
        <v>1267</v>
      </c>
      <c r="G116" s="262">
        <v>876</v>
      </c>
      <c r="H116" s="151">
        <v>203</v>
      </c>
      <c r="I116" s="261">
        <v>196</v>
      </c>
      <c r="J116" s="261">
        <v>156</v>
      </c>
      <c r="K116" s="261">
        <v>120</v>
      </c>
      <c r="L116" s="262">
        <v>70</v>
      </c>
      <c r="M116" s="151">
        <v>1506</v>
      </c>
      <c r="N116" s="261">
        <v>1486</v>
      </c>
      <c r="O116" s="261">
        <v>1332</v>
      </c>
      <c r="P116" s="261">
        <v>1147</v>
      </c>
      <c r="Q116" s="262">
        <v>806</v>
      </c>
      <c r="R116" s="151">
        <v>484</v>
      </c>
      <c r="S116" s="261">
        <v>475</v>
      </c>
      <c r="T116" s="261">
        <v>379</v>
      </c>
      <c r="U116" s="261">
        <v>287</v>
      </c>
      <c r="V116" s="262">
        <v>179</v>
      </c>
      <c r="W116" s="151">
        <v>1225</v>
      </c>
      <c r="X116" s="261">
        <v>1207</v>
      </c>
      <c r="Y116" s="261">
        <v>1109</v>
      </c>
      <c r="Z116" s="261">
        <v>980</v>
      </c>
      <c r="AA116" s="262">
        <v>697</v>
      </c>
    </row>
    <row r="117" spans="1:27" x14ac:dyDescent="0.2">
      <c r="A117" s="122" t="s">
        <v>224</v>
      </c>
      <c r="B117" s="150" t="s">
        <v>225</v>
      </c>
      <c r="C117" s="151">
        <v>1350</v>
      </c>
      <c r="D117" s="261">
        <v>1370</v>
      </c>
      <c r="E117" s="261">
        <v>1269</v>
      </c>
      <c r="F117" s="261">
        <v>1062</v>
      </c>
      <c r="G117" s="262">
        <v>662</v>
      </c>
      <c r="H117" s="151">
        <v>114</v>
      </c>
      <c r="I117" s="261">
        <v>118</v>
      </c>
      <c r="J117" s="261">
        <v>102</v>
      </c>
      <c r="K117" s="261">
        <v>80</v>
      </c>
      <c r="L117" s="262">
        <v>29</v>
      </c>
      <c r="M117" s="151">
        <v>1236</v>
      </c>
      <c r="N117" s="261">
        <v>1252</v>
      </c>
      <c r="O117" s="261">
        <v>1167</v>
      </c>
      <c r="P117" s="261">
        <v>982</v>
      </c>
      <c r="Q117" s="262">
        <v>633</v>
      </c>
      <c r="R117" s="151">
        <v>288</v>
      </c>
      <c r="S117" s="261">
        <v>301</v>
      </c>
      <c r="T117" s="261">
        <v>260</v>
      </c>
      <c r="U117" s="261">
        <v>203</v>
      </c>
      <c r="V117" s="262">
        <v>95</v>
      </c>
      <c r="W117" s="151">
        <v>1062</v>
      </c>
      <c r="X117" s="261">
        <v>1069</v>
      </c>
      <c r="Y117" s="261">
        <v>1009</v>
      </c>
      <c r="Z117" s="261">
        <v>859</v>
      </c>
      <c r="AA117" s="262">
        <v>567</v>
      </c>
    </row>
    <row r="118" spans="1:27" x14ac:dyDescent="0.2">
      <c r="A118" s="122" t="s">
        <v>226</v>
      </c>
      <c r="B118" s="150" t="s">
        <v>227</v>
      </c>
      <c r="C118" s="151">
        <v>1072</v>
      </c>
      <c r="D118" s="261">
        <v>1079</v>
      </c>
      <c r="E118" s="261">
        <v>1047</v>
      </c>
      <c r="F118" s="261">
        <v>852</v>
      </c>
      <c r="G118" s="262">
        <v>658</v>
      </c>
      <c r="H118" s="151">
        <v>50</v>
      </c>
      <c r="I118" s="261">
        <v>50</v>
      </c>
      <c r="J118" s="261">
        <v>50</v>
      </c>
      <c r="K118" s="261">
        <v>39</v>
      </c>
      <c r="L118" s="262">
        <v>23</v>
      </c>
      <c r="M118" s="151">
        <v>1022</v>
      </c>
      <c r="N118" s="261">
        <v>1029</v>
      </c>
      <c r="O118" s="261">
        <v>997</v>
      </c>
      <c r="P118" s="261">
        <v>813</v>
      </c>
      <c r="Q118" s="262">
        <v>635</v>
      </c>
      <c r="R118" s="151">
        <v>126</v>
      </c>
      <c r="S118" s="261">
        <v>128</v>
      </c>
      <c r="T118" s="261">
        <v>124</v>
      </c>
      <c r="U118" s="261">
        <v>96</v>
      </c>
      <c r="V118" s="262">
        <v>63</v>
      </c>
      <c r="W118" s="151">
        <v>946</v>
      </c>
      <c r="X118" s="261">
        <v>951</v>
      </c>
      <c r="Y118" s="261">
        <v>923</v>
      </c>
      <c r="Z118" s="261">
        <v>756</v>
      </c>
      <c r="AA118" s="262">
        <v>595</v>
      </c>
    </row>
    <row r="119" spans="1:27" x14ac:dyDescent="0.2">
      <c r="A119" s="122" t="s">
        <v>228</v>
      </c>
      <c r="B119" s="150" t="s">
        <v>229</v>
      </c>
      <c r="C119" s="151">
        <v>1004</v>
      </c>
      <c r="D119" s="261">
        <v>1014</v>
      </c>
      <c r="E119" s="261">
        <v>876</v>
      </c>
      <c r="F119" s="261">
        <v>748</v>
      </c>
      <c r="G119" s="262">
        <v>454</v>
      </c>
      <c r="H119" s="151">
        <v>80</v>
      </c>
      <c r="I119" s="261">
        <v>83</v>
      </c>
      <c r="J119" s="261">
        <v>67</v>
      </c>
      <c r="K119" s="261">
        <v>55</v>
      </c>
      <c r="L119" s="262">
        <v>23</v>
      </c>
      <c r="M119" s="151">
        <v>924</v>
      </c>
      <c r="N119" s="261">
        <v>931</v>
      </c>
      <c r="O119" s="261">
        <v>809</v>
      </c>
      <c r="P119" s="261">
        <v>693</v>
      </c>
      <c r="Q119" s="262">
        <v>431</v>
      </c>
      <c r="R119" s="151">
        <v>206</v>
      </c>
      <c r="S119" s="261">
        <v>209</v>
      </c>
      <c r="T119" s="261">
        <v>164</v>
      </c>
      <c r="U119" s="261">
        <v>134</v>
      </c>
      <c r="V119" s="262">
        <v>49</v>
      </c>
      <c r="W119" s="151">
        <v>798</v>
      </c>
      <c r="X119" s="261">
        <v>805</v>
      </c>
      <c r="Y119" s="261">
        <v>712</v>
      </c>
      <c r="Z119" s="261">
        <v>614</v>
      </c>
      <c r="AA119" s="262">
        <v>405</v>
      </c>
    </row>
    <row r="120" spans="1:27" x14ac:dyDescent="0.2">
      <c r="A120" s="122" t="s">
        <v>230</v>
      </c>
      <c r="B120" s="150" t="s">
        <v>231</v>
      </c>
      <c r="C120" s="151">
        <v>1889</v>
      </c>
      <c r="D120" s="261">
        <v>1918</v>
      </c>
      <c r="E120" s="261">
        <v>1762</v>
      </c>
      <c r="F120" s="261">
        <v>1569</v>
      </c>
      <c r="G120" s="262">
        <v>1085</v>
      </c>
      <c r="H120" s="151">
        <v>114</v>
      </c>
      <c r="I120" s="261">
        <v>119</v>
      </c>
      <c r="J120" s="261">
        <v>96</v>
      </c>
      <c r="K120" s="261">
        <v>77</v>
      </c>
      <c r="L120" s="262">
        <v>45</v>
      </c>
      <c r="M120" s="151">
        <v>1775</v>
      </c>
      <c r="N120" s="261">
        <v>1799</v>
      </c>
      <c r="O120" s="261">
        <v>1666</v>
      </c>
      <c r="P120" s="261">
        <v>1492</v>
      </c>
      <c r="Q120" s="262">
        <v>1040</v>
      </c>
      <c r="R120" s="151">
        <v>284</v>
      </c>
      <c r="S120" s="261">
        <v>294</v>
      </c>
      <c r="T120" s="261">
        <v>246</v>
      </c>
      <c r="U120" s="261">
        <v>206</v>
      </c>
      <c r="V120" s="262">
        <v>119</v>
      </c>
      <c r="W120" s="151">
        <v>1605</v>
      </c>
      <c r="X120" s="261">
        <v>1624</v>
      </c>
      <c r="Y120" s="261">
        <v>1516</v>
      </c>
      <c r="Z120" s="261">
        <v>1363</v>
      </c>
      <c r="AA120" s="262">
        <v>966</v>
      </c>
    </row>
    <row r="121" spans="1:27" x14ac:dyDescent="0.2">
      <c r="A121" s="122" t="s">
        <v>232</v>
      </c>
      <c r="B121" s="150" t="s">
        <v>233</v>
      </c>
      <c r="C121" s="151">
        <v>1750</v>
      </c>
      <c r="D121" s="261">
        <v>1767</v>
      </c>
      <c r="E121" s="261">
        <v>1680</v>
      </c>
      <c r="F121" s="261">
        <v>1442</v>
      </c>
      <c r="G121" s="262">
        <v>790</v>
      </c>
      <c r="H121" s="151">
        <v>151</v>
      </c>
      <c r="I121" s="261">
        <v>151</v>
      </c>
      <c r="J121" s="261">
        <v>130</v>
      </c>
      <c r="K121" s="261">
        <v>114</v>
      </c>
      <c r="L121" s="262">
        <v>29</v>
      </c>
      <c r="M121" s="151">
        <v>1599</v>
      </c>
      <c r="N121" s="261">
        <v>1616</v>
      </c>
      <c r="O121" s="261">
        <v>1550</v>
      </c>
      <c r="P121" s="261">
        <v>1328</v>
      </c>
      <c r="Q121" s="262">
        <v>761</v>
      </c>
      <c r="R121" s="151">
        <v>394</v>
      </c>
      <c r="S121" s="261">
        <v>398</v>
      </c>
      <c r="T121" s="261">
        <v>362</v>
      </c>
      <c r="U121" s="261">
        <v>297</v>
      </c>
      <c r="V121" s="262">
        <v>99</v>
      </c>
      <c r="W121" s="151">
        <v>1356</v>
      </c>
      <c r="X121" s="261">
        <v>1369</v>
      </c>
      <c r="Y121" s="261">
        <v>1318</v>
      </c>
      <c r="Z121" s="261">
        <v>1145</v>
      </c>
      <c r="AA121" s="262">
        <v>691</v>
      </c>
    </row>
    <row r="122" spans="1:27" x14ac:dyDescent="0.2">
      <c r="A122" s="122" t="s">
        <v>234</v>
      </c>
      <c r="B122" s="150" t="s">
        <v>235</v>
      </c>
      <c r="C122" s="151">
        <v>972</v>
      </c>
      <c r="D122" s="261">
        <v>988</v>
      </c>
      <c r="E122" s="261">
        <v>879</v>
      </c>
      <c r="F122" s="261">
        <v>775</v>
      </c>
      <c r="G122" s="262">
        <v>500</v>
      </c>
      <c r="H122" s="151">
        <v>80</v>
      </c>
      <c r="I122" s="261">
        <v>84</v>
      </c>
      <c r="J122" s="261">
        <v>63</v>
      </c>
      <c r="K122" s="261">
        <v>50</v>
      </c>
      <c r="L122" s="262">
        <v>24</v>
      </c>
      <c r="M122" s="151">
        <v>892</v>
      </c>
      <c r="N122" s="261">
        <v>904</v>
      </c>
      <c r="O122" s="261">
        <v>816</v>
      </c>
      <c r="P122" s="261">
        <v>725</v>
      </c>
      <c r="Q122" s="262">
        <v>476</v>
      </c>
      <c r="R122" s="151">
        <v>233</v>
      </c>
      <c r="S122" s="261">
        <v>238</v>
      </c>
      <c r="T122" s="261">
        <v>200</v>
      </c>
      <c r="U122" s="261">
        <v>160</v>
      </c>
      <c r="V122" s="262">
        <v>87</v>
      </c>
      <c r="W122" s="151">
        <v>739</v>
      </c>
      <c r="X122" s="261">
        <v>750</v>
      </c>
      <c r="Y122" s="261">
        <v>679</v>
      </c>
      <c r="Z122" s="261">
        <v>615</v>
      </c>
      <c r="AA122" s="262">
        <v>413</v>
      </c>
    </row>
    <row r="123" spans="1:27" x14ac:dyDescent="0.2">
      <c r="A123" s="122" t="s">
        <v>236</v>
      </c>
      <c r="B123" s="150" t="s">
        <v>237</v>
      </c>
      <c r="C123" s="151">
        <v>902</v>
      </c>
      <c r="D123" s="261">
        <v>893</v>
      </c>
      <c r="E123" s="261">
        <v>713</v>
      </c>
      <c r="F123" s="261">
        <v>616</v>
      </c>
      <c r="G123" s="262">
        <v>430</v>
      </c>
      <c r="H123" s="151">
        <v>99</v>
      </c>
      <c r="I123" s="261">
        <v>97</v>
      </c>
      <c r="J123" s="261">
        <v>65</v>
      </c>
      <c r="K123" s="261">
        <v>51</v>
      </c>
      <c r="L123" s="262">
        <v>30</v>
      </c>
      <c r="M123" s="151">
        <v>803</v>
      </c>
      <c r="N123" s="261">
        <v>796</v>
      </c>
      <c r="O123" s="261">
        <v>648</v>
      </c>
      <c r="P123" s="261">
        <v>565</v>
      </c>
      <c r="Q123" s="262">
        <v>400</v>
      </c>
      <c r="R123" s="151">
        <v>230</v>
      </c>
      <c r="S123" s="261">
        <v>227</v>
      </c>
      <c r="T123" s="261">
        <v>155</v>
      </c>
      <c r="U123" s="261">
        <v>124</v>
      </c>
      <c r="V123" s="262">
        <v>77</v>
      </c>
      <c r="W123" s="151">
        <v>672</v>
      </c>
      <c r="X123" s="261">
        <v>666</v>
      </c>
      <c r="Y123" s="261">
        <v>558</v>
      </c>
      <c r="Z123" s="261">
        <v>492</v>
      </c>
      <c r="AA123" s="262">
        <v>353</v>
      </c>
    </row>
    <row r="124" spans="1:27" x14ac:dyDescent="0.2">
      <c r="A124" s="122" t="s">
        <v>238</v>
      </c>
      <c r="B124" s="150" t="s">
        <v>239</v>
      </c>
      <c r="C124" s="151">
        <v>388</v>
      </c>
      <c r="D124" s="261">
        <v>392</v>
      </c>
      <c r="E124" s="261">
        <v>369</v>
      </c>
      <c r="F124" s="261">
        <v>328</v>
      </c>
      <c r="G124" s="262">
        <v>212</v>
      </c>
      <c r="H124" s="151">
        <v>45</v>
      </c>
      <c r="I124" s="261">
        <v>45</v>
      </c>
      <c r="J124" s="261">
        <v>39</v>
      </c>
      <c r="K124" s="261">
        <v>38</v>
      </c>
      <c r="L124" s="262">
        <v>12</v>
      </c>
      <c r="M124" s="151">
        <v>343</v>
      </c>
      <c r="N124" s="261">
        <v>347</v>
      </c>
      <c r="O124" s="261">
        <v>330</v>
      </c>
      <c r="P124" s="261">
        <v>290</v>
      </c>
      <c r="Q124" s="262">
        <v>200</v>
      </c>
      <c r="R124" s="151">
        <v>85</v>
      </c>
      <c r="S124" s="261">
        <v>88</v>
      </c>
      <c r="T124" s="261">
        <v>78</v>
      </c>
      <c r="U124" s="261">
        <v>69</v>
      </c>
      <c r="V124" s="262">
        <v>25</v>
      </c>
      <c r="W124" s="151">
        <v>303</v>
      </c>
      <c r="X124" s="261">
        <v>304</v>
      </c>
      <c r="Y124" s="261">
        <v>291</v>
      </c>
      <c r="Z124" s="261">
        <v>259</v>
      </c>
      <c r="AA124" s="262">
        <v>187</v>
      </c>
    </row>
    <row r="125" spans="1:27" x14ac:dyDescent="0.2">
      <c r="A125" s="122" t="s">
        <v>240</v>
      </c>
      <c r="B125" s="150" t="s">
        <v>241</v>
      </c>
      <c r="C125" s="151">
        <v>1025</v>
      </c>
      <c r="D125" s="261">
        <v>1028</v>
      </c>
      <c r="E125" s="261">
        <v>994</v>
      </c>
      <c r="F125" s="261">
        <v>773</v>
      </c>
      <c r="G125" s="262">
        <v>388</v>
      </c>
      <c r="H125" s="151">
        <v>55</v>
      </c>
      <c r="I125" s="261">
        <v>54</v>
      </c>
      <c r="J125" s="261">
        <v>48</v>
      </c>
      <c r="K125" s="261">
        <v>36</v>
      </c>
      <c r="L125" s="262">
        <v>12</v>
      </c>
      <c r="M125" s="151">
        <v>970</v>
      </c>
      <c r="N125" s="261">
        <v>974</v>
      </c>
      <c r="O125" s="261">
        <v>946</v>
      </c>
      <c r="P125" s="261">
        <v>737</v>
      </c>
      <c r="Q125" s="262">
        <v>376</v>
      </c>
      <c r="R125" s="151">
        <v>164</v>
      </c>
      <c r="S125" s="261">
        <v>163</v>
      </c>
      <c r="T125" s="261">
        <v>149</v>
      </c>
      <c r="U125" s="261">
        <v>105</v>
      </c>
      <c r="V125" s="262">
        <v>36</v>
      </c>
      <c r="W125" s="151">
        <v>861</v>
      </c>
      <c r="X125" s="261">
        <v>865</v>
      </c>
      <c r="Y125" s="261">
        <v>845</v>
      </c>
      <c r="Z125" s="261">
        <v>668</v>
      </c>
      <c r="AA125" s="262">
        <v>352</v>
      </c>
    </row>
    <row r="126" spans="1:27" x14ac:dyDescent="0.2">
      <c r="A126" s="122" t="s">
        <v>242</v>
      </c>
      <c r="B126" s="150" t="s">
        <v>243</v>
      </c>
      <c r="C126" s="151">
        <v>1380</v>
      </c>
      <c r="D126" s="261">
        <v>1405</v>
      </c>
      <c r="E126" s="261">
        <v>1210</v>
      </c>
      <c r="F126" s="261">
        <v>887</v>
      </c>
      <c r="G126" s="262">
        <v>351</v>
      </c>
      <c r="H126" s="151">
        <v>176</v>
      </c>
      <c r="I126" s="261">
        <v>180</v>
      </c>
      <c r="J126" s="261">
        <v>132</v>
      </c>
      <c r="K126" s="261">
        <v>96</v>
      </c>
      <c r="L126" s="262">
        <v>24</v>
      </c>
      <c r="M126" s="151">
        <v>1204</v>
      </c>
      <c r="N126" s="261">
        <v>1225</v>
      </c>
      <c r="O126" s="261">
        <v>1078</v>
      </c>
      <c r="P126" s="261">
        <v>791</v>
      </c>
      <c r="Q126" s="262">
        <v>327</v>
      </c>
      <c r="R126" s="151">
        <v>423</v>
      </c>
      <c r="S126" s="261">
        <v>436</v>
      </c>
      <c r="T126" s="261">
        <v>328</v>
      </c>
      <c r="U126" s="261">
        <v>236</v>
      </c>
      <c r="V126" s="262">
        <v>63</v>
      </c>
      <c r="W126" s="151">
        <v>957</v>
      </c>
      <c r="X126" s="261">
        <v>969</v>
      </c>
      <c r="Y126" s="261">
        <v>882</v>
      </c>
      <c r="Z126" s="261">
        <v>651</v>
      </c>
      <c r="AA126" s="262">
        <v>288</v>
      </c>
    </row>
    <row r="127" spans="1:27" x14ac:dyDescent="0.2">
      <c r="A127" s="122" t="s">
        <v>244</v>
      </c>
      <c r="B127" s="150" t="s">
        <v>245</v>
      </c>
      <c r="C127" s="151">
        <v>668</v>
      </c>
      <c r="D127" s="261">
        <v>678</v>
      </c>
      <c r="E127" s="261">
        <v>544</v>
      </c>
      <c r="F127" s="261">
        <v>587</v>
      </c>
      <c r="G127" s="262">
        <v>450</v>
      </c>
      <c r="H127" s="151">
        <v>23</v>
      </c>
      <c r="I127" s="261">
        <v>24</v>
      </c>
      <c r="J127" s="261">
        <v>18</v>
      </c>
      <c r="K127" s="261">
        <v>18</v>
      </c>
      <c r="L127" s="262">
        <v>9</v>
      </c>
      <c r="M127" s="151">
        <v>645</v>
      </c>
      <c r="N127" s="261">
        <v>654</v>
      </c>
      <c r="O127" s="261">
        <v>526</v>
      </c>
      <c r="P127" s="261">
        <v>569</v>
      </c>
      <c r="Q127" s="262">
        <v>441</v>
      </c>
      <c r="R127" s="151">
        <v>74</v>
      </c>
      <c r="S127" s="261">
        <v>77</v>
      </c>
      <c r="T127" s="261">
        <v>49</v>
      </c>
      <c r="U127" s="261">
        <v>57</v>
      </c>
      <c r="V127" s="262">
        <v>37</v>
      </c>
      <c r="W127" s="151">
        <v>594</v>
      </c>
      <c r="X127" s="261">
        <v>601</v>
      </c>
      <c r="Y127" s="261">
        <v>495</v>
      </c>
      <c r="Z127" s="261">
        <v>530</v>
      </c>
      <c r="AA127" s="262">
        <v>413</v>
      </c>
    </row>
    <row r="128" spans="1:27" x14ac:dyDescent="0.2">
      <c r="A128" s="122" t="s">
        <v>246</v>
      </c>
      <c r="B128" s="150" t="s">
        <v>247</v>
      </c>
      <c r="C128" s="151">
        <v>851</v>
      </c>
      <c r="D128" s="261">
        <v>862</v>
      </c>
      <c r="E128" s="261">
        <v>763</v>
      </c>
      <c r="F128" s="261">
        <v>606</v>
      </c>
      <c r="G128" s="262">
        <v>446</v>
      </c>
      <c r="H128" s="151">
        <v>71</v>
      </c>
      <c r="I128" s="261">
        <v>74</v>
      </c>
      <c r="J128" s="261">
        <v>53</v>
      </c>
      <c r="K128" s="261">
        <v>30</v>
      </c>
      <c r="L128" s="262">
        <v>21</v>
      </c>
      <c r="M128" s="151">
        <v>780</v>
      </c>
      <c r="N128" s="261">
        <v>788</v>
      </c>
      <c r="O128" s="261">
        <v>710</v>
      </c>
      <c r="P128" s="261">
        <v>576</v>
      </c>
      <c r="Q128" s="262">
        <v>425</v>
      </c>
      <c r="R128" s="151">
        <v>161</v>
      </c>
      <c r="S128" s="261">
        <v>168</v>
      </c>
      <c r="T128" s="261">
        <v>125</v>
      </c>
      <c r="U128" s="261">
        <v>79</v>
      </c>
      <c r="V128" s="262">
        <v>47</v>
      </c>
      <c r="W128" s="151">
        <v>690</v>
      </c>
      <c r="X128" s="261">
        <v>694</v>
      </c>
      <c r="Y128" s="261">
        <v>638</v>
      </c>
      <c r="Z128" s="261">
        <v>527</v>
      </c>
      <c r="AA128" s="262">
        <v>399</v>
      </c>
    </row>
    <row r="129" spans="1:27" x14ac:dyDescent="0.2">
      <c r="A129" s="122" t="s">
        <v>250</v>
      </c>
      <c r="B129" s="150" t="s">
        <v>251</v>
      </c>
      <c r="C129" s="151">
        <v>963</v>
      </c>
      <c r="D129" s="261">
        <v>971</v>
      </c>
      <c r="E129" s="261">
        <v>929</v>
      </c>
      <c r="F129" s="261">
        <v>804</v>
      </c>
      <c r="G129" s="262">
        <v>499</v>
      </c>
      <c r="H129" s="151">
        <v>39</v>
      </c>
      <c r="I129" s="261">
        <v>40</v>
      </c>
      <c r="J129" s="261">
        <v>30</v>
      </c>
      <c r="K129" s="261">
        <v>21</v>
      </c>
      <c r="L129" s="262">
        <v>12</v>
      </c>
      <c r="M129" s="151">
        <v>924</v>
      </c>
      <c r="N129" s="261">
        <v>931</v>
      </c>
      <c r="O129" s="261">
        <v>899</v>
      </c>
      <c r="P129" s="261">
        <v>783</v>
      </c>
      <c r="Q129" s="262">
        <v>487</v>
      </c>
      <c r="R129" s="151">
        <v>117</v>
      </c>
      <c r="S129" s="261">
        <v>119</v>
      </c>
      <c r="T129" s="261">
        <v>101</v>
      </c>
      <c r="U129" s="261">
        <v>77</v>
      </c>
      <c r="V129" s="262">
        <v>36</v>
      </c>
      <c r="W129" s="151">
        <v>846</v>
      </c>
      <c r="X129" s="261">
        <v>852</v>
      </c>
      <c r="Y129" s="261">
        <v>828</v>
      </c>
      <c r="Z129" s="261">
        <v>727</v>
      </c>
      <c r="AA129" s="262">
        <v>463</v>
      </c>
    </row>
    <row r="130" spans="1:27" x14ac:dyDescent="0.2">
      <c r="A130" s="122" t="s">
        <v>252</v>
      </c>
      <c r="B130" s="150" t="s">
        <v>253</v>
      </c>
      <c r="C130" s="151">
        <v>853</v>
      </c>
      <c r="D130" s="261">
        <v>861</v>
      </c>
      <c r="E130" s="261">
        <v>733</v>
      </c>
      <c r="F130" s="261">
        <v>552</v>
      </c>
      <c r="G130" s="262">
        <v>233</v>
      </c>
      <c r="H130" s="151">
        <v>62</v>
      </c>
      <c r="I130" s="261">
        <v>65</v>
      </c>
      <c r="J130" s="261">
        <v>46</v>
      </c>
      <c r="K130" s="261">
        <v>29</v>
      </c>
      <c r="L130" s="262">
        <v>5</v>
      </c>
      <c r="M130" s="151">
        <v>791</v>
      </c>
      <c r="N130" s="261">
        <v>796</v>
      </c>
      <c r="O130" s="261">
        <v>687</v>
      </c>
      <c r="P130" s="261">
        <v>523</v>
      </c>
      <c r="Q130" s="262">
        <v>228</v>
      </c>
      <c r="R130" s="151">
        <v>150</v>
      </c>
      <c r="S130" s="261">
        <v>154</v>
      </c>
      <c r="T130" s="261">
        <v>114</v>
      </c>
      <c r="U130" s="261">
        <v>76</v>
      </c>
      <c r="V130" s="262">
        <v>22</v>
      </c>
      <c r="W130" s="151">
        <v>703</v>
      </c>
      <c r="X130" s="261">
        <v>707</v>
      </c>
      <c r="Y130" s="261">
        <v>619</v>
      </c>
      <c r="Z130" s="261">
        <v>476</v>
      </c>
      <c r="AA130" s="262">
        <v>211</v>
      </c>
    </row>
    <row r="131" spans="1:27" x14ac:dyDescent="0.2">
      <c r="A131" s="122" t="s">
        <v>254</v>
      </c>
      <c r="B131" s="150" t="s">
        <v>255</v>
      </c>
      <c r="C131" s="151">
        <v>1334</v>
      </c>
      <c r="D131" s="261">
        <v>1359</v>
      </c>
      <c r="E131" s="261">
        <v>1126</v>
      </c>
      <c r="F131" s="261">
        <v>980</v>
      </c>
      <c r="G131" s="262">
        <v>616</v>
      </c>
      <c r="H131" s="151">
        <v>134</v>
      </c>
      <c r="I131" s="261">
        <v>134</v>
      </c>
      <c r="J131" s="261">
        <v>84</v>
      </c>
      <c r="K131" s="261">
        <v>67</v>
      </c>
      <c r="L131" s="262">
        <v>34</v>
      </c>
      <c r="M131" s="151">
        <v>1200</v>
      </c>
      <c r="N131" s="261">
        <v>1225</v>
      </c>
      <c r="O131" s="261">
        <v>1042</v>
      </c>
      <c r="P131" s="261">
        <v>913</v>
      </c>
      <c r="Q131" s="262">
        <v>582</v>
      </c>
      <c r="R131" s="151">
        <v>265</v>
      </c>
      <c r="S131" s="261">
        <v>269</v>
      </c>
      <c r="T131" s="261">
        <v>175</v>
      </c>
      <c r="U131" s="261">
        <v>144</v>
      </c>
      <c r="V131" s="262">
        <v>67</v>
      </c>
      <c r="W131" s="151">
        <v>1069</v>
      </c>
      <c r="X131" s="261">
        <v>1090</v>
      </c>
      <c r="Y131" s="261">
        <v>951</v>
      </c>
      <c r="Z131" s="261">
        <v>836</v>
      </c>
      <c r="AA131" s="262">
        <v>549</v>
      </c>
    </row>
    <row r="132" spans="1:27" x14ac:dyDescent="0.2">
      <c r="A132" s="122" t="s">
        <v>256</v>
      </c>
      <c r="B132" s="150" t="s">
        <v>257</v>
      </c>
      <c r="C132" s="151">
        <v>1104</v>
      </c>
      <c r="D132" s="261">
        <v>1117</v>
      </c>
      <c r="E132" s="261">
        <v>1068</v>
      </c>
      <c r="F132" s="261">
        <v>911</v>
      </c>
      <c r="G132" s="262">
        <v>560</v>
      </c>
      <c r="H132" s="151">
        <v>58</v>
      </c>
      <c r="I132" s="261">
        <v>63</v>
      </c>
      <c r="J132" s="261">
        <v>51</v>
      </c>
      <c r="K132" s="261">
        <v>39</v>
      </c>
      <c r="L132" s="262">
        <v>12</v>
      </c>
      <c r="M132" s="151">
        <v>1046</v>
      </c>
      <c r="N132" s="261">
        <v>1054</v>
      </c>
      <c r="O132" s="261">
        <v>1017</v>
      </c>
      <c r="P132" s="261">
        <v>872</v>
      </c>
      <c r="Q132" s="262">
        <v>548</v>
      </c>
      <c r="R132" s="151">
        <v>166</v>
      </c>
      <c r="S132" s="261">
        <v>174</v>
      </c>
      <c r="T132" s="261">
        <v>149</v>
      </c>
      <c r="U132" s="261">
        <v>118</v>
      </c>
      <c r="V132" s="262">
        <v>44</v>
      </c>
      <c r="W132" s="151">
        <v>938</v>
      </c>
      <c r="X132" s="261">
        <v>943</v>
      </c>
      <c r="Y132" s="261">
        <v>919</v>
      </c>
      <c r="Z132" s="261">
        <v>793</v>
      </c>
      <c r="AA132" s="262">
        <v>516</v>
      </c>
    </row>
    <row r="133" spans="1:27" x14ac:dyDescent="0.2">
      <c r="A133" s="122" t="s">
        <v>258</v>
      </c>
      <c r="B133" s="150" t="s">
        <v>259</v>
      </c>
      <c r="C133" s="151">
        <v>1053</v>
      </c>
      <c r="D133" s="261">
        <v>1078</v>
      </c>
      <c r="E133" s="261">
        <v>873</v>
      </c>
      <c r="F133" s="261">
        <v>670</v>
      </c>
      <c r="G133" s="262">
        <v>373</v>
      </c>
      <c r="H133" s="151">
        <v>67</v>
      </c>
      <c r="I133" s="261">
        <v>74</v>
      </c>
      <c r="J133" s="261">
        <v>54</v>
      </c>
      <c r="K133" s="261">
        <v>32</v>
      </c>
      <c r="L133" s="262">
        <v>17</v>
      </c>
      <c r="M133" s="151">
        <v>986</v>
      </c>
      <c r="N133" s="261">
        <v>1004</v>
      </c>
      <c r="O133" s="261">
        <v>819</v>
      </c>
      <c r="P133" s="261">
        <v>638</v>
      </c>
      <c r="Q133" s="262">
        <v>356</v>
      </c>
      <c r="R133" s="151">
        <v>180</v>
      </c>
      <c r="S133" s="261">
        <v>194</v>
      </c>
      <c r="T133" s="261">
        <v>137</v>
      </c>
      <c r="U133" s="261">
        <v>85</v>
      </c>
      <c r="V133" s="262">
        <v>43</v>
      </c>
      <c r="W133" s="151">
        <v>873</v>
      </c>
      <c r="X133" s="261">
        <v>884</v>
      </c>
      <c r="Y133" s="261">
        <v>736</v>
      </c>
      <c r="Z133" s="261">
        <v>585</v>
      </c>
      <c r="AA133" s="262">
        <v>330</v>
      </c>
    </row>
    <row r="134" spans="1:27" x14ac:dyDescent="0.2">
      <c r="A134" s="122" t="s">
        <v>260</v>
      </c>
      <c r="B134" s="150" t="s">
        <v>261</v>
      </c>
      <c r="C134" s="151">
        <v>1528</v>
      </c>
      <c r="D134" s="261">
        <v>1615</v>
      </c>
      <c r="E134" s="261">
        <v>1401</v>
      </c>
      <c r="F134" s="261">
        <v>1255</v>
      </c>
      <c r="G134" s="262">
        <v>713</v>
      </c>
      <c r="H134" s="151">
        <v>124</v>
      </c>
      <c r="I134" s="261">
        <v>143</v>
      </c>
      <c r="J134" s="261">
        <v>101</v>
      </c>
      <c r="K134" s="261">
        <v>76</v>
      </c>
      <c r="L134" s="262">
        <v>23</v>
      </c>
      <c r="M134" s="151">
        <v>1404</v>
      </c>
      <c r="N134" s="261">
        <v>1472</v>
      </c>
      <c r="O134" s="261">
        <v>1300</v>
      </c>
      <c r="P134" s="261">
        <v>1179</v>
      </c>
      <c r="Q134" s="262">
        <v>690</v>
      </c>
      <c r="R134" s="151">
        <v>257</v>
      </c>
      <c r="S134" s="261">
        <v>291</v>
      </c>
      <c r="T134" s="261">
        <v>202</v>
      </c>
      <c r="U134" s="261">
        <v>169</v>
      </c>
      <c r="V134" s="262">
        <v>56</v>
      </c>
      <c r="W134" s="151">
        <v>1271</v>
      </c>
      <c r="X134" s="261">
        <v>1324</v>
      </c>
      <c r="Y134" s="261">
        <v>1199</v>
      </c>
      <c r="Z134" s="261">
        <v>1086</v>
      </c>
      <c r="AA134" s="262">
        <v>657</v>
      </c>
    </row>
    <row r="135" spans="1:27" x14ac:dyDescent="0.2">
      <c r="A135" s="122" t="s">
        <v>264</v>
      </c>
      <c r="B135" s="150" t="s">
        <v>265</v>
      </c>
      <c r="C135" s="151">
        <v>1143</v>
      </c>
      <c r="D135" s="261">
        <v>1170</v>
      </c>
      <c r="E135" s="261">
        <v>1127</v>
      </c>
      <c r="F135" s="261">
        <v>943</v>
      </c>
      <c r="G135" s="262">
        <v>575</v>
      </c>
      <c r="H135" s="151">
        <v>61</v>
      </c>
      <c r="I135" s="261">
        <v>66</v>
      </c>
      <c r="J135" s="261">
        <v>60</v>
      </c>
      <c r="K135" s="261">
        <v>43</v>
      </c>
      <c r="L135" s="262">
        <v>11</v>
      </c>
      <c r="M135" s="151">
        <v>1082</v>
      </c>
      <c r="N135" s="261">
        <v>1104</v>
      </c>
      <c r="O135" s="261">
        <v>1067</v>
      </c>
      <c r="P135" s="261">
        <v>900</v>
      </c>
      <c r="Q135" s="262">
        <v>564</v>
      </c>
      <c r="R135" s="151">
        <v>154</v>
      </c>
      <c r="S135" s="261">
        <v>162</v>
      </c>
      <c r="T135" s="261">
        <v>146</v>
      </c>
      <c r="U135" s="261">
        <v>105</v>
      </c>
      <c r="V135" s="262">
        <v>37</v>
      </c>
      <c r="W135" s="151">
        <v>989</v>
      </c>
      <c r="X135" s="261">
        <v>1008</v>
      </c>
      <c r="Y135" s="261">
        <v>981</v>
      </c>
      <c r="Z135" s="261">
        <v>838</v>
      </c>
      <c r="AA135" s="262">
        <v>538</v>
      </c>
    </row>
    <row r="136" spans="1:27" x14ac:dyDescent="0.2">
      <c r="A136" s="122" t="s">
        <v>266</v>
      </c>
      <c r="B136" s="150" t="s">
        <v>267</v>
      </c>
      <c r="C136" s="151">
        <v>1447</v>
      </c>
      <c r="D136" s="261">
        <v>1457</v>
      </c>
      <c r="E136" s="261">
        <v>1356</v>
      </c>
      <c r="F136" s="261">
        <v>1126</v>
      </c>
      <c r="G136" s="262">
        <v>683</v>
      </c>
      <c r="H136" s="151">
        <v>97</v>
      </c>
      <c r="I136" s="261">
        <v>100</v>
      </c>
      <c r="J136" s="261">
        <v>76</v>
      </c>
      <c r="K136" s="261">
        <v>53</v>
      </c>
      <c r="L136" s="262">
        <v>19</v>
      </c>
      <c r="M136" s="151">
        <v>1350</v>
      </c>
      <c r="N136" s="261">
        <v>1357</v>
      </c>
      <c r="O136" s="261">
        <v>1280</v>
      </c>
      <c r="P136" s="261">
        <v>1073</v>
      </c>
      <c r="Q136" s="262">
        <v>664</v>
      </c>
      <c r="R136" s="151">
        <v>228</v>
      </c>
      <c r="S136" s="261">
        <v>233</v>
      </c>
      <c r="T136" s="261">
        <v>186</v>
      </c>
      <c r="U136" s="261">
        <v>138</v>
      </c>
      <c r="V136" s="262">
        <v>53</v>
      </c>
      <c r="W136" s="151">
        <v>1219</v>
      </c>
      <c r="X136" s="261">
        <v>1224</v>
      </c>
      <c r="Y136" s="261">
        <v>1170</v>
      </c>
      <c r="Z136" s="261">
        <v>988</v>
      </c>
      <c r="AA136" s="262">
        <v>630</v>
      </c>
    </row>
    <row r="137" spans="1:27" x14ac:dyDescent="0.2">
      <c r="A137" s="122" t="s">
        <v>268</v>
      </c>
      <c r="B137" s="150" t="s">
        <v>269</v>
      </c>
      <c r="C137" s="151">
        <v>1195</v>
      </c>
      <c r="D137" s="261">
        <v>1205</v>
      </c>
      <c r="E137" s="261">
        <v>1172</v>
      </c>
      <c r="F137" s="261">
        <v>1002</v>
      </c>
      <c r="G137" s="262">
        <v>619</v>
      </c>
      <c r="H137" s="151">
        <v>80</v>
      </c>
      <c r="I137" s="261">
        <v>88</v>
      </c>
      <c r="J137" s="261">
        <v>78</v>
      </c>
      <c r="K137" s="261">
        <v>59</v>
      </c>
      <c r="L137" s="262">
        <v>31</v>
      </c>
      <c r="M137" s="151">
        <v>1115</v>
      </c>
      <c r="N137" s="261">
        <v>1117</v>
      </c>
      <c r="O137" s="261">
        <v>1094</v>
      </c>
      <c r="P137" s="261">
        <v>943</v>
      </c>
      <c r="Q137" s="262">
        <v>588</v>
      </c>
      <c r="R137" s="151">
        <v>191</v>
      </c>
      <c r="S137" s="261">
        <v>200</v>
      </c>
      <c r="T137" s="261">
        <v>186</v>
      </c>
      <c r="U137" s="261">
        <v>145</v>
      </c>
      <c r="V137" s="262">
        <v>74</v>
      </c>
      <c r="W137" s="151">
        <v>1004</v>
      </c>
      <c r="X137" s="261">
        <v>1005</v>
      </c>
      <c r="Y137" s="261">
        <v>986</v>
      </c>
      <c r="Z137" s="261">
        <v>857</v>
      </c>
      <c r="AA137" s="262">
        <v>545</v>
      </c>
    </row>
    <row r="138" spans="1:27" x14ac:dyDescent="0.2">
      <c r="A138" s="122" t="s">
        <v>270</v>
      </c>
      <c r="B138" s="150" t="s">
        <v>271</v>
      </c>
      <c r="C138" s="151">
        <v>735</v>
      </c>
      <c r="D138" s="261">
        <v>762</v>
      </c>
      <c r="E138" s="261">
        <v>590</v>
      </c>
      <c r="F138" s="261">
        <v>645</v>
      </c>
      <c r="G138" s="262">
        <v>327</v>
      </c>
      <c r="H138" s="151">
        <v>74</v>
      </c>
      <c r="I138" s="261">
        <v>83</v>
      </c>
      <c r="J138" s="261">
        <v>47</v>
      </c>
      <c r="K138" s="261">
        <v>53</v>
      </c>
      <c r="L138" s="262">
        <v>16</v>
      </c>
      <c r="M138" s="151">
        <v>661</v>
      </c>
      <c r="N138" s="261">
        <v>679</v>
      </c>
      <c r="O138" s="261">
        <v>543</v>
      </c>
      <c r="P138" s="261">
        <v>592</v>
      </c>
      <c r="Q138" s="262">
        <v>311</v>
      </c>
      <c r="R138" s="151">
        <v>214</v>
      </c>
      <c r="S138" s="261">
        <v>231</v>
      </c>
      <c r="T138" s="261">
        <v>148</v>
      </c>
      <c r="U138" s="261">
        <v>163</v>
      </c>
      <c r="V138" s="262">
        <v>66</v>
      </c>
      <c r="W138" s="151">
        <v>521</v>
      </c>
      <c r="X138" s="261">
        <v>531</v>
      </c>
      <c r="Y138" s="261">
        <v>442</v>
      </c>
      <c r="Z138" s="261">
        <v>482</v>
      </c>
      <c r="AA138" s="262">
        <v>261</v>
      </c>
    </row>
    <row r="139" spans="1:27" x14ac:dyDescent="0.2">
      <c r="A139" s="122" t="s">
        <v>272</v>
      </c>
      <c r="B139" s="150" t="s">
        <v>273</v>
      </c>
      <c r="C139" s="151">
        <v>1023</v>
      </c>
      <c r="D139" s="261">
        <v>1023</v>
      </c>
      <c r="E139" s="261">
        <v>949</v>
      </c>
      <c r="F139" s="261">
        <v>784</v>
      </c>
      <c r="G139" s="262">
        <v>596</v>
      </c>
      <c r="H139" s="151">
        <v>26</v>
      </c>
      <c r="I139" s="261">
        <v>26</v>
      </c>
      <c r="J139" s="261">
        <v>22</v>
      </c>
      <c r="K139" s="261">
        <v>15</v>
      </c>
      <c r="L139" s="262">
        <v>7</v>
      </c>
      <c r="M139" s="151">
        <v>997</v>
      </c>
      <c r="N139" s="261">
        <v>997</v>
      </c>
      <c r="O139" s="261">
        <v>927</v>
      </c>
      <c r="P139" s="261">
        <v>769</v>
      </c>
      <c r="Q139" s="262">
        <v>589</v>
      </c>
      <c r="R139" s="151">
        <v>82</v>
      </c>
      <c r="S139" s="261">
        <v>82</v>
      </c>
      <c r="T139" s="261">
        <v>66</v>
      </c>
      <c r="U139" s="261">
        <v>53</v>
      </c>
      <c r="V139" s="262">
        <v>28</v>
      </c>
      <c r="W139" s="151">
        <v>941</v>
      </c>
      <c r="X139" s="261">
        <v>941</v>
      </c>
      <c r="Y139" s="261">
        <v>883</v>
      </c>
      <c r="Z139" s="261">
        <v>731</v>
      </c>
      <c r="AA139" s="262">
        <v>568</v>
      </c>
    </row>
    <row r="140" spans="1:27" x14ac:dyDescent="0.2">
      <c r="A140" s="122" t="s">
        <v>274</v>
      </c>
      <c r="B140" s="150" t="s">
        <v>275</v>
      </c>
      <c r="C140" s="151">
        <v>1135</v>
      </c>
      <c r="D140" s="261">
        <v>1155</v>
      </c>
      <c r="E140" s="261">
        <v>1004</v>
      </c>
      <c r="F140" s="261">
        <v>826</v>
      </c>
      <c r="G140" s="262">
        <v>549</v>
      </c>
      <c r="H140" s="151">
        <v>146</v>
      </c>
      <c r="I140" s="261">
        <v>155</v>
      </c>
      <c r="J140" s="261">
        <v>122</v>
      </c>
      <c r="K140" s="261">
        <v>95</v>
      </c>
      <c r="L140" s="262">
        <v>39</v>
      </c>
      <c r="M140" s="151">
        <v>989</v>
      </c>
      <c r="N140" s="261">
        <v>1000</v>
      </c>
      <c r="O140" s="261">
        <v>882</v>
      </c>
      <c r="P140" s="261">
        <v>731</v>
      </c>
      <c r="Q140" s="262">
        <v>510</v>
      </c>
      <c r="R140" s="151">
        <v>324</v>
      </c>
      <c r="S140" s="261">
        <v>341</v>
      </c>
      <c r="T140" s="261">
        <v>281</v>
      </c>
      <c r="U140" s="261">
        <v>209</v>
      </c>
      <c r="V140" s="262">
        <v>108</v>
      </c>
      <c r="W140" s="151">
        <v>811</v>
      </c>
      <c r="X140" s="261">
        <v>814</v>
      </c>
      <c r="Y140" s="261">
        <v>723</v>
      </c>
      <c r="Z140" s="261">
        <v>617</v>
      </c>
      <c r="AA140" s="262">
        <v>441</v>
      </c>
    </row>
    <row r="141" spans="1:27" x14ac:dyDescent="0.2">
      <c r="A141" s="122" t="s">
        <v>276</v>
      </c>
      <c r="B141" s="150" t="s">
        <v>277</v>
      </c>
      <c r="C141" s="151">
        <v>1534</v>
      </c>
      <c r="D141" s="261">
        <v>1549</v>
      </c>
      <c r="E141" s="261">
        <v>1416</v>
      </c>
      <c r="F141" s="261">
        <v>1235</v>
      </c>
      <c r="G141" s="262">
        <v>805</v>
      </c>
      <c r="H141" s="151">
        <v>97</v>
      </c>
      <c r="I141" s="261">
        <v>100</v>
      </c>
      <c r="J141" s="261">
        <v>85</v>
      </c>
      <c r="K141" s="261">
        <v>70</v>
      </c>
      <c r="L141" s="262">
        <v>31</v>
      </c>
      <c r="M141" s="151">
        <v>1437</v>
      </c>
      <c r="N141" s="261">
        <v>1449</v>
      </c>
      <c r="O141" s="261">
        <v>1331</v>
      </c>
      <c r="P141" s="261">
        <v>1165</v>
      </c>
      <c r="Q141" s="262">
        <v>774</v>
      </c>
      <c r="R141" s="151">
        <v>261</v>
      </c>
      <c r="S141" s="261">
        <v>264</v>
      </c>
      <c r="T141" s="261">
        <v>222</v>
      </c>
      <c r="U141" s="261">
        <v>194</v>
      </c>
      <c r="V141" s="262">
        <v>80</v>
      </c>
      <c r="W141" s="151">
        <v>1273</v>
      </c>
      <c r="X141" s="261">
        <v>1285</v>
      </c>
      <c r="Y141" s="261">
        <v>1194</v>
      </c>
      <c r="Z141" s="261">
        <v>1041</v>
      </c>
      <c r="AA141" s="262">
        <v>725</v>
      </c>
    </row>
    <row r="142" spans="1:27" x14ac:dyDescent="0.2">
      <c r="A142" s="122" t="s">
        <v>278</v>
      </c>
      <c r="B142" s="150" t="s">
        <v>279</v>
      </c>
      <c r="C142" s="151">
        <v>648</v>
      </c>
      <c r="D142" s="261">
        <v>659</v>
      </c>
      <c r="E142" s="261">
        <v>550</v>
      </c>
      <c r="F142" s="261">
        <v>517</v>
      </c>
      <c r="G142" s="262">
        <v>343</v>
      </c>
      <c r="H142" s="151">
        <v>73</v>
      </c>
      <c r="I142" s="261">
        <v>76</v>
      </c>
      <c r="J142" s="261">
        <v>53</v>
      </c>
      <c r="K142" s="261">
        <v>50</v>
      </c>
      <c r="L142" s="262">
        <v>23</v>
      </c>
      <c r="M142" s="151">
        <v>575</v>
      </c>
      <c r="N142" s="261">
        <v>583</v>
      </c>
      <c r="O142" s="261">
        <v>497</v>
      </c>
      <c r="P142" s="261">
        <v>467</v>
      </c>
      <c r="Q142" s="262">
        <v>320</v>
      </c>
      <c r="R142" s="151">
        <v>152</v>
      </c>
      <c r="S142" s="261">
        <v>157</v>
      </c>
      <c r="T142" s="261">
        <v>111</v>
      </c>
      <c r="U142" s="261">
        <v>111</v>
      </c>
      <c r="V142" s="262">
        <v>61</v>
      </c>
      <c r="W142" s="151">
        <v>496</v>
      </c>
      <c r="X142" s="261">
        <v>502</v>
      </c>
      <c r="Y142" s="261">
        <v>439</v>
      </c>
      <c r="Z142" s="261">
        <v>406</v>
      </c>
      <c r="AA142" s="262">
        <v>282</v>
      </c>
    </row>
    <row r="143" spans="1:27" x14ac:dyDescent="0.2">
      <c r="A143" s="122" t="s">
        <v>280</v>
      </c>
      <c r="B143" s="150" t="s">
        <v>281</v>
      </c>
      <c r="C143" s="151">
        <v>1073</v>
      </c>
      <c r="D143" s="261">
        <v>1086</v>
      </c>
      <c r="E143" s="261">
        <v>926</v>
      </c>
      <c r="F143" s="261">
        <v>818</v>
      </c>
      <c r="G143" s="262">
        <v>444</v>
      </c>
      <c r="H143" s="151">
        <v>76</v>
      </c>
      <c r="I143" s="261">
        <v>79</v>
      </c>
      <c r="J143" s="261">
        <v>50</v>
      </c>
      <c r="K143" s="261">
        <v>41</v>
      </c>
      <c r="L143" s="262">
        <v>16</v>
      </c>
      <c r="M143" s="151">
        <v>997</v>
      </c>
      <c r="N143" s="261">
        <v>1007</v>
      </c>
      <c r="O143" s="261">
        <v>876</v>
      </c>
      <c r="P143" s="261">
        <v>777</v>
      </c>
      <c r="Q143" s="262">
        <v>428</v>
      </c>
      <c r="R143" s="151">
        <v>189</v>
      </c>
      <c r="S143" s="261">
        <v>197</v>
      </c>
      <c r="T143" s="261">
        <v>129</v>
      </c>
      <c r="U143" s="261">
        <v>114</v>
      </c>
      <c r="V143" s="262">
        <v>41</v>
      </c>
      <c r="W143" s="151">
        <v>884</v>
      </c>
      <c r="X143" s="261">
        <v>889</v>
      </c>
      <c r="Y143" s="261">
        <v>797</v>
      </c>
      <c r="Z143" s="261">
        <v>704</v>
      </c>
      <c r="AA143" s="262">
        <v>403</v>
      </c>
    </row>
    <row r="144" spans="1:27" x14ac:dyDescent="0.2">
      <c r="A144" s="122" t="s">
        <v>282</v>
      </c>
      <c r="B144" s="150" t="s">
        <v>283</v>
      </c>
      <c r="C144" s="151">
        <v>1179</v>
      </c>
      <c r="D144" s="261">
        <v>1197</v>
      </c>
      <c r="E144" s="261">
        <v>1141</v>
      </c>
      <c r="F144" s="261">
        <v>907</v>
      </c>
      <c r="G144" s="262">
        <v>736</v>
      </c>
      <c r="H144" s="151">
        <v>61</v>
      </c>
      <c r="I144" s="261">
        <v>64</v>
      </c>
      <c r="J144" s="261">
        <v>54</v>
      </c>
      <c r="K144" s="261">
        <v>39</v>
      </c>
      <c r="L144" s="262">
        <v>13</v>
      </c>
      <c r="M144" s="151">
        <v>1118</v>
      </c>
      <c r="N144" s="261">
        <v>1133</v>
      </c>
      <c r="O144" s="261">
        <v>1087</v>
      </c>
      <c r="P144" s="261">
        <v>868</v>
      </c>
      <c r="Q144" s="262">
        <v>723</v>
      </c>
      <c r="R144" s="151">
        <v>133</v>
      </c>
      <c r="S144" s="261">
        <v>141</v>
      </c>
      <c r="T144" s="261">
        <v>120</v>
      </c>
      <c r="U144" s="261">
        <v>87</v>
      </c>
      <c r="V144" s="262">
        <v>41</v>
      </c>
      <c r="W144" s="151">
        <v>1046</v>
      </c>
      <c r="X144" s="261">
        <v>1056</v>
      </c>
      <c r="Y144" s="261">
        <v>1021</v>
      </c>
      <c r="Z144" s="261">
        <v>820</v>
      </c>
      <c r="AA144" s="262">
        <v>695</v>
      </c>
    </row>
    <row r="145" spans="1:27" x14ac:dyDescent="0.2">
      <c r="A145" s="122" t="s">
        <v>284</v>
      </c>
      <c r="B145" s="150" t="s">
        <v>285</v>
      </c>
      <c r="C145" s="151">
        <v>1086</v>
      </c>
      <c r="D145" s="261">
        <v>1089</v>
      </c>
      <c r="E145" s="261">
        <v>935</v>
      </c>
      <c r="F145" s="261">
        <v>869</v>
      </c>
      <c r="G145" s="262">
        <v>620</v>
      </c>
      <c r="H145" s="151">
        <v>105</v>
      </c>
      <c r="I145" s="261">
        <v>106</v>
      </c>
      <c r="J145" s="261">
        <v>86</v>
      </c>
      <c r="K145" s="261">
        <v>75</v>
      </c>
      <c r="L145" s="262">
        <v>40</v>
      </c>
      <c r="M145" s="151">
        <v>981</v>
      </c>
      <c r="N145" s="261">
        <v>983</v>
      </c>
      <c r="O145" s="261">
        <v>849</v>
      </c>
      <c r="P145" s="261">
        <v>794</v>
      </c>
      <c r="Q145" s="262">
        <v>580</v>
      </c>
      <c r="R145" s="151">
        <v>246</v>
      </c>
      <c r="S145" s="261">
        <v>247</v>
      </c>
      <c r="T145" s="261">
        <v>199</v>
      </c>
      <c r="U145" s="261">
        <v>181</v>
      </c>
      <c r="V145" s="262">
        <v>105</v>
      </c>
      <c r="W145" s="151">
        <v>840</v>
      </c>
      <c r="X145" s="261">
        <v>842</v>
      </c>
      <c r="Y145" s="261">
        <v>736</v>
      </c>
      <c r="Z145" s="261">
        <v>688</v>
      </c>
      <c r="AA145" s="262">
        <v>515</v>
      </c>
    </row>
    <row r="146" spans="1:27" x14ac:dyDescent="0.2">
      <c r="A146" s="122" t="s">
        <v>288</v>
      </c>
      <c r="B146" s="150" t="s">
        <v>289</v>
      </c>
      <c r="C146" s="151">
        <v>1436</v>
      </c>
      <c r="D146" s="261">
        <v>1444</v>
      </c>
      <c r="E146" s="261">
        <v>1305</v>
      </c>
      <c r="F146" s="261">
        <v>1065</v>
      </c>
      <c r="G146" s="262">
        <v>725</v>
      </c>
      <c r="H146" s="151">
        <v>106</v>
      </c>
      <c r="I146" s="261">
        <v>109</v>
      </c>
      <c r="J146" s="261">
        <v>90</v>
      </c>
      <c r="K146" s="261">
        <v>64</v>
      </c>
      <c r="L146" s="262">
        <v>36</v>
      </c>
      <c r="M146" s="151">
        <v>1330</v>
      </c>
      <c r="N146" s="261">
        <v>1335</v>
      </c>
      <c r="O146" s="261">
        <v>1215</v>
      </c>
      <c r="P146" s="261">
        <v>1001</v>
      </c>
      <c r="Q146" s="262">
        <v>689</v>
      </c>
      <c r="R146" s="151">
        <v>267</v>
      </c>
      <c r="S146" s="261">
        <v>271</v>
      </c>
      <c r="T146" s="261">
        <v>223</v>
      </c>
      <c r="U146" s="261">
        <v>167</v>
      </c>
      <c r="V146" s="262">
        <v>78</v>
      </c>
      <c r="W146" s="151">
        <v>1169</v>
      </c>
      <c r="X146" s="261">
        <v>1173</v>
      </c>
      <c r="Y146" s="261">
        <v>1082</v>
      </c>
      <c r="Z146" s="261">
        <v>898</v>
      </c>
      <c r="AA146" s="262">
        <v>647</v>
      </c>
    </row>
    <row r="147" spans="1:27" x14ac:dyDescent="0.2">
      <c r="A147" s="122" t="s">
        <v>290</v>
      </c>
      <c r="B147" s="150" t="s">
        <v>291</v>
      </c>
      <c r="C147" s="151">
        <v>1308</v>
      </c>
      <c r="D147" s="261">
        <v>1320</v>
      </c>
      <c r="E147" s="261">
        <v>1141</v>
      </c>
      <c r="F147" s="261">
        <v>947</v>
      </c>
      <c r="G147" s="262">
        <v>638</v>
      </c>
      <c r="H147" s="151">
        <v>108</v>
      </c>
      <c r="I147" s="261">
        <v>109</v>
      </c>
      <c r="J147" s="261">
        <v>70</v>
      </c>
      <c r="K147" s="261">
        <v>62</v>
      </c>
      <c r="L147" s="262">
        <v>19</v>
      </c>
      <c r="M147" s="151">
        <v>1200</v>
      </c>
      <c r="N147" s="261">
        <v>1211</v>
      </c>
      <c r="O147" s="261">
        <v>1071</v>
      </c>
      <c r="P147" s="261">
        <v>885</v>
      </c>
      <c r="Q147" s="262">
        <v>619</v>
      </c>
      <c r="R147" s="151">
        <v>264</v>
      </c>
      <c r="S147" s="261">
        <v>269</v>
      </c>
      <c r="T147" s="261">
        <v>191</v>
      </c>
      <c r="U147" s="261">
        <v>158</v>
      </c>
      <c r="V147" s="262">
        <v>62</v>
      </c>
      <c r="W147" s="151">
        <v>1044</v>
      </c>
      <c r="X147" s="261">
        <v>1051</v>
      </c>
      <c r="Y147" s="261">
        <v>950</v>
      </c>
      <c r="Z147" s="261">
        <v>789</v>
      </c>
      <c r="AA147" s="262">
        <v>576</v>
      </c>
    </row>
    <row r="148" spans="1:27" x14ac:dyDescent="0.2">
      <c r="A148" s="122" t="s">
        <v>292</v>
      </c>
      <c r="B148" s="150" t="s">
        <v>293</v>
      </c>
      <c r="C148" s="151">
        <v>1071</v>
      </c>
      <c r="D148" s="261">
        <v>1076</v>
      </c>
      <c r="E148" s="261">
        <v>1051</v>
      </c>
      <c r="F148" s="261">
        <v>919</v>
      </c>
      <c r="G148" s="262">
        <v>527</v>
      </c>
      <c r="H148" s="151">
        <v>72</v>
      </c>
      <c r="I148" s="261">
        <v>73</v>
      </c>
      <c r="J148" s="261">
        <v>67</v>
      </c>
      <c r="K148" s="261">
        <v>46</v>
      </c>
      <c r="L148" s="262">
        <v>14</v>
      </c>
      <c r="M148" s="151">
        <v>999</v>
      </c>
      <c r="N148" s="261">
        <v>1003</v>
      </c>
      <c r="O148" s="261">
        <v>984</v>
      </c>
      <c r="P148" s="261">
        <v>873</v>
      </c>
      <c r="Q148" s="262">
        <v>513</v>
      </c>
      <c r="R148" s="151">
        <v>194</v>
      </c>
      <c r="S148" s="261">
        <v>196</v>
      </c>
      <c r="T148" s="261">
        <v>187</v>
      </c>
      <c r="U148" s="261">
        <v>149</v>
      </c>
      <c r="V148" s="262">
        <v>44</v>
      </c>
      <c r="W148" s="151">
        <v>877</v>
      </c>
      <c r="X148" s="261">
        <v>880</v>
      </c>
      <c r="Y148" s="261">
        <v>864</v>
      </c>
      <c r="Z148" s="261">
        <v>770</v>
      </c>
      <c r="AA148" s="262">
        <v>483</v>
      </c>
    </row>
    <row r="149" spans="1:27" x14ac:dyDescent="0.2">
      <c r="A149" s="122" t="s">
        <v>294</v>
      </c>
      <c r="B149" s="150" t="s">
        <v>295</v>
      </c>
      <c r="C149" s="151">
        <v>958</v>
      </c>
      <c r="D149" s="261">
        <v>969</v>
      </c>
      <c r="E149" s="261">
        <v>892</v>
      </c>
      <c r="F149" s="261">
        <v>688</v>
      </c>
      <c r="G149" s="262">
        <v>659</v>
      </c>
      <c r="H149" s="151">
        <v>29</v>
      </c>
      <c r="I149" s="261">
        <v>33</v>
      </c>
      <c r="J149" s="261">
        <v>25</v>
      </c>
      <c r="K149" s="261">
        <v>14</v>
      </c>
      <c r="L149" s="262">
        <v>11</v>
      </c>
      <c r="M149" s="151">
        <v>929</v>
      </c>
      <c r="N149" s="261">
        <v>936</v>
      </c>
      <c r="O149" s="261">
        <v>867</v>
      </c>
      <c r="P149" s="261">
        <v>674</v>
      </c>
      <c r="Q149" s="262">
        <v>648</v>
      </c>
      <c r="R149" s="151">
        <v>70</v>
      </c>
      <c r="S149" s="261">
        <v>74</v>
      </c>
      <c r="T149" s="261">
        <v>53</v>
      </c>
      <c r="U149" s="261">
        <v>31</v>
      </c>
      <c r="V149" s="262">
        <v>23</v>
      </c>
      <c r="W149" s="151">
        <v>888</v>
      </c>
      <c r="X149" s="261">
        <v>895</v>
      </c>
      <c r="Y149" s="261">
        <v>839</v>
      </c>
      <c r="Z149" s="261">
        <v>657</v>
      </c>
      <c r="AA149" s="262">
        <v>636</v>
      </c>
    </row>
    <row r="150" spans="1:27" x14ac:dyDescent="0.2">
      <c r="A150" s="122" t="s">
        <v>296</v>
      </c>
      <c r="B150" s="150" t="s">
        <v>297</v>
      </c>
      <c r="C150" s="151">
        <v>729</v>
      </c>
      <c r="D150" s="261">
        <v>732</v>
      </c>
      <c r="E150" s="261">
        <v>607</v>
      </c>
      <c r="F150" s="261">
        <v>527</v>
      </c>
      <c r="G150" s="262">
        <v>421</v>
      </c>
      <c r="H150" s="151">
        <v>60</v>
      </c>
      <c r="I150" s="261">
        <v>58</v>
      </c>
      <c r="J150" s="261">
        <v>38</v>
      </c>
      <c r="K150" s="261">
        <v>33</v>
      </c>
      <c r="L150" s="262">
        <v>17</v>
      </c>
      <c r="M150" s="151">
        <v>669</v>
      </c>
      <c r="N150" s="261">
        <v>674</v>
      </c>
      <c r="O150" s="261">
        <v>569</v>
      </c>
      <c r="P150" s="261">
        <v>494</v>
      </c>
      <c r="Q150" s="262">
        <v>404</v>
      </c>
      <c r="R150" s="151">
        <v>127</v>
      </c>
      <c r="S150" s="261">
        <v>128</v>
      </c>
      <c r="T150" s="261">
        <v>86</v>
      </c>
      <c r="U150" s="261">
        <v>74</v>
      </c>
      <c r="V150" s="262">
        <v>34</v>
      </c>
      <c r="W150" s="151">
        <v>602</v>
      </c>
      <c r="X150" s="261">
        <v>604</v>
      </c>
      <c r="Y150" s="261">
        <v>521</v>
      </c>
      <c r="Z150" s="261">
        <v>453</v>
      </c>
      <c r="AA150" s="262">
        <v>387</v>
      </c>
    </row>
    <row r="151" spans="1:27" x14ac:dyDescent="0.2">
      <c r="A151" s="122" t="s">
        <v>298</v>
      </c>
      <c r="B151" s="150" t="s">
        <v>299</v>
      </c>
      <c r="C151" s="151">
        <v>1232</v>
      </c>
      <c r="D151" s="261">
        <v>1251</v>
      </c>
      <c r="E151" s="261">
        <v>1132</v>
      </c>
      <c r="F151" s="261">
        <v>985</v>
      </c>
      <c r="G151" s="262">
        <v>660</v>
      </c>
      <c r="H151" s="151">
        <v>126</v>
      </c>
      <c r="I151" s="261">
        <v>133</v>
      </c>
      <c r="J151" s="261">
        <v>99</v>
      </c>
      <c r="K151" s="261">
        <v>75</v>
      </c>
      <c r="L151" s="262">
        <v>31</v>
      </c>
      <c r="M151" s="151">
        <v>1106</v>
      </c>
      <c r="N151" s="261">
        <v>1118</v>
      </c>
      <c r="O151" s="261">
        <v>1033</v>
      </c>
      <c r="P151" s="261">
        <v>910</v>
      </c>
      <c r="Q151" s="262">
        <v>629</v>
      </c>
      <c r="R151" s="151">
        <v>290</v>
      </c>
      <c r="S151" s="261">
        <v>305</v>
      </c>
      <c r="T151" s="261">
        <v>232</v>
      </c>
      <c r="U151" s="261">
        <v>183</v>
      </c>
      <c r="V151" s="262">
        <v>94</v>
      </c>
      <c r="W151" s="151">
        <v>942</v>
      </c>
      <c r="X151" s="261">
        <v>946</v>
      </c>
      <c r="Y151" s="261">
        <v>900</v>
      </c>
      <c r="Z151" s="261">
        <v>802</v>
      </c>
      <c r="AA151" s="262">
        <v>566</v>
      </c>
    </row>
    <row r="152" spans="1:27" x14ac:dyDescent="0.2">
      <c r="A152" s="122" t="s">
        <v>302</v>
      </c>
      <c r="B152" s="150" t="s">
        <v>303</v>
      </c>
      <c r="C152" s="151">
        <v>1436</v>
      </c>
      <c r="D152" s="261">
        <v>1452</v>
      </c>
      <c r="E152" s="261">
        <v>1180</v>
      </c>
      <c r="F152" s="261">
        <v>1239</v>
      </c>
      <c r="G152" s="262">
        <v>809</v>
      </c>
      <c r="H152" s="151">
        <v>139</v>
      </c>
      <c r="I152" s="261">
        <v>144</v>
      </c>
      <c r="J152" s="261">
        <v>94</v>
      </c>
      <c r="K152" s="261">
        <v>112</v>
      </c>
      <c r="L152" s="262">
        <v>40</v>
      </c>
      <c r="M152" s="151">
        <v>1297</v>
      </c>
      <c r="N152" s="261">
        <v>1308</v>
      </c>
      <c r="O152" s="261">
        <v>1086</v>
      </c>
      <c r="P152" s="261">
        <v>1127</v>
      </c>
      <c r="Q152" s="262">
        <v>769</v>
      </c>
      <c r="R152" s="151">
        <v>302</v>
      </c>
      <c r="S152" s="261">
        <v>313</v>
      </c>
      <c r="T152" s="261">
        <v>199</v>
      </c>
      <c r="U152" s="261">
        <v>241</v>
      </c>
      <c r="V152" s="262">
        <v>97</v>
      </c>
      <c r="W152" s="151">
        <v>1134</v>
      </c>
      <c r="X152" s="261">
        <v>1139</v>
      </c>
      <c r="Y152" s="261">
        <v>981</v>
      </c>
      <c r="Z152" s="261">
        <v>998</v>
      </c>
      <c r="AA152" s="262">
        <v>712</v>
      </c>
    </row>
    <row r="153" spans="1:27" x14ac:dyDescent="0.2">
      <c r="A153" s="122" t="s">
        <v>304</v>
      </c>
      <c r="B153" s="150" t="s">
        <v>305</v>
      </c>
      <c r="C153" s="151">
        <v>1351</v>
      </c>
      <c r="D153" s="261">
        <v>1358</v>
      </c>
      <c r="E153" s="261">
        <v>1112</v>
      </c>
      <c r="F153" s="261">
        <v>1112</v>
      </c>
      <c r="G153" s="262">
        <v>923</v>
      </c>
      <c r="H153" s="151">
        <v>98</v>
      </c>
      <c r="I153" s="261">
        <v>100</v>
      </c>
      <c r="J153" s="261">
        <v>58</v>
      </c>
      <c r="K153" s="261">
        <v>60</v>
      </c>
      <c r="L153" s="262">
        <v>37</v>
      </c>
      <c r="M153" s="151">
        <v>1253</v>
      </c>
      <c r="N153" s="261">
        <v>1258</v>
      </c>
      <c r="O153" s="261">
        <v>1054</v>
      </c>
      <c r="P153" s="261">
        <v>1052</v>
      </c>
      <c r="Q153" s="262">
        <v>886</v>
      </c>
      <c r="R153" s="151">
        <v>228</v>
      </c>
      <c r="S153" s="261">
        <v>231</v>
      </c>
      <c r="T153" s="261">
        <v>131</v>
      </c>
      <c r="U153" s="261">
        <v>145</v>
      </c>
      <c r="V153" s="262">
        <v>90</v>
      </c>
      <c r="W153" s="151">
        <v>1123</v>
      </c>
      <c r="X153" s="261">
        <v>1127</v>
      </c>
      <c r="Y153" s="261">
        <v>981</v>
      </c>
      <c r="Z153" s="261">
        <v>967</v>
      </c>
      <c r="AA153" s="262">
        <v>833</v>
      </c>
    </row>
    <row r="154" spans="1:27" x14ac:dyDescent="0.2">
      <c r="A154" s="122" t="s">
        <v>306</v>
      </c>
      <c r="B154" s="150" t="s">
        <v>307</v>
      </c>
      <c r="C154" s="151">
        <v>1212</v>
      </c>
      <c r="D154" s="261">
        <v>1235</v>
      </c>
      <c r="E154" s="261">
        <v>1136</v>
      </c>
      <c r="F154" s="261">
        <v>939</v>
      </c>
      <c r="G154" s="262">
        <v>540</v>
      </c>
      <c r="H154" s="151">
        <v>132</v>
      </c>
      <c r="I154" s="261">
        <v>138</v>
      </c>
      <c r="J154" s="261">
        <v>127</v>
      </c>
      <c r="K154" s="261">
        <v>97</v>
      </c>
      <c r="L154" s="262">
        <v>43</v>
      </c>
      <c r="M154" s="151">
        <v>1080</v>
      </c>
      <c r="N154" s="261">
        <v>1097</v>
      </c>
      <c r="O154" s="261">
        <v>1009</v>
      </c>
      <c r="P154" s="261">
        <v>842</v>
      </c>
      <c r="Q154" s="262">
        <v>497</v>
      </c>
      <c r="R154" s="151">
        <v>301</v>
      </c>
      <c r="S154" s="261">
        <v>314</v>
      </c>
      <c r="T154" s="261">
        <v>273</v>
      </c>
      <c r="U154" s="261">
        <v>199</v>
      </c>
      <c r="V154" s="262">
        <v>86</v>
      </c>
      <c r="W154" s="151">
        <v>911</v>
      </c>
      <c r="X154" s="261">
        <v>921</v>
      </c>
      <c r="Y154" s="261">
        <v>863</v>
      </c>
      <c r="Z154" s="261">
        <v>740</v>
      </c>
      <c r="AA154" s="262">
        <v>454</v>
      </c>
    </row>
    <row r="155" spans="1:27" x14ac:dyDescent="0.2">
      <c r="A155" s="122" t="s">
        <v>308</v>
      </c>
      <c r="B155" s="150" t="s">
        <v>309</v>
      </c>
      <c r="C155" s="151">
        <v>1119</v>
      </c>
      <c r="D155" s="261">
        <v>1129</v>
      </c>
      <c r="E155" s="261">
        <v>981</v>
      </c>
      <c r="F155" s="261">
        <v>843</v>
      </c>
      <c r="G155" s="262">
        <v>529</v>
      </c>
      <c r="H155" s="151">
        <v>123</v>
      </c>
      <c r="I155" s="261">
        <v>125</v>
      </c>
      <c r="J155" s="261">
        <v>79</v>
      </c>
      <c r="K155" s="261">
        <v>68</v>
      </c>
      <c r="L155" s="262">
        <v>29</v>
      </c>
      <c r="M155" s="151">
        <v>996</v>
      </c>
      <c r="N155" s="261">
        <v>1004</v>
      </c>
      <c r="O155" s="261">
        <v>902</v>
      </c>
      <c r="P155" s="261">
        <v>775</v>
      </c>
      <c r="Q155" s="262">
        <v>500</v>
      </c>
      <c r="R155" s="151">
        <v>266</v>
      </c>
      <c r="S155" s="261">
        <v>268</v>
      </c>
      <c r="T155" s="261">
        <v>191</v>
      </c>
      <c r="U155" s="261">
        <v>159</v>
      </c>
      <c r="V155" s="262">
        <v>73</v>
      </c>
      <c r="W155" s="151">
        <v>853</v>
      </c>
      <c r="X155" s="261">
        <v>861</v>
      </c>
      <c r="Y155" s="261">
        <v>790</v>
      </c>
      <c r="Z155" s="261">
        <v>684</v>
      </c>
      <c r="AA155" s="262">
        <v>456</v>
      </c>
    </row>
    <row r="156" spans="1:27" x14ac:dyDescent="0.2">
      <c r="A156" s="122" t="s">
        <v>310</v>
      </c>
      <c r="B156" s="150" t="s">
        <v>311</v>
      </c>
      <c r="C156" s="151">
        <v>1761</v>
      </c>
      <c r="D156" s="261">
        <v>1772</v>
      </c>
      <c r="E156" s="261">
        <v>1448</v>
      </c>
      <c r="F156" s="261">
        <v>1550</v>
      </c>
      <c r="G156" s="262">
        <v>1222</v>
      </c>
      <c r="H156" s="151">
        <v>123</v>
      </c>
      <c r="I156" s="261">
        <v>129</v>
      </c>
      <c r="J156" s="261">
        <v>72</v>
      </c>
      <c r="K156" s="261">
        <v>96</v>
      </c>
      <c r="L156" s="262">
        <v>57</v>
      </c>
      <c r="M156" s="151">
        <v>1638</v>
      </c>
      <c r="N156" s="261">
        <v>1643</v>
      </c>
      <c r="O156" s="261">
        <v>1376</v>
      </c>
      <c r="P156" s="261">
        <v>1454</v>
      </c>
      <c r="Q156" s="262">
        <v>1165</v>
      </c>
      <c r="R156" s="151">
        <v>284</v>
      </c>
      <c r="S156" s="261">
        <v>291</v>
      </c>
      <c r="T156" s="261">
        <v>164</v>
      </c>
      <c r="U156" s="261">
        <v>215</v>
      </c>
      <c r="V156" s="262">
        <v>130</v>
      </c>
      <c r="W156" s="151">
        <v>1477</v>
      </c>
      <c r="X156" s="261">
        <v>1481</v>
      </c>
      <c r="Y156" s="261">
        <v>1284</v>
      </c>
      <c r="Z156" s="261">
        <v>1335</v>
      </c>
      <c r="AA156" s="262">
        <v>1092</v>
      </c>
    </row>
    <row r="157" spans="1:27" x14ac:dyDescent="0.2">
      <c r="A157" s="122" t="s">
        <v>312</v>
      </c>
      <c r="B157" s="150" t="s">
        <v>313</v>
      </c>
      <c r="C157" s="151">
        <v>352</v>
      </c>
      <c r="D157" s="261">
        <v>312</v>
      </c>
      <c r="E157" s="261">
        <v>313</v>
      </c>
      <c r="F157" s="261">
        <v>221</v>
      </c>
      <c r="G157" s="262">
        <v>82</v>
      </c>
      <c r="H157" s="151">
        <v>49</v>
      </c>
      <c r="I157" s="261">
        <v>41</v>
      </c>
      <c r="J157" s="261">
        <v>40</v>
      </c>
      <c r="K157" s="261">
        <v>26</v>
      </c>
      <c r="L157" s="262">
        <v>9</v>
      </c>
      <c r="M157" s="151">
        <v>303</v>
      </c>
      <c r="N157" s="261">
        <v>271</v>
      </c>
      <c r="O157" s="261">
        <v>273</v>
      </c>
      <c r="P157" s="261">
        <v>195</v>
      </c>
      <c r="Q157" s="262">
        <v>73</v>
      </c>
      <c r="R157" s="151">
        <v>108</v>
      </c>
      <c r="S157" s="261">
        <v>91</v>
      </c>
      <c r="T157" s="261">
        <v>89</v>
      </c>
      <c r="U157" s="261">
        <v>60</v>
      </c>
      <c r="V157" s="262">
        <v>19</v>
      </c>
      <c r="W157" s="151">
        <v>244</v>
      </c>
      <c r="X157" s="261">
        <v>221</v>
      </c>
      <c r="Y157" s="261">
        <v>224</v>
      </c>
      <c r="Z157" s="261">
        <v>161</v>
      </c>
      <c r="AA157" s="262">
        <v>63</v>
      </c>
    </row>
    <row r="158" spans="1:27" x14ac:dyDescent="0.2">
      <c r="A158" s="122" t="s">
        <v>314</v>
      </c>
      <c r="B158" s="150" t="s">
        <v>315</v>
      </c>
      <c r="C158" s="151">
        <v>983</v>
      </c>
      <c r="D158" s="261">
        <v>943</v>
      </c>
      <c r="E158" s="261">
        <v>798</v>
      </c>
      <c r="F158" s="261">
        <v>708</v>
      </c>
      <c r="G158" s="262">
        <v>422</v>
      </c>
      <c r="H158" s="151">
        <v>124</v>
      </c>
      <c r="I158" s="261">
        <v>116</v>
      </c>
      <c r="J158" s="261">
        <v>96</v>
      </c>
      <c r="K158" s="261">
        <v>72</v>
      </c>
      <c r="L158" s="262">
        <v>34</v>
      </c>
      <c r="M158" s="151">
        <v>859</v>
      </c>
      <c r="N158" s="261">
        <v>827</v>
      </c>
      <c r="O158" s="261">
        <v>702</v>
      </c>
      <c r="P158" s="261">
        <v>636</v>
      </c>
      <c r="Q158" s="262">
        <v>388</v>
      </c>
      <c r="R158" s="151">
        <v>273</v>
      </c>
      <c r="S158" s="261">
        <v>260</v>
      </c>
      <c r="T158" s="261">
        <v>215</v>
      </c>
      <c r="U158" s="261">
        <v>171</v>
      </c>
      <c r="V158" s="262">
        <v>83</v>
      </c>
      <c r="W158" s="151">
        <v>710</v>
      </c>
      <c r="X158" s="261">
        <v>683</v>
      </c>
      <c r="Y158" s="261">
        <v>583</v>
      </c>
      <c r="Z158" s="261">
        <v>537</v>
      </c>
      <c r="AA158" s="262">
        <v>339</v>
      </c>
    </row>
    <row r="159" spans="1:27" x14ac:dyDescent="0.2">
      <c r="A159" s="122" t="s">
        <v>316</v>
      </c>
      <c r="B159" s="150" t="s">
        <v>317</v>
      </c>
      <c r="C159" s="151">
        <v>1448</v>
      </c>
      <c r="D159" s="261">
        <v>1474</v>
      </c>
      <c r="E159" s="261">
        <v>1267</v>
      </c>
      <c r="F159" s="261">
        <v>1326</v>
      </c>
      <c r="G159" s="262">
        <v>628</v>
      </c>
      <c r="H159" s="151">
        <v>166</v>
      </c>
      <c r="I159" s="261">
        <v>170</v>
      </c>
      <c r="J159" s="261">
        <v>115</v>
      </c>
      <c r="K159" s="261">
        <v>132</v>
      </c>
      <c r="L159" s="262">
        <v>27</v>
      </c>
      <c r="M159" s="151">
        <v>1282</v>
      </c>
      <c r="N159" s="261">
        <v>1304</v>
      </c>
      <c r="O159" s="261">
        <v>1152</v>
      </c>
      <c r="P159" s="261">
        <v>1194</v>
      </c>
      <c r="Q159" s="262">
        <v>601</v>
      </c>
      <c r="R159" s="151">
        <v>355</v>
      </c>
      <c r="S159" s="261">
        <v>367</v>
      </c>
      <c r="T159" s="261">
        <v>264</v>
      </c>
      <c r="U159" s="261">
        <v>295</v>
      </c>
      <c r="V159" s="262">
        <v>77</v>
      </c>
      <c r="W159" s="151">
        <v>1093</v>
      </c>
      <c r="X159" s="261">
        <v>1107</v>
      </c>
      <c r="Y159" s="261">
        <v>1003</v>
      </c>
      <c r="Z159" s="261">
        <v>1031</v>
      </c>
      <c r="AA159" s="262">
        <v>551</v>
      </c>
    </row>
    <row r="160" spans="1:27" x14ac:dyDescent="0.2">
      <c r="A160" s="122" t="s">
        <v>318</v>
      </c>
      <c r="B160" s="150" t="s">
        <v>319</v>
      </c>
      <c r="C160" s="151">
        <v>1399</v>
      </c>
      <c r="D160" s="261">
        <v>1405</v>
      </c>
      <c r="E160" s="261">
        <v>1196</v>
      </c>
      <c r="F160" s="261">
        <v>921</v>
      </c>
      <c r="G160" s="262">
        <v>599</v>
      </c>
      <c r="H160" s="151">
        <v>195</v>
      </c>
      <c r="I160" s="261">
        <v>190</v>
      </c>
      <c r="J160" s="261">
        <v>134</v>
      </c>
      <c r="K160" s="261">
        <v>96</v>
      </c>
      <c r="L160" s="262">
        <v>52</v>
      </c>
      <c r="M160" s="151">
        <v>1204</v>
      </c>
      <c r="N160" s="261">
        <v>1215</v>
      </c>
      <c r="O160" s="261">
        <v>1062</v>
      </c>
      <c r="P160" s="261">
        <v>825</v>
      </c>
      <c r="Q160" s="262">
        <v>547</v>
      </c>
      <c r="R160" s="151">
        <v>433</v>
      </c>
      <c r="S160" s="261">
        <v>438</v>
      </c>
      <c r="T160" s="261">
        <v>310</v>
      </c>
      <c r="U160" s="261">
        <v>222</v>
      </c>
      <c r="V160" s="262">
        <v>119</v>
      </c>
      <c r="W160" s="151">
        <v>966</v>
      </c>
      <c r="X160" s="261">
        <v>967</v>
      </c>
      <c r="Y160" s="261">
        <v>886</v>
      </c>
      <c r="Z160" s="261">
        <v>699</v>
      </c>
      <c r="AA160" s="262">
        <v>480</v>
      </c>
    </row>
    <row r="161" spans="1:27" x14ac:dyDescent="0.2">
      <c r="A161" s="122" t="s">
        <v>320</v>
      </c>
      <c r="B161" s="150" t="s">
        <v>321</v>
      </c>
      <c r="C161" s="151">
        <v>1483</v>
      </c>
      <c r="D161" s="261">
        <v>1494</v>
      </c>
      <c r="E161" s="261">
        <v>1290</v>
      </c>
      <c r="F161" s="261">
        <v>1157</v>
      </c>
      <c r="G161" s="262">
        <v>753</v>
      </c>
      <c r="H161" s="151">
        <v>114</v>
      </c>
      <c r="I161" s="261">
        <v>117</v>
      </c>
      <c r="J161" s="261">
        <v>79</v>
      </c>
      <c r="K161" s="261">
        <v>61</v>
      </c>
      <c r="L161" s="262">
        <v>28</v>
      </c>
      <c r="M161" s="151">
        <v>1369</v>
      </c>
      <c r="N161" s="261">
        <v>1377</v>
      </c>
      <c r="O161" s="261">
        <v>1211</v>
      </c>
      <c r="P161" s="261">
        <v>1096</v>
      </c>
      <c r="Q161" s="262">
        <v>725</v>
      </c>
      <c r="R161" s="151">
        <v>261</v>
      </c>
      <c r="S161" s="261">
        <v>264</v>
      </c>
      <c r="T161" s="261">
        <v>183</v>
      </c>
      <c r="U161" s="261">
        <v>155</v>
      </c>
      <c r="V161" s="262">
        <v>74</v>
      </c>
      <c r="W161" s="151">
        <v>1222</v>
      </c>
      <c r="X161" s="261">
        <v>1230</v>
      </c>
      <c r="Y161" s="261">
        <v>1107</v>
      </c>
      <c r="Z161" s="261">
        <v>1002</v>
      </c>
      <c r="AA161" s="262">
        <v>679</v>
      </c>
    </row>
    <row r="162" spans="1:27" x14ac:dyDescent="0.2">
      <c r="A162" s="122" t="s">
        <v>322</v>
      </c>
      <c r="B162" s="150" t="s">
        <v>323</v>
      </c>
      <c r="C162" s="151">
        <v>1351</v>
      </c>
      <c r="D162" s="261">
        <v>1364</v>
      </c>
      <c r="E162" s="261">
        <v>1257</v>
      </c>
      <c r="F162" s="261">
        <v>1143</v>
      </c>
      <c r="G162" s="262">
        <v>1063</v>
      </c>
      <c r="H162" s="151">
        <v>57</v>
      </c>
      <c r="I162" s="261">
        <v>61</v>
      </c>
      <c r="J162" s="261">
        <v>32</v>
      </c>
      <c r="K162" s="261">
        <v>41</v>
      </c>
      <c r="L162" s="262">
        <v>39</v>
      </c>
      <c r="M162" s="151">
        <v>1294</v>
      </c>
      <c r="N162" s="261">
        <v>1303</v>
      </c>
      <c r="O162" s="261">
        <v>1225</v>
      </c>
      <c r="P162" s="261">
        <v>1102</v>
      </c>
      <c r="Q162" s="262">
        <v>1024</v>
      </c>
      <c r="R162" s="151">
        <v>153</v>
      </c>
      <c r="S162" s="261">
        <v>160</v>
      </c>
      <c r="T162" s="261">
        <v>108</v>
      </c>
      <c r="U162" s="261">
        <v>110</v>
      </c>
      <c r="V162" s="262">
        <v>92</v>
      </c>
      <c r="W162" s="151">
        <v>1198</v>
      </c>
      <c r="X162" s="261">
        <v>1204</v>
      </c>
      <c r="Y162" s="261">
        <v>1149</v>
      </c>
      <c r="Z162" s="261">
        <v>1033</v>
      </c>
      <c r="AA162" s="262">
        <v>971</v>
      </c>
    </row>
    <row r="163" spans="1:27" x14ac:dyDescent="0.2">
      <c r="A163" s="122" t="s">
        <v>324</v>
      </c>
      <c r="B163" s="150" t="s">
        <v>325</v>
      </c>
      <c r="C163" s="151">
        <v>787</v>
      </c>
      <c r="D163" s="261">
        <v>797</v>
      </c>
      <c r="E163" s="261">
        <v>652</v>
      </c>
      <c r="F163" s="261">
        <v>571</v>
      </c>
      <c r="G163" s="262">
        <v>409</v>
      </c>
      <c r="H163" s="151">
        <v>139</v>
      </c>
      <c r="I163" s="261">
        <v>143</v>
      </c>
      <c r="J163" s="261">
        <v>108</v>
      </c>
      <c r="K163" s="261">
        <v>82</v>
      </c>
      <c r="L163" s="262">
        <v>57</v>
      </c>
      <c r="M163" s="151">
        <v>648</v>
      </c>
      <c r="N163" s="261">
        <v>654</v>
      </c>
      <c r="O163" s="261">
        <v>544</v>
      </c>
      <c r="P163" s="261">
        <v>489</v>
      </c>
      <c r="Q163" s="262">
        <v>352</v>
      </c>
      <c r="R163" s="151">
        <v>277</v>
      </c>
      <c r="S163" s="261">
        <v>283</v>
      </c>
      <c r="T163" s="261">
        <v>214</v>
      </c>
      <c r="U163" s="261">
        <v>172</v>
      </c>
      <c r="V163" s="262">
        <v>123</v>
      </c>
      <c r="W163" s="151">
        <v>510</v>
      </c>
      <c r="X163" s="261">
        <v>514</v>
      </c>
      <c r="Y163" s="261">
        <v>438</v>
      </c>
      <c r="Z163" s="261">
        <v>399</v>
      </c>
      <c r="AA163" s="262">
        <v>286</v>
      </c>
    </row>
    <row r="164" spans="1:27" x14ac:dyDescent="0.2">
      <c r="A164" s="122" t="s">
        <v>328</v>
      </c>
      <c r="B164" s="150" t="s">
        <v>329</v>
      </c>
      <c r="C164" s="151">
        <v>1299</v>
      </c>
      <c r="D164" s="261">
        <v>1310</v>
      </c>
      <c r="E164" s="261">
        <v>1124</v>
      </c>
      <c r="F164" s="261">
        <v>986</v>
      </c>
      <c r="G164" s="262">
        <v>661</v>
      </c>
      <c r="H164" s="151">
        <v>112</v>
      </c>
      <c r="I164" s="261">
        <v>117</v>
      </c>
      <c r="J164" s="261">
        <v>92</v>
      </c>
      <c r="K164" s="261">
        <v>75</v>
      </c>
      <c r="L164" s="262">
        <v>31</v>
      </c>
      <c r="M164" s="151">
        <v>1187</v>
      </c>
      <c r="N164" s="261">
        <v>1193</v>
      </c>
      <c r="O164" s="261">
        <v>1032</v>
      </c>
      <c r="P164" s="261">
        <v>911</v>
      </c>
      <c r="Q164" s="262">
        <v>630</v>
      </c>
      <c r="R164" s="151">
        <v>265</v>
      </c>
      <c r="S164" s="261">
        <v>269</v>
      </c>
      <c r="T164" s="261">
        <v>215</v>
      </c>
      <c r="U164" s="261">
        <v>179</v>
      </c>
      <c r="V164" s="262">
        <v>75</v>
      </c>
      <c r="W164" s="151">
        <v>1034</v>
      </c>
      <c r="X164" s="261">
        <v>1041</v>
      </c>
      <c r="Y164" s="261">
        <v>909</v>
      </c>
      <c r="Z164" s="261">
        <v>807</v>
      </c>
      <c r="AA164" s="262">
        <v>586</v>
      </c>
    </row>
    <row r="165" spans="1:27" x14ac:dyDescent="0.2">
      <c r="A165" s="122" t="s">
        <v>330</v>
      </c>
      <c r="B165" s="150" t="s">
        <v>331</v>
      </c>
      <c r="C165" s="151">
        <v>575</v>
      </c>
      <c r="D165" s="261">
        <v>575</v>
      </c>
      <c r="E165" s="261">
        <v>566</v>
      </c>
      <c r="F165" s="261">
        <v>429</v>
      </c>
      <c r="G165" s="262">
        <v>222</v>
      </c>
      <c r="H165" s="151">
        <v>49</v>
      </c>
      <c r="I165" s="261">
        <v>46</v>
      </c>
      <c r="J165" s="261">
        <v>45</v>
      </c>
      <c r="K165" s="261">
        <v>20</v>
      </c>
      <c r="L165" s="262">
        <v>9</v>
      </c>
      <c r="M165" s="151">
        <v>526</v>
      </c>
      <c r="N165" s="261">
        <v>529</v>
      </c>
      <c r="O165" s="261">
        <v>521</v>
      </c>
      <c r="P165" s="261">
        <v>409</v>
      </c>
      <c r="Q165" s="262">
        <v>213</v>
      </c>
      <c r="R165" s="151">
        <v>97</v>
      </c>
      <c r="S165" s="261">
        <v>94</v>
      </c>
      <c r="T165" s="261">
        <v>91</v>
      </c>
      <c r="U165" s="261">
        <v>55</v>
      </c>
      <c r="V165" s="262">
        <v>22</v>
      </c>
      <c r="W165" s="151">
        <v>478</v>
      </c>
      <c r="X165" s="261">
        <v>481</v>
      </c>
      <c r="Y165" s="261">
        <v>475</v>
      </c>
      <c r="Z165" s="261">
        <v>374</v>
      </c>
      <c r="AA165" s="262">
        <v>200</v>
      </c>
    </row>
    <row r="166" spans="1:27" x14ac:dyDescent="0.2">
      <c r="A166" s="122" t="s">
        <v>332</v>
      </c>
      <c r="B166" s="150" t="s">
        <v>333</v>
      </c>
      <c r="C166" s="151">
        <v>904</v>
      </c>
      <c r="D166" s="261">
        <v>904</v>
      </c>
      <c r="E166" s="261">
        <v>625</v>
      </c>
      <c r="F166" s="261">
        <v>656</v>
      </c>
      <c r="G166" s="262">
        <v>316</v>
      </c>
      <c r="H166" s="151">
        <v>115</v>
      </c>
      <c r="I166" s="261">
        <v>115</v>
      </c>
      <c r="J166" s="261">
        <v>55</v>
      </c>
      <c r="K166" s="261">
        <v>75</v>
      </c>
      <c r="L166" s="262">
        <v>37</v>
      </c>
      <c r="M166" s="151">
        <v>789</v>
      </c>
      <c r="N166" s="261">
        <v>789</v>
      </c>
      <c r="O166" s="261">
        <v>570</v>
      </c>
      <c r="P166" s="261">
        <v>581</v>
      </c>
      <c r="Q166" s="262">
        <v>279</v>
      </c>
      <c r="R166" s="151">
        <v>246</v>
      </c>
      <c r="S166" s="261">
        <v>243</v>
      </c>
      <c r="T166" s="261">
        <v>123</v>
      </c>
      <c r="U166" s="261">
        <v>159</v>
      </c>
      <c r="V166" s="262">
        <v>72</v>
      </c>
      <c r="W166" s="151">
        <v>658</v>
      </c>
      <c r="X166" s="261">
        <v>661</v>
      </c>
      <c r="Y166" s="261">
        <v>502</v>
      </c>
      <c r="Z166" s="261">
        <v>497</v>
      </c>
      <c r="AA166" s="262">
        <v>244</v>
      </c>
    </row>
    <row r="167" spans="1:27" x14ac:dyDescent="0.2">
      <c r="A167" s="122" t="s">
        <v>334</v>
      </c>
      <c r="B167" s="150" t="s">
        <v>335</v>
      </c>
      <c r="C167" s="151">
        <v>1278</v>
      </c>
      <c r="D167" s="261">
        <v>1297</v>
      </c>
      <c r="E167" s="261">
        <v>1111</v>
      </c>
      <c r="F167" s="261">
        <v>965</v>
      </c>
      <c r="G167" s="262">
        <v>611</v>
      </c>
      <c r="H167" s="151">
        <v>165</v>
      </c>
      <c r="I167" s="261">
        <v>171</v>
      </c>
      <c r="J167" s="261">
        <v>116</v>
      </c>
      <c r="K167" s="261">
        <v>106</v>
      </c>
      <c r="L167" s="262">
        <v>44</v>
      </c>
      <c r="M167" s="151">
        <v>1113</v>
      </c>
      <c r="N167" s="261">
        <v>1126</v>
      </c>
      <c r="O167" s="261">
        <v>995</v>
      </c>
      <c r="P167" s="261">
        <v>859</v>
      </c>
      <c r="Q167" s="262">
        <v>567</v>
      </c>
      <c r="R167" s="151">
        <v>338</v>
      </c>
      <c r="S167" s="261">
        <v>346</v>
      </c>
      <c r="T167" s="261">
        <v>248</v>
      </c>
      <c r="U167" s="261">
        <v>219</v>
      </c>
      <c r="V167" s="262">
        <v>108</v>
      </c>
      <c r="W167" s="151">
        <v>940</v>
      </c>
      <c r="X167" s="261">
        <v>951</v>
      </c>
      <c r="Y167" s="261">
        <v>863</v>
      </c>
      <c r="Z167" s="261">
        <v>746</v>
      </c>
      <c r="AA167" s="262">
        <v>503</v>
      </c>
    </row>
    <row r="168" spans="1:27" x14ac:dyDescent="0.2">
      <c r="A168" s="122" t="s">
        <v>336</v>
      </c>
      <c r="B168" s="150" t="s">
        <v>337</v>
      </c>
      <c r="C168" s="151">
        <v>809</v>
      </c>
      <c r="D168" s="261">
        <v>789</v>
      </c>
      <c r="E168" s="261">
        <v>770</v>
      </c>
      <c r="F168" s="261">
        <v>623</v>
      </c>
      <c r="G168" s="262">
        <v>262</v>
      </c>
      <c r="H168" s="151">
        <v>116</v>
      </c>
      <c r="I168" s="261">
        <v>112</v>
      </c>
      <c r="J168" s="261">
        <v>103</v>
      </c>
      <c r="K168" s="261">
        <v>80</v>
      </c>
      <c r="L168" s="262">
        <v>20</v>
      </c>
      <c r="M168" s="151">
        <v>693</v>
      </c>
      <c r="N168" s="261">
        <v>677</v>
      </c>
      <c r="O168" s="261">
        <v>667</v>
      </c>
      <c r="P168" s="261">
        <v>543</v>
      </c>
      <c r="Q168" s="262">
        <v>242</v>
      </c>
      <c r="R168" s="151">
        <v>252</v>
      </c>
      <c r="S168" s="261">
        <v>242</v>
      </c>
      <c r="T168" s="261">
        <v>227</v>
      </c>
      <c r="U168" s="261">
        <v>178</v>
      </c>
      <c r="V168" s="262">
        <v>52</v>
      </c>
      <c r="W168" s="151">
        <v>557</v>
      </c>
      <c r="X168" s="261">
        <v>547</v>
      </c>
      <c r="Y168" s="261">
        <v>543</v>
      </c>
      <c r="Z168" s="261">
        <v>445</v>
      </c>
      <c r="AA168" s="262">
        <v>210</v>
      </c>
    </row>
    <row r="169" spans="1:27" x14ac:dyDescent="0.2">
      <c r="A169" s="122" t="s">
        <v>338</v>
      </c>
      <c r="B169" s="150" t="s">
        <v>339</v>
      </c>
      <c r="C169" s="151">
        <v>1088</v>
      </c>
      <c r="D169" s="261">
        <v>1097</v>
      </c>
      <c r="E169" s="261">
        <v>913</v>
      </c>
      <c r="F169" s="261">
        <v>717</v>
      </c>
      <c r="G169" s="262">
        <v>514</v>
      </c>
      <c r="H169" s="151">
        <v>141</v>
      </c>
      <c r="I169" s="261">
        <v>140</v>
      </c>
      <c r="J169" s="261">
        <v>99</v>
      </c>
      <c r="K169" s="261">
        <v>74</v>
      </c>
      <c r="L169" s="262">
        <v>34</v>
      </c>
      <c r="M169" s="151">
        <v>947</v>
      </c>
      <c r="N169" s="261">
        <v>957</v>
      </c>
      <c r="O169" s="261">
        <v>814</v>
      </c>
      <c r="P169" s="261">
        <v>643</v>
      </c>
      <c r="Q169" s="262">
        <v>480</v>
      </c>
      <c r="R169" s="151">
        <v>259</v>
      </c>
      <c r="S169" s="261">
        <v>263</v>
      </c>
      <c r="T169" s="261">
        <v>191</v>
      </c>
      <c r="U169" s="261">
        <v>136</v>
      </c>
      <c r="V169" s="262">
        <v>74</v>
      </c>
      <c r="W169" s="151">
        <v>829</v>
      </c>
      <c r="X169" s="261">
        <v>834</v>
      </c>
      <c r="Y169" s="261">
        <v>722</v>
      </c>
      <c r="Z169" s="261">
        <v>581</v>
      </c>
      <c r="AA169" s="262">
        <v>440</v>
      </c>
    </row>
    <row r="170" spans="1:27" x14ac:dyDescent="0.2">
      <c r="A170" s="122" t="s">
        <v>340</v>
      </c>
      <c r="B170" s="150" t="s">
        <v>341</v>
      </c>
      <c r="C170" s="151">
        <v>879</v>
      </c>
      <c r="D170" s="261">
        <v>880</v>
      </c>
      <c r="E170" s="261">
        <v>792</v>
      </c>
      <c r="F170" s="261">
        <v>691</v>
      </c>
      <c r="G170" s="262">
        <v>363</v>
      </c>
      <c r="H170" s="151">
        <v>41</v>
      </c>
      <c r="I170" s="261">
        <v>41</v>
      </c>
      <c r="J170" s="261">
        <v>35</v>
      </c>
      <c r="K170" s="261">
        <v>26</v>
      </c>
      <c r="L170" s="262">
        <v>10</v>
      </c>
      <c r="M170" s="151">
        <v>838</v>
      </c>
      <c r="N170" s="261">
        <v>839</v>
      </c>
      <c r="O170" s="261">
        <v>757</v>
      </c>
      <c r="P170" s="261">
        <v>665</v>
      </c>
      <c r="Q170" s="262">
        <v>353</v>
      </c>
      <c r="R170" s="151">
        <v>108</v>
      </c>
      <c r="S170" s="261">
        <v>109</v>
      </c>
      <c r="T170" s="261">
        <v>89</v>
      </c>
      <c r="U170" s="261">
        <v>72</v>
      </c>
      <c r="V170" s="262">
        <v>28</v>
      </c>
      <c r="W170" s="151">
        <v>771</v>
      </c>
      <c r="X170" s="261">
        <v>771</v>
      </c>
      <c r="Y170" s="261">
        <v>703</v>
      </c>
      <c r="Z170" s="261">
        <v>619</v>
      </c>
      <c r="AA170" s="262">
        <v>335</v>
      </c>
    </row>
    <row r="171" spans="1:27" x14ac:dyDescent="0.2">
      <c r="A171" s="122" t="s">
        <v>342</v>
      </c>
      <c r="B171" s="150" t="s">
        <v>343</v>
      </c>
      <c r="C171" s="151">
        <v>820</v>
      </c>
      <c r="D171" s="261">
        <v>823</v>
      </c>
      <c r="E171" s="261">
        <v>764</v>
      </c>
      <c r="F171" s="261">
        <v>639</v>
      </c>
      <c r="G171" s="262">
        <v>384</v>
      </c>
      <c r="H171" s="151">
        <v>78</v>
      </c>
      <c r="I171" s="261">
        <v>79</v>
      </c>
      <c r="J171" s="261">
        <v>66</v>
      </c>
      <c r="K171" s="261">
        <v>47</v>
      </c>
      <c r="L171" s="262">
        <v>22</v>
      </c>
      <c r="M171" s="151">
        <v>742</v>
      </c>
      <c r="N171" s="261">
        <v>744</v>
      </c>
      <c r="O171" s="261">
        <v>698</v>
      </c>
      <c r="P171" s="261">
        <v>592</v>
      </c>
      <c r="Q171" s="262">
        <v>362</v>
      </c>
      <c r="R171" s="151">
        <v>176</v>
      </c>
      <c r="S171" s="261">
        <v>178</v>
      </c>
      <c r="T171" s="261">
        <v>152</v>
      </c>
      <c r="U171" s="261">
        <v>118</v>
      </c>
      <c r="V171" s="262">
        <v>45</v>
      </c>
      <c r="W171" s="151">
        <v>644</v>
      </c>
      <c r="X171" s="261">
        <v>645</v>
      </c>
      <c r="Y171" s="261">
        <v>612</v>
      </c>
      <c r="Z171" s="261">
        <v>521</v>
      </c>
      <c r="AA171" s="262">
        <v>339</v>
      </c>
    </row>
    <row r="172" spans="1:27" x14ac:dyDescent="0.2">
      <c r="A172" s="122" t="s">
        <v>344</v>
      </c>
      <c r="B172" s="150" t="s">
        <v>345</v>
      </c>
      <c r="C172" s="151">
        <v>1369</v>
      </c>
      <c r="D172" s="261">
        <v>1368</v>
      </c>
      <c r="E172" s="261">
        <v>1235</v>
      </c>
      <c r="F172" s="261">
        <v>944</v>
      </c>
      <c r="G172" s="262">
        <v>581</v>
      </c>
      <c r="H172" s="151">
        <v>116</v>
      </c>
      <c r="I172" s="261">
        <v>116</v>
      </c>
      <c r="J172" s="261">
        <v>92</v>
      </c>
      <c r="K172" s="261">
        <v>71</v>
      </c>
      <c r="L172" s="262">
        <v>28</v>
      </c>
      <c r="M172" s="151">
        <v>1253</v>
      </c>
      <c r="N172" s="261">
        <v>1252</v>
      </c>
      <c r="O172" s="261">
        <v>1143</v>
      </c>
      <c r="P172" s="261">
        <v>873</v>
      </c>
      <c r="Q172" s="262">
        <v>553</v>
      </c>
      <c r="R172" s="151">
        <v>266</v>
      </c>
      <c r="S172" s="261">
        <v>265</v>
      </c>
      <c r="T172" s="261">
        <v>215</v>
      </c>
      <c r="U172" s="261">
        <v>159</v>
      </c>
      <c r="V172" s="262">
        <v>74</v>
      </c>
      <c r="W172" s="151">
        <v>1103</v>
      </c>
      <c r="X172" s="261">
        <v>1103</v>
      </c>
      <c r="Y172" s="261">
        <v>1020</v>
      </c>
      <c r="Z172" s="261">
        <v>785</v>
      </c>
      <c r="AA172" s="262">
        <v>507</v>
      </c>
    </row>
    <row r="173" spans="1:27" x14ac:dyDescent="0.2">
      <c r="A173" s="122" t="s">
        <v>346</v>
      </c>
      <c r="B173" s="150" t="s">
        <v>347</v>
      </c>
      <c r="C173" s="151">
        <v>1075</v>
      </c>
      <c r="D173" s="261">
        <v>1075</v>
      </c>
      <c r="E173" s="261">
        <v>974</v>
      </c>
      <c r="F173" s="261">
        <v>850</v>
      </c>
      <c r="G173" s="262">
        <v>630</v>
      </c>
      <c r="H173" s="151">
        <v>122</v>
      </c>
      <c r="I173" s="261">
        <v>120</v>
      </c>
      <c r="J173" s="261">
        <v>94</v>
      </c>
      <c r="K173" s="261">
        <v>73</v>
      </c>
      <c r="L173" s="262">
        <v>57</v>
      </c>
      <c r="M173" s="151">
        <v>953</v>
      </c>
      <c r="N173" s="261">
        <v>955</v>
      </c>
      <c r="O173" s="261">
        <v>880</v>
      </c>
      <c r="P173" s="261">
        <v>777</v>
      </c>
      <c r="Q173" s="262">
        <v>573</v>
      </c>
      <c r="R173" s="151">
        <v>237</v>
      </c>
      <c r="S173" s="261">
        <v>236</v>
      </c>
      <c r="T173" s="261">
        <v>188</v>
      </c>
      <c r="U173" s="261">
        <v>151</v>
      </c>
      <c r="V173" s="262">
        <v>117</v>
      </c>
      <c r="W173" s="151">
        <v>838</v>
      </c>
      <c r="X173" s="261">
        <v>839</v>
      </c>
      <c r="Y173" s="261">
        <v>786</v>
      </c>
      <c r="Z173" s="261">
        <v>699</v>
      </c>
      <c r="AA173" s="262">
        <v>513</v>
      </c>
    </row>
    <row r="174" spans="1:27" x14ac:dyDescent="0.2">
      <c r="A174" s="122" t="s">
        <v>348</v>
      </c>
      <c r="B174" s="150" t="s">
        <v>349</v>
      </c>
      <c r="C174" s="151">
        <v>1136</v>
      </c>
      <c r="D174" s="261">
        <v>1145</v>
      </c>
      <c r="E174" s="261">
        <v>1080</v>
      </c>
      <c r="F174" s="261">
        <v>827</v>
      </c>
      <c r="G174" s="262">
        <v>483</v>
      </c>
      <c r="H174" s="151">
        <v>124</v>
      </c>
      <c r="I174" s="261">
        <v>124</v>
      </c>
      <c r="J174" s="261">
        <v>109</v>
      </c>
      <c r="K174" s="261">
        <v>70</v>
      </c>
      <c r="L174" s="262">
        <v>15</v>
      </c>
      <c r="M174" s="151">
        <v>1012</v>
      </c>
      <c r="N174" s="261">
        <v>1021</v>
      </c>
      <c r="O174" s="261">
        <v>971</v>
      </c>
      <c r="P174" s="261">
        <v>757</v>
      </c>
      <c r="Q174" s="262">
        <v>468</v>
      </c>
      <c r="R174" s="151">
        <v>251</v>
      </c>
      <c r="S174" s="261">
        <v>257</v>
      </c>
      <c r="T174" s="261">
        <v>225</v>
      </c>
      <c r="U174" s="261">
        <v>150</v>
      </c>
      <c r="V174" s="262">
        <v>62</v>
      </c>
      <c r="W174" s="151">
        <v>885</v>
      </c>
      <c r="X174" s="261">
        <v>888</v>
      </c>
      <c r="Y174" s="261">
        <v>855</v>
      </c>
      <c r="Z174" s="261">
        <v>677</v>
      </c>
      <c r="AA174" s="262">
        <v>421</v>
      </c>
    </row>
    <row r="175" spans="1:27" x14ac:dyDescent="0.2">
      <c r="A175" s="122" t="s">
        <v>350</v>
      </c>
      <c r="B175" s="150" t="s">
        <v>351</v>
      </c>
      <c r="C175" s="151">
        <v>479</v>
      </c>
      <c r="D175" s="261">
        <v>480</v>
      </c>
      <c r="E175" s="261">
        <v>458</v>
      </c>
      <c r="F175" s="261">
        <v>394</v>
      </c>
      <c r="G175" s="262">
        <v>107</v>
      </c>
      <c r="H175" s="151">
        <v>47</v>
      </c>
      <c r="I175" s="261">
        <v>49</v>
      </c>
      <c r="J175" s="261">
        <v>42</v>
      </c>
      <c r="K175" s="261">
        <v>33</v>
      </c>
      <c r="L175" s="262">
        <v>5</v>
      </c>
      <c r="M175" s="151">
        <v>432</v>
      </c>
      <c r="N175" s="261">
        <v>431</v>
      </c>
      <c r="O175" s="261">
        <v>416</v>
      </c>
      <c r="P175" s="261">
        <v>361</v>
      </c>
      <c r="Q175" s="262">
        <v>102</v>
      </c>
      <c r="R175" s="151">
        <v>104</v>
      </c>
      <c r="S175" s="261">
        <v>105</v>
      </c>
      <c r="T175" s="261">
        <v>90</v>
      </c>
      <c r="U175" s="261">
        <v>77</v>
      </c>
      <c r="V175" s="262">
        <v>17</v>
      </c>
      <c r="W175" s="151">
        <v>375</v>
      </c>
      <c r="X175" s="261">
        <v>375</v>
      </c>
      <c r="Y175" s="261">
        <v>368</v>
      </c>
      <c r="Z175" s="261">
        <v>317</v>
      </c>
      <c r="AA175" s="262">
        <v>90</v>
      </c>
    </row>
    <row r="176" spans="1:27" x14ac:dyDescent="0.2">
      <c r="A176" s="122" t="s">
        <v>354</v>
      </c>
      <c r="B176" s="150" t="s">
        <v>355</v>
      </c>
      <c r="C176" s="151">
        <v>1767</v>
      </c>
      <c r="D176" s="261">
        <v>1770</v>
      </c>
      <c r="E176" s="261">
        <v>1530</v>
      </c>
      <c r="F176" s="261">
        <v>1265</v>
      </c>
      <c r="G176" s="262">
        <v>884</v>
      </c>
      <c r="H176" s="151">
        <v>140</v>
      </c>
      <c r="I176" s="261">
        <v>139</v>
      </c>
      <c r="J176" s="261">
        <v>104</v>
      </c>
      <c r="K176" s="261">
        <v>86</v>
      </c>
      <c r="L176" s="262">
        <v>54</v>
      </c>
      <c r="M176" s="151">
        <v>1627</v>
      </c>
      <c r="N176" s="261">
        <v>1631</v>
      </c>
      <c r="O176" s="261">
        <v>1426</v>
      </c>
      <c r="P176" s="261">
        <v>1179</v>
      </c>
      <c r="Q176" s="262">
        <v>830</v>
      </c>
      <c r="R176" s="151">
        <v>346</v>
      </c>
      <c r="S176" s="261">
        <v>344</v>
      </c>
      <c r="T176" s="261">
        <v>249</v>
      </c>
      <c r="U176" s="261">
        <v>219</v>
      </c>
      <c r="V176" s="262">
        <v>131</v>
      </c>
      <c r="W176" s="151">
        <v>1421</v>
      </c>
      <c r="X176" s="261">
        <v>1426</v>
      </c>
      <c r="Y176" s="261">
        <v>1281</v>
      </c>
      <c r="Z176" s="261">
        <v>1046</v>
      </c>
      <c r="AA176" s="262">
        <v>753</v>
      </c>
    </row>
    <row r="177" spans="1:27" x14ac:dyDescent="0.2">
      <c r="A177" s="122" t="s">
        <v>356</v>
      </c>
      <c r="B177" s="150" t="s">
        <v>357</v>
      </c>
      <c r="C177" s="151">
        <v>960</v>
      </c>
      <c r="D177" s="261">
        <v>963</v>
      </c>
      <c r="E177" s="261">
        <v>907</v>
      </c>
      <c r="F177" s="261">
        <v>571</v>
      </c>
      <c r="G177" s="262">
        <v>318</v>
      </c>
      <c r="H177" s="151">
        <v>37</v>
      </c>
      <c r="I177" s="261">
        <v>37</v>
      </c>
      <c r="J177" s="261">
        <v>28</v>
      </c>
      <c r="K177" s="261">
        <v>16</v>
      </c>
      <c r="L177" s="262">
        <v>4</v>
      </c>
      <c r="M177" s="151">
        <v>923</v>
      </c>
      <c r="N177" s="261">
        <v>926</v>
      </c>
      <c r="O177" s="261">
        <v>879</v>
      </c>
      <c r="P177" s="261">
        <v>555</v>
      </c>
      <c r="Q177" s="262">
        <v>314</v>
      </c>
      <c r="R177" s="151">
        <v>98</v>
      </c>
      <c r="S177" s="261">
        <v>99</v>
      </c>
      <c r="T177" s="261">
        <v>83</v>
      </c>
      <c r="U177" s="261">
        <v>43</v>
      </c>
      <c r="V177" s="262">
        <v>16</v>
      </c>
      <c r="W177" s="151">
        <v>862</v>
      </c>
      <c r="X177" s="261">
        <v>864</v>
      </c>
      <c r="Y177" s="261">
        <v>824</v>
      </c>
      <c r="Z177" s="261">
        <v>528</v>
      </c>
      <c r="AA177" s="262">
        <v>302</v>
      </c>
    </row>
    <row r="178" spans="1:27" x14ac:dyDescent="0.2">
      <c r="A178" s="122" t="s">
        <v>358</v>
      </c>
      <c r="B178" s="150" t="s">
        <v>359</v>
      </c>
      <c r="C178" s="151">
        <v>1380</v>
      </c>
      <c r="D178" s="261">
        <v>1390</v>
      </c>
      <c r="E178" s="261">
        <v>1330</v>
      </c>
      <c r="F178" s="261">
        <v>950</v>
      </c>
      <c r="G178" s="262">
        <v>557</v>
      </c>
      <c r="H178" s="151">
        <v>79</v>
      </c>
      <c r="I178" s="261">
        <v>81</v>
      </c>
      <c r="J178" s="261">
        <v>72</v>
      </c>
      <c r="K178" s="261">
        <v>41</v>
      </c>
      <c r="L178" s="262">
        <v>20</v>
      </c>
      <c r="M178" s="151">
        <v>1301</v>
      </c>
      <c r="N178" s="261">
        <v>1309</v>
      </c>
      <c r="O178" s="261">
        <v>1258</v>
      </c>
      <c r="P178" s="261">
        <v>909</v>
      </c>
      <c r="Q178" s="262">
        <v>537</v>
      </c>
      <c r="R178" s="151">
        <v>224</v>
      </c>
      <c r="S178" s="261">
        <v>231</v>
      </c>
      <c r="T178" s="261">
        <v>208</v>
      </c>
      <c r="U178" s="261">
        <v>128</v>
      </c>
      <c r="V178" s="262">
        <v>64</v>
      </c>
      <c r="W178" s="151">
        <v>1156</v>
      </c>
      <c r="X178" s="261">
        <v>1159</v>
      </c>
      <c r="Y178" s="261">
        <v>1122</v>
      </c>
      <c r="Z178" s="261">
        <v>822</v>
      </c>
      <c r="AA178" s="262">
        <v>493</v>
      </c>
    </row>
    <row r="179" spans="1:27" x14ac:dyDescent="0.2">
      <c r="A179" s="122" t="s">
        <v>360</v>
      </c>
      <c r="B179" s="150" t="s">
        <v>361</v>
      </c>
      <c r="C179" s="151">
        <v>440</v>
      </c>
      <c r="D179" s="261">
        <v>443</v>
      </c>
      <c r="E179" s="261">
        <v>439</v>
      </c>
      <c r="F179" s="261">
        <v>381</v>
      </c>
      <c r="G179" s="262">
        <v>175</v>
      </c>
      <c r="H179" s="151">
        <v>29</v>
      </c>
      <c r="I179" s="261">
        <v>31</v>
      </c>
      <c r="J179" s="261">
        <v>29</v>
      </c>
      <c r="K179" s="261">
        <v>25</v>
      </c>
      <c r="L179" s="262">
        <v>7</v>
      </c>
      <c r="M179" s="151">
        <v>411</v>
      </c>
      <c r="N179" s="261">
        <v>412</v>
      </c>
      <c r="O179" s="261">
        <v>410</v>
      </c>
      <c r="P179" s="261">
        <v>356</v>
      </c>
      <c r="Q179" s="262">
        <v>168</v>
      </c>
      <c r="R179" s="151">
        <v>79</v>
      </c>
      <c r="S179" s="261">
        <v>81</v>
      </c>
      <c r="T179" s="261">
        <v>78</v>
      </c>
      <c r="U179" s="261">
        <v>65</v>
      </c>
      <c r="V179" s="262">
        <v>23</v>
      </c>
      <c r="W179" s="151">
        <v>361</v>
      </c>
      <c r="X179" s="261">
        <v>362</v>
      </c>
      <c r="Y179" s="261">
        <v>361</v>
      </c>
      <c r="Z179" s="261">
        <v>316</v>
      </c>
      <c r="AA179" s="262">
        <v>152</v>
      </c>
    </row>
    <row r="180" spans="1:27" x14ac:dyDescent="0.2">
      <c r="A180" s="122" t="s">
        <v>362</v>
      </c>
      <c r="B180" s="150" t="s">
        <v>363</v>
      </c>
      <c r="C180" s="151">
        <v>867</v>
      </c>
      <c r="D180" s="261">
        <v>872</v>
      </c>
      <c r="E180" s="261">
        <v>787</v>
      </c>
      <c r="F180" s="261">
        <v>495</v>
      </c>
      <c r="G180" s="262">
        <v>530</v>
      </c>
      <c r="H180" s="151">
        <v>76</v>
      </c>
      <c r="I180" s="261">
        <v>80</v>
      </c>
      <c r="J180" s="261">
        <v>68</v>
      </c>
      <c r="K180" s="261">
        <v>32</v>
      </c>
      <c r="L180" s="262">
        <v>22</v>
      </c>
      <c r="M180" s="151">
        <v>791</v>
      </c>
      <c r="N180" s="261">
        <v>792</v>
      </c>
      <c r="O180" s="261">
        <v>719</v>
      </c>
      <c r="P180" s="261">
        <v>463</v>
      </c>
      <c r="Q180" s="262">
        <v>508</v>
      </c>
      <c r="R180" s="151">
        <v>179</v>
      </c>
      <c r="S180" s="261">
        <v>183</v>
      </c>
      <c r="T180" s="261">
        <v>161</v>
      </c>
      <c r="U180" s="261">
        <v>79</v>
      </c>
      <c r="V180" s="262">
        <v>66</v>
      </c>
      <c r="W180" s="151">
        <v>688</v>
      </c>
      <c r="X180" s="261">
        <v>689</v>
      </c>
      <c r="Y180" s="261">
        <v>626</v>
      </c>
      <c r="Z180" s="261">
        <v>416</v>
      </c>
      <c r="AA180" s="262">
        <v>464</v>
      </c>
    </row>
    <row r="181" spans="1:27" x14ac:dyDescent="0.2">
      <c r="A181" s="122" t="s">
        <v>364</v>
      </c>
      <c r="B181" s="150" t="s">
        <v>365</v>
      </c>
      <c r="C181" s="151">
        <v>954</v>
      </c>
      <c r="D181" s="261">
        <v>958</v>
      </c>
      <c r="E181" s="261">
        <v>915</v>
      </c>
      <c r="F181" s="261">
        <v>769</v>
      </c>
      <c r="G181" s="262">
        <v>532</v>
      </c>
      <c r="H181" s="151">
        <v>66</v>
      </c>
      <c r="I181" s="261">
        <v>65</v>
      </c>
      <c r="J181" s="261">
        <v>53</v>
      </c>
      <c r="K181" s="261">
        <v>42</v>
      </c>
      <c r="L181" s="262">
        <v>22</v>
      </c>
      <c r="M181" s="151">
        <v>888</v>
      </c>
      <c r="N181" s="261">
        <v>893</v>
      </c>
      <c r="O181" s="261">
        <v>862</v>
      </c>
      <c r="P181" s="261">
        <v>727</v>
      </c>
      <c r="Q181" s="262">
        <v>510</v>
      </c>
      <c r="R181" s="151">
        <v>174</v>
      </c>
      <c r="S181" s="261">
        <v>174</v>
      </c>
      <c r="T181" s="261">
        <v>155</v>
      </c>
      <c r="U181" s="261">
        <v>123</v>
      </c>
      <c r="V181" s="262">
        <v>65</v>
      </c>
      <c r="W181" s="151">
        <v>780</v>
      </c>
      <c r="X181" s="261">
        <v>784</v>
      </c>
      <c r="Y181" s="261">
        <v>760</v>
      </c>
      <c r="Z181" s="261">
        <v>646</v>
      </c>
      <c r="AA181" s="262">
        <v>467</v>
      </c>
    </row>
    <row r="182" spans="1:27" x14ac:dyDescent="0.2">
      <c r="A182" s="122" t="s">
        <v>366</v>
      </c>
      <c r="B182" s="150" t="s">
        <v>367</v>
      </c>
      <c r="C182" s="151">
        <v>650</v>
      </c>
      <c r="D182" s="261">
        <v>656</v>
      </c>
      <c r="E182" s="261">
        <v>530</v>
      </c>
      <c r="F182" s="261">
        <v>524</v>
      </c>
      <c r="G182" s="262">
        <v>373</v>
      </c>
      <c r="H182" s="151">
        <v>63</v>
      </c>
      <c r="I182" s="261">
        <v>66</v>
      </c>
      <c r="J182" s="261">
        <v>49</v>
      </c>
      <c r="K182" s="261">
        <v>47</v>
      </c>
      <c r="L182" s="262">
        <v>17</v>
      </c>
      <c r="M182" s="151">
        <v>587</v>
      </c>
      <c r="N182" s="261">
        <v>590</v>
      </c>
      <c r="O182" s="261">
        <v>481</v>
      </c>
      <c r="P182" s="261">
        <v>477</v>
      </c>
      <c r="Q182" s="262">
        <v>356</v>
      </c>
      <c r="R182" s="151">
        <v>134</v>
      </c>
      <c r="S182" s="261">
        <v>138</v>
      </c>
      <c r="T182" s="261">
        <v>104</v>
      </c>
      <c r="U182" s="261">
        <v>97</v>
      </c>
      <c r="V182" s="262">
        <v>44</v>
      </c>
      <c r="W182" s="151">
        <v>516</v>
      </c>
      <c r="X182" s="261">
        <v>518</v>
      </c>
      <c r="Y182" s="261">
        <v>426</v>
      </c>
      <c r="Z182" s="261">
        <v>427</v>
      </c>
      <c r="AA182" s="262">
        <v>329</v>
      </c>
    </row>
    <row r="183" spans="1:27" x14ac:dyDescent="0.2">
      <c r="A183" s="122" t="s">
        <v>370</v>
      </c>
      <c r="B183" s="150" t="s">
        <v>371</v>
      </c>
      <c r="C183" s="151">
        <v>1286</v>
      </c>
      <c r="D183" s="261">
        <v>1278</v>
      </c>
      <c r="E183" s="261">
        <v>1141</v>
      </c>
      <c r="F183" s="261">
        <v>1026</v>
      </c>
      <c r="G183" s="262">
        <v>652</v>
      </c>
      <c r="H183" s="151">
        <v>190</v>
      </c>
      <c r="I183" s="261">
        <v>188</v>
      </c>
      <c r="J183" s="261">
        <v>150</v>
      </c>
      <c r="K183" s="261">
        <v>124</v>
      </c>
      <c r="L183" s="262">
        <v>56</v>
      </c>
      <c r="M183" s="151">
        <v>1096</v>
      </c>
      <c r="N183" s="261">
        <v>1090</v>
      </c>
      <c r="O183" s="261">
        <v>991</v>
      </c>
      <c r="P183" s="261">
        <v>902</v>
      </c>
      <c r="Q183" s="262">
        <v>596</v>
      </c>
      <c r="R183" s="151">
        <v>360</v>
      </c>
      <c r="S183" s="261">
        <v>361</v>
      </c>
      <c r="T183" s="261">
        <v>278</v>
      </c>
      <c r="U183" s="261">
        <v>234</v>
      </c>
      <c r="V183" s="262">
        <v>105</v>
      </c>
      <c r="W183" s="151">
        <v>926</v>
      </c>
      <c r="X183" s="261">
        <v>917</v>
      </c>
      <c r="Y183" s="261">
        <v>863</v>
      </c>
      <c r="Z183" s="261">
        <v>792</v>
      </c>
      <c r="AA183" s="262">
        <v>547</v>
      </c>
    </row>
    <row r="184" spans="1:27" x14ac:dyDescent="0.2">
      <c r="A184" s="122" t="s">
        <v>372</v>
      </c>
      <c r="B184" s="150" t="s">
        <v>373</v>
      </c>
      <c r="C184" s="151">
        <v>924</v>
      </c>
      <c r="D184" s="261">
        <v>914</v>
      </c>
      <c r="E184" s="261">
        <v>759</v>
      </c>
      <c r="F184" s="261">
        <v>683</v>
      </c>
      <c r="G184" s="262">
        <v>439</v>
      </c>
      <c r="H184" s="151">
        <v>109</v>
      </c>
      <c r="I184" s="261">
        <v>107</v>
      </c>
      <c r="J184" s="261">
        <v>85</v>
      </c>
      <c r="K184" s="261">
        <v>74</v>
      </c>
      <c r="L184" s="262">
        <v>36</v>
      </c>
      <c r="M184" s="151">
        <v>815</v>
      </c>
      <c r="N184" s="261">
        <v>807</v>
      </c>
      <c r="O184" s="261">
        <v>674</v>
      </c>
      <c r="P184" s="261">
        <v>609</v>
      </c>
      <c r="Q184" s="262">
        <v>403</v>
      </c>
      <c r="R184" s="151">
        <v>221</v>
      </c>
      <c r="S184" s="261">
        <v>222</v>
      </c>
      <c r="T184" s="261">
        <v>168</v>
      </c>
      <c r="U184" s="261">
        <v>144</v>
      </c>
      <c r="V184" s="262">
        <v>60</v>
      </c>
      <c r="W184" s="151">
        <v>703</v>
      </c>
      <c r="X184" s="261">
        <v>692</v>
      </c>
      <c r="Y184" s="261">
        <v>591</v>
      </c>
      <c r="Z184" s="261">
        <v>539</v>
      </c>
      <c r="AA184" s="262">
        <v>379</v>
      </c>
    </row>
    <row r="185" spans="1:27" x14ac:dyDescent="0.2">
      <c r="A185" s="122" t="s">
        <v>374</v>
      </c>
      <c r="B185" s="150" t="s">
        <v>375</v>
      </c>
      <c r="C185" s="151">
        <v>1347</v>
      </c>
      <c r="D185" s="261">
        <v>1352</v>
      </c>
      <c r="E185" s="261">
        <v>1284</v>
      </c>
      <c r="F185" s="261">
        <v>1102</v>
      </c>
      <c r="G185" s="262">
        <v>686</v>
      </c>
      <c r="H185" s="151">
        <v>81</v>
      </c>
      <c r="I185" s="261">
        <v>82</v>
      </c>
      <c r="J185" s="261">
        <v>77</v>
      </c>
      <c r="K185" s="261">
        <v>57</v>
      </c>
      <c r="L185" s="262">
        <v>28</v>
      </c>
      <c r="M185" s="151">
        <v>1266</v>
      </c>
      <c r="N185" s="261">
        <v>1270</v>
      </c>
      <c r="O185" s="261">
        <v>1207</v>
      </c>
      <c r="P185" s="261">
        <v>1045</v>
      </c>
      <c r="Q185" s="262">
        <v>658</v>
      </c>
      <c r="R185" s="151">
        <v>209</v>
      </c>
      <c r="S185" s="261">
        <v>210</v>
      </c>
      <c r="T185" s="261">
        <v>192</v>
      </c>
      <c r="U185" s="261">
        <v>153</v>
      </c>
      <c r="V185" s="262">
        <v>68</v>
      </c>
      <c r="W185" s="151">
        <v>1138</v>
      </c>
      <c r="X185" s="261">
        <v>1142</v>
      </c>
      <c r="Y185" s="261">
        <v>1092</v>
      </c>
      <c r="Z185" s="261">
        <v>949</v>
      </c>
      <c r="AA185" s="262">
        <v>618</v>
      </c>
    </row>
    <row r="186" spans="1:27" x14ac:dyDescent="0.2">
      <c r="A186" s="122" t="s">
        <v>376</v>
      </c>
      <c r="B186" s="150" t="s">
        <v>377</v>
      </c>
      <c r="C186" s="151">
        <v>937</v>
      </c>
      <c r="D186" s="261">
        <v>940</v>
      </c>
      <c r="E186" s="261">
        <v>922</v>
      </c>
      <c r="F186" s="261">
        <v>755</v>
      </c>
      <c r="G186" s="262">
        <v>505</v>
      </c>
      <c r="H186" s="151">
        <v>84</v>
      </c>
      <c r="I186" s="261">
        <v>86</v>
      </c>
      <c r="J186" s="261">
        <v>81</v>
      </c>
      <c r="K186" s="261">
        <v>65</v>
      </c>
      <c r="L186" s="262">
        <v>24</v>
      </c>
      <c r="M186" s="151">
        <v>853</v>
      </c>
      <c r="N186" s="261">
        <v>854</v>
      </c>
      <c r="O186" s="261">
        <v>841</v>
      </c>
      <c r="P186" s="261">
        <v>690</v>
      </c>
      <c r="Q186" s="262">
        <v>481</v>
      </c>
      <c r="R186" s="151">
        <v>193</v>
      </c>
      <c r="S186" s="261">
        <v>195</v>
      </c>
      <c r="T186" s="261">
        <v>185</v>
      </c>
      <c r="U186" s="261">
        <v>147</v>
      </c>
      <c r="V186" s="262">
        <v>73</v>
      </c>
      <c r="W186" s="151">
        <v>744</v>
      </c>
      <c r="X186" s="261">
        <v>745</v>
      </c>
      <c r="Y186" s="261">
        <v>737</v>
      </c>
      <c r="Z186" s="261">
        <v>608</v>
      </c>
      <c r="AA186" s="262">
        <v>432</v>
      </c>
    </row>
    <row r="187" spans="1:27" x14ac:dyDescent="0.2">
      <c r="A187" s="122" t="s">
        <v>378</v>
      </c>
      <c r="B187" s="150" t="s">
        <v>379</v>
      </c>
      <c r="C187" s="151">
        <v>1485</v>
      </c>
      <c r="D187" s="261">
        <v>1492</v>
      </c>
      <c r="E187" s="261">
        <v>1365</v>
      </c>
      <c r="F187" s="261">
        <v>1197</v>
      </c>
      <c r="G187" s="262">
        <v>712</v>
      </c>
      <c r="H187" s="151">
        <v>99</v>
      </c>
      <c r="I187" s="261">
        <v>102</v>
      </c>
      <c r="J187" s="261">
        <v>85</v>
      </c>
      <c r="K187" s="261">
        <v>70</v>
      </c>
      <c r="L187" s="262">
        <v>31</v>
      </c>
      <c r="M187" s="151">
        <v>1386</v>
      </c>
      <c r="N187" s="261">
        <v>1390</v>
      </c>
      <c r="O187" s="261">
        <v>1280</v>
      </c>
      <c r="P187" s="261">
        <v>1127</v>
      </c>
      <c r="Q187" s="262">
        <v>681</v>
      </c>
      <c r="R187" s="151">
        <v>245</v>
      </c>
      <c r="S187" s="261">
        <v>247</v>
      </c>
      <c r="T187" s="261">
        <v>216</v>
      </c>
      <c r="U187" s="261">
        <v>172</v>
      </c>
      <c r="V187" s="262">
        <v>79</v>
      </c>
      <c r="W187" s="151">
        <v>1240</v>
      </c>
      <c r="X187" s="261">
        <v>1245</v>
      </c>
      <c r="Y187" s="261">
        <v>1149</v>
      </c>
      <c r="Z187" s="261">
        <v>1025</v>
      </c>
      <c r="AA187" s="262">
        <v>633</v>
      </c>
    </row>
    <row r="188" spans="1:27" x14ac:dyDescent="0.2">
      <c r="A188" s="122" t="s">
        <v>380</v>
      </c>
      <c r="B188" s="150" t="s">
        <v>381</v>
      </c>
      <c r="C188" s="151">
        <v>939</v>
      </c>
      <c r="D188" s="261">
        <v>939</v>
      </c>
      <c r="E188" s="261">
        <v>894</v>
      </c>
      <c r="F188" s="261">
        <v>846</v>
      </c>
      <c r="G188" s="262">
        <v>561</v>
      </c>
      <c r="H188" s="151">
        <v>84</v>
      </c>
      <c r="I188" s="261">
        <v>83</v>
      </c>
      <c r="J188" s="261">
        <v>70</v>
      </c>
      <c r="K188" s="261">
        <v>66</v>
      </c>
      <c r="L188" s="262">
        <v>26</v>
      </c>
      <c r="M188" s="151">
        <v>855</v>
      </c>
      <c r="N188" s="261">
        <v>856</v>
      </c>
      <c r="O188" s="261">
        <v>824</v>
      </c>
      <c r="P188" s="261">
        <v>780</v>
      </c>
      <c r="Q188" s="262">
        <v>535</v>
      </c>
      <c r="R188" s="151">
        <v>184</v>
      </c>
      <c r="S188" s="261">
        <v>184</v>
      </c>
      <c r="T188" s="261">
        <v>165</v>
      </c>
      <c r="U188" s="261">
        <v>158</v>
      </c>
      <c r="V188" s="262">
        <v>59</v>
      </c>
      <c r="W188" s="151">
        <v>755</v>
      </c>
      <c r="X188" s="261">
        <v>755</v>
      </c>
      <c r="Y188" s="261">
        <v>729</v>
      </c>
      <c r="Z188" s="261">
        <v>688</v>
      </c>
      <c r="AA188" s="262">
        <v>502</v>
      </c>
    </row>
    <row r="189" spans="1:27" x14ac:dyDescent="0.2">
      <c r="A189" s="122" t="s">
        <v>382</v>
      </c>
      <c r="B189" s="150" t="s">
        <v>383</v>
      </c>
      <c r="C189" s="151">
        <v>1156</v>
      </c>
      <c r="D189" s="261">
        <v>1158</v>
      </c>
      <c r="E189" s="261">
        <v>1148</v>
      </c>
      <c r="F189" s="261">
        <v>846</v>
      </c>
      <c r="G189" s="262">
        <v>467</v>
      </c>
      <c r="H189" s="151">
        <v>114</v>
      </c>
      <c r="I189" s="261">
        <v>113</v>
      </c>
      <c r="J189" s="261">
        <v>113</v>
      </c>
      <c r="K189" s="261">
        <v>70</v>
      </c>
      <c r="L189" s="262">
        <v>21</v>
      </c>
      <c r="M189" s="151">
        <v>1042</v>
      </c>
      <c r="N189" s="261">
        <v>1045</v>
      </c>
      <c r="O189" s="261">
        <v>1035</v>
      </c>
      <c r="P189" s="261">
        <v>776</v>
      </c>
      <c r="Q189" s="262">
        <v>446</v>
      </c>
      <c r="R189" s="151">
        <v>226</v>
      </c>
      <c r="S189" s="261">
        <v>225</v>
      </c>
      <c r="T189" s="261">
        <v>226</v>
      </c>
      <c r="U189" s="261">
        <v>144</v>
      </c>
      <c r="V189" s="262">
        <v>48</v>
      </c>
      <c r="W189" s="151">
        <v>930</v>
      </c>
      <c r="X189" s="261">
        <v>933</v>
      </c>
      <c r="Y189" s="261">
        <v>922</v>
      </c>
      <c r="Z189" s="261">
        <v>702</v>
      </c>
      <c r="AA189" s="262">
        <v>419</v>
      </c>
    </row>
    <row r="190" spans="1:27" x14ac:dyDescent="0.2">
      <c r="A190" s="122" t="s">
        <v>386</v>
      </c>
      <c r="B190" s="150" t="s">
        <v>387</v>
      </c>
      <c r="C190" s="151">
        <v>1373</v>
      </c>
      <c r="D190" s="261">
        <v>1379</v>
      </c>
      <c r="E190" s="261">
        <v>1292</v>
      </c>
      <c r="F190" s="261">
        <v>1072</v>
      </c>
      <c r="G190" s="262">
        <v>615</v>
      </c>
      <c r="H190" s="151">
        <v>79</v>
      </c>
      <c r="I190" s="261">
        <v>80</v>
      </c>
      <c r="J190" s="261">
        <v>61</v>
      </c>
      <c r="K190" s="261">
        <v>48</v>
      </c>
      <c r="L190" s="262">
        <v>16</v>
      </c>
      <c r="M190" s="151">
        <v>1294</v>
      </c>
      <c r="N190" s="261">
        <v>1299</v>
      </c>
      <c r="O190" s="261">
        <v>1231</v>
      </c>
      <c r="P190" s="261">
        <v>1024</v>
      </c>
      <c r="Q190" s="262">
        <v>599</v>
      </c>
      <c r="R190" s="151">
        <v>214</v>
      </c>
      <c r="S190" s="261">
        <v>216</v>
      </c>
      <c r="T190" s="261">
        <v>183</v>
      </c>
      <c r="U190" s="261">
        <v>134</v>
      </c>
      <c r="V190" s="262">
        <v>66</v>
      </c>
      <c r="W190" s="151">
        <v>1159</v>
      </c>
      <c r="X190" s="261">
        <v>1163</v>
      </c>
      <c r="Y190" s="261">
        <v>1109</v>
      </c>
      <c r="Z190" s="261">
        <v>938</v>
      </c>
      <c r="AA190" s="262">
        <v>549</v>
      </c>
    </row>
    <row r="191" spans="1:27" x14ac:dyDescent="0.2">
      <c r="A191" s="122" t="s">
        <v>388</v>
      </c>
      <c r="B191" s="150" t="s">
        <v>389</v>
      </c>
      <c r="C191" s="151">
        <v>960</v>
      </c>
      <c r="D191" s="261">
        <v>952</v>
      </c>
      <c r="E191" s="261">
        <v>903</v>
      </c>
      <c r="F191" s="261">
        <v>761</v>
      </c>
      <c r="G191" s="262">
        <v>554</v>
      </c>
      <c r="H191" s="151">
        <v>168</v>
      </c>
      <c r="I191" s="261">
        <v>163</v>
      </c>
      <c r="J191" s="261">
        <v>143</v>
      </c>
      <c r="K191" s="261">
        <v>106</v>
      </c>
      <c r="L191" s="262">
        <v>59</v>
      </c>
      <c r="M191" s="151">
        <v>792</v>
      </c>
      <c r="N191" s="261">
        <v>789</v>
      </c>
      <c r="O191" s="261">
        <v>760</v>
      </c>
      <c r="P191" s="261">
        <v>655</v>
      </c>
      <c r="Q191" s="262">
        <v>495</v>
      </c>
      <c r="R191" s="151">
        <v>310</v>
      </c>
      <c r="S191" s="261">
        <v>300</v>
      </c>
      <c r="T191" s="261">
        <v>273</v>
      </c>
      <c r="U191" s="261">
        <v>206</v>
      </c>
      <c r="V191" s="262">
        <v>124</v>
      </c>
      <c r="W191" s="151">
        <v>650</v>
      </c>
      <c r="X191" s="261">
        <v>652</v>
      </c>
      <c r="Y191" s="261">
        <v>630</v>
      </c>
      <c r="Z191" s="261">
        <v>555</v>
      </c>
      <c r="AA191" s="262">
        <v>430</v>
      </c>
    </row>
    <row r="192" spans="1:27" x14ac:dyDescent="0.2">
      <c r="A192" s="122" t="s">
        <v>390</v>
      </c>
      <c r="B192" s="150" t="s">
        <v>391</v>
      </c>
      <c r="C192" s="151">
        <v>1301</v>
      </c>
      <c r="D192" s="261">
        <v>1312</v>
      </c>
      <c r="E192" s="261">
        <v>1228</v>
      </c>
      <c r="F192" s="261">
        <v>879</v>
      </c>
      <c r="G192" s="262">
        <v>398</v>
      </c>
      <c r="H192" s="151">
        <v>141</v>
      </c>
      <c r="I192" s="261">
        <v>146</v>
      </c>
      <c r="J192" s="261">
        <v>124</v>
      </c>
      <c r="K192" s="261">
        <v>68</v>
      </c>
      <c r="L192" s="262">
        <v>28</v>
      </c>
      <c r="M192" s="151">
        <v>1160</v>
      </c>
      <c r="N192" s="261">
        <v>1166</v>
      </c>
      <c r="O192" s="261">
        <v>1104</v>
      </c>
      <c r="P192" s="261">
        <v>811</v>
      </c>
      <c r="Q192" s="262">
        <v>370</v>
      </c>
      <c r="R192" s="151">
        <v>294</v>
      </c>
      <c r="S192" s="261">
        <v>302</v>
      </c>
      <c r="T192" s="261">
        <v>260</v>
      </c>
      <c r="U192" s="261">
        <v>164</v>
      </c>
      <c r="V192" s="262">
        <v>68</v>
      </c>
      <c r="W192" s="151">
        <v>1007</v>
      </c>
      <c r="X192" s="261">
        <v>1010</v>
      </c>
      <c r="Y192" s="261">
        <v>968</v>
      </c>
      <c r="Z192" s="261">
        <v>715</v>
      </c>
      <c r="AA192" s="262">
        <v>330</v>
      </c>
    </row>
    <row r="193" spans="1:27" x14ac:dyDescent="0.2">
      <c r="A193" s="122" t="s">
        <v>392</v>
      </c>
      <c r="B193" s="150" t="s">
        <v>393</v>
      </c>
      <c r="C193" s="151">
        <v>711</v>
      </c>
      <c r="D193" s="261">
        <v>717</v>
      </c>
      <c r="E193" s="261">
        <v>674</v>
      </c>
      <c r="F193" s="261">
        <v>550</v>
      </c>
      <c r="G193" s="262">
        <v>334</v>
      </c>
      <c r="H193" s="151">
        <v>53</v>
      </c>
      <c r="I193" s="261">
        <v>57</v>
      </c>
      <c r="J193" s="261">
        <v>42</v>
      </c>
      <c r="K193" s="261">
        <v>35</v>
      </c>
      <c r="L193" s="262">
        <v>13</v>
      </c>
      <c r="M193" s="151">
        <v>658</v>
      </c>
      <c r="N193" s="261">
        <v>660</v>
      </c>
      <c r="O193" s="261">
        <v>632</v>
      </c>
      <c r="P193" s="261">
        <v>515</v>
      </c>
      <c r="Q193" s="262">
        <v>321</v>
      </c>
      <c r="R193" s="151">
        <v>155</v>
      </c>
      <c r="S193" s="261">
        <v>159</v>
      </c>
      <c r="T193" s="261">
        <v>135</v>
      </c>
      <c r="U193" s="261">
        <v>109</v>
      </c>
      <c r="V193" s="262">
        <v>45</v>
      </c>
      <c r="W193" s="151">
        <v>556</v>
      </c>
      <c r="X193" s="261">
        <v>558</v>
      </c>
      <c r="Y193" s="261">
        <v>539</v>
      </c>
      <c r="Z193" s="261">
        <v>441</v>
      </c>
      <c r="AA193" s="262">
        <v>289</v>
      </c>
    </row>
    <row r="194" spans="1:27" x14ac:dyDescent="0.2">
      <c r="A194" s="122" t="s">
        <v>396</v>
      </c>
      <c r="B194" s="150" t="s">
        <v>397</v>
      </c>
      <c r="C194" s="151">
        <v>1308</v>
      </c>
      <c r="D194" s="261">
        <v>1310</v>
      </c>
      <c r="E194" s="261">
        <v>1174</v>
      </c>
      <c r="F194" s="261">
        <v>1077</v>
      </c>
      <c r="G194" s="262">
        <v>803</v>
      </c>
      <c r="H194" s="151">
        <v>93</v>
      </c>
      <c r="I194" s="261">
        <v>92</v>
      </c>
      <c r="J194" s="261">
        <v>77</v>
      </c>
      <c r="K194" s="261">
        <v>67</v>
      </c>
      <c r="L194" s="262">
        <v>33</v>
      </c>
      <c r="M194" s="151">
        <v>1215</v>
      </c>
      <c r="N194" s="261">
        <v>1218</v>
      </c>
      <c r="O194" s="261">
        <v>1097</v>
      </c>
      <c r="P194" s="261">
        <v>1010</v>
      </c>
      <c r="Q194" s="262">
        <v>770</v>
      </c>
      <c r="R194" s="151">
        <v>203</v>
      </c>
      <c r="S194" s="261">
        <v>203</v>
      </c>
      <c r="T194" s="261">
        <v>172</v>
      </c>
      <c r="U194" s="261">
        <v>147</v>
      </c>
      <c r="V194" s="262">
        <v>80</v>
      </c>
      <c r="W194" s="151">
        <v>1105</v>
      </c>
      <c r="X194" s="261">
        <v>1107</v>
      </c>
      <c r="Y194" s="261">
        <v>1002</v>
      </c>
      <c r="Z194" s="261">
        <v>930</v>
      </c>
      <c r="AA194" s="262">
        <v>723</v>
      </c>
    </row>
    <row r="195" spans="1:27" x14ac:dyDescent="0.2">
      <c r="A195" s="122" t="s">
        <v>398</v>
      </c>
      <c r="B195" s="150" t="s">
        <v>399</v>
      </c>
      <c r="C195" s="151">
        <v>742</v>
      </c>
      <c r="D195" s="261">
        <v>751</v>
      </c>
      <c r="E195" s="261">
        <v>669</v>
      </c>
      <c r="F195" s="261">
        <v>544</v>
      </c>
      <c r="G195" s="262">
        <v>348</v>
      </c>
      <c r="H195" s="151">
        <v>108</v>
      </c>
      <c r="I195" s="261">
        <v>112</v>
      </c>
      <c r="J195" s="261">
        <v>83</v>
      </c>
      <c r="K195" s="261">
        <v>61</v>
      </c>
      <c r="L195" s="262">
        <v>20</v>
      </c>
      <c r="M195" s="151">
        <v>634</v>
      </c>
      <c r="N195" s="261">
        <v>639</v>
      </c>
      <c r="O195" s="261">
        <v>586</v>
      </c>
      <c r="P195" s="261">
        <v>483</v>
      </c>
      <c r="Q195" s="262">
        <v>328</v>
      </c>
      <c r="R195" s="151">
        <v>198</v>
      </c>
      <c r="S195" s="261">
        <v>204</v>
      </c>
      <c r="T195" s="261">
        <v>162</v>
      </c>
      <c r="U195" s="261">
        <v>125</v>
      </c>
      <c r="V195" s="262">
        <v>50</v>
      </c>
      <c r="W195" s="151">
        <v>544</v>
      </c>
      <c r="X195" s="261">
        <v>547</v>
      </c>
      <c r="Y195" s="261">
        <v>507</v>
      </c>
      <c r="Z195" s="261">
        <v>419</v>
      </c>
      <c r="AA195" s="262">
        <v>298</v>
      </c>
    </row>
    <row r="196" spans="1:27" x14ac:dyDescent="0.2">
      <c r="A196" s="122" t="s">
        <v>402</v>
      </c>
      <c r="B196" s="150" t="s">
        <v>403</v>
      </c>
      <c r="C196" s="151">
        <v>790</v>
      </c>
      <c r="D196" s="261">
        <v>794</v>
      </c>
      <c r="E196" s="261">
        <v>752</v>
      </c>
      <c r="F196" s="261">
        <v>667</v>
      </c>
      <c r="G196" s="262">
        <v>375</v>
      </c>
      <c r="H196" s="151">
        <v>60</v>
      </c>
      <c r="I196" s="261">
        <v>58</v>
      </c>
      <c r="J196" s="261">
        <v>53</v>
      </c>
      <c r="K196" s="261">
        <v>40</v>
      </c>
      <c r="L196" s="262">
        <v>14</v>
      </c>
      <c r="M196" s="151">
        <v>730</v>
      </c>
      <c r="N196" s="261">
        <v>736</v>
      </c>
      <c r="O196" s="261">
        <v>699</v>
      </c>
      <c r="P196" s="261">
        <v>627</v>
      </c>
      <c r="Q196" s="262">
        <v>361</v>
      </c>
      <c r="R196" s="151">
        <v>151</v>
      </c>
      <c r="S196" s="261">
        <v>150</v>
      </c>
      <c r="T196" s="261">
        <v>139</v>
      </c>
      <c r="U196" s="261">
        <v>109</v>
      </c>
      <c r="V196" s="262">
        <v>41</v>
      </c>
      <c r="W196" s="151">
        <v>639</v>
      </c>
      <c r="X196" s="261">
        <v>644</v>
      </c>
      <c r="Y196" s="261">
        <v>613</v>
      </c>
      <c r="Z196" s="261">
        <v>558</v>
      </c>
      <c r="AA196" s="262">
        <v>334</v>
      </c>
    </row>
    <row r="197" spans="1:27" x14ac:dyDescent="0.2">
      <c r="A197" s="122" t="s">
        <v>404</v>
      </c>
      <c r="B197" s="150" t="s">
        <v>405</v>
      </c>
      <c r="C197" s="151">
        <v>840</v>
      </c>
      <c r="D197" s="261">
        <v>838</v>
      </c>
      <c r="E197" s="261">
        <v>764</v>
      </c>
      <c r="F197" s="261">
        <v>725</v>
      </c>
      <c r="G197" s="262">
        <v>493</v>
      </c>
      <c r="H197" s="151">
        <v>78</v>
      </c>
      <c r="I197" s="261">
        <v>75</v>
      </c>
      <c r="J197" s="261">
        <v>56</v>
      </c>
      <c r="K197" s="261">
        <v>55</v>
      </c>
      <c r="L197" s="262">
        <v>31</v>
      </c>
      <c r="M197" s="151">
        <v>762</v>
      </c>
      <c r="N197" s="261">
        <v>763</v>
      </c>
      <c r="O197" s="261">
        <v>708</v>
      </c>
      <c r="P197" s="261">
        <v>670</v>
      </c>
      <c r="Q197" s="262">
        <v>462</v>
      </c>
      <c r="R197" s="151">
        <v>173</v>
      </c>
      <c r="S197" s="261">
        <v>170</v>
      </c>
      <c r="T197" s="261">
        <v>139</v>
      </c>
      <c r="U197" s="261">
        <v>138</v>
      </c>
      <c r="V197" s="262">
        <v>64</v>
      </c>
      <c r="W197" s="151">
        <v>667</v>
      </c>
      <c r="X197" s="261">
        <v>668</v>
      </c>
      <c r="Y197" s="261">
        <v>625</v>
      </c>
      <c r="Z197" s="261">
        <v>587</v>
      </c>
      <c r="AA197" s="262">
        <v>429</v>
      </c>
    </row>
    <row r="198" spans="1:27" x14ac:dyDescent="0.2">
      <c r="A198" s="122" t="s">
        <v>406</v>
      </c>
      <c r="B198" s="150" t="s">
        <v>407</v>
      </c>
      <c r="C198" s="151">
        <v>1064</v>
      </c>
      <c r="D198" s="261">
        <v>1078</v>
      </c>
      <c r="E198" s="261">
        <v>916</v>
      </c>
      <c r="F198" s="261">
        <v>872</v>
      </c>
      <c r="G198" s="262">
        <v>553</v>
      </c>
      <c r="H198" s="151">
        <v>103</v>
      </c>
      <c r="I198" s="261">
        <v>107</v>
      </c>
      <c r="J198" s="261">
        <v>76</v>
      </c>
      <c r="K198" s="261">
        <v>73</v>
      </c>
      <c r="L198" s="262">
        <v>40</v>
      </c>
      <c r="M198" s="151">
        <v>961</v>
      </c>
      <c r="N198" s="261">
        <v>971</v>
      </c>
      <c r="O198" s="261">
        <v>840</v>
      </c>
      <c r="P198" s="261">
        <v>799</v>
      </c>
      <c r="Q198" s="262">
        <v>513</v>
      </c>
      <c r="R198" s="151">
        <v>211</v>
      </c>
      <c r="S198" s="261">
        <v>217</v>
      </c>
      <c r="T198" s="261">
        <v>157</v>
      </c>
      <c r="U198" s="261">
        <v>157</v>
      </c>
      <c r="V198" s="262">
        <v>80</v>
      </c>
      <c r="W198" s="151">
        <v>853</v>
      </c>
      <c r="X198" s="261">
        <v>861</v>
      </c>
      <c r="Y198" s="261">
        <v>759</v>
      </c>
      <c r="Z198" s="261">
        <v>715</v>
      </c>
      <c r="AA198" s="262">
        <v>473</v>
      </c>
    </row>
    <row r="199" spans="1:27" x14ac:dyDescent="0.2">
      <c r="A199" s="122" t="s">
        <v>408</v>
      </c>
      <c r="B199" s="150" t="s">
        <v>409</v>
      </c>
      <c r="C199" s="151">
        <v>1859</v>
      </c>
      <c r="D199" s="261">
        <v>1874</v>
      </c>
      <c r="E199" s="261">
        <v>1604</v>
      </c>
      <c r="F199" s="261">
        <v>1464</v>
      </c>
      <c r="G199" s="262">
        <v>942</v>
      </c>
      <c r="H199" s="151">
        <v>250</v>
      </c>
      <c r="I199" s="261">
        <v>253</v>
      </c>
      <c r="J199" s="261">
        <v>183</v>
      </c>
      <c r="K199" s="261">
        <v>173</v>
      </c>
      <c r="L199" s="262">
        <v>75</v>
      </c>
      <c r="M199" s="151">
        <v>1609</v>
      </c>
      <c r="N199" s="261">
        <v>1621</v>
      </c>
      <c r="O199" s="261">
        <v>1421</v>
      </c>
      <c r="P199" s="261">
        <v>1291</v>
      </c>
      <c r="Q199" s="262">
        <v>867</v>
      </c>
      <c r="R199" s="151">
        <v>508</v>
      </c>
      <c r="S199" s="261">
        <v>514</v>
      </c>
      <c r="T199" s="261">
        <v>387</v>
      </c>
      <c r="U199" s="261">
        <v>374</v>
      </c>
      <c r="V199" s="262">
        <v>178</v>
      </c>
      <c r="W199" s="151">
        <v>1351</v>
      </c>
      <c r="X199" s="261">
        <v>1360</v>
      </c>
      <c r="Y199" s="261">
        <v>1217</v>
      </c>
      <c r="Z199" s="261">
        <v>1090</v>
      </c>
      <c r="AA199" s="262">
        <v>764</v>
      </c>
    </row>
    <row r="200" spans="1:27" x14ac:dyDescent="0.2">
      <c r="A200" s="122" t="s">
        <v>410</v>
      </c>
      <c r="B200" s="150" t="s">
        <v>411</v>
      </c>
      <c r="C200" s="151">
        <v>1334</v>
      </c>
      <c r="D200" s="261">
        <v>1343</v>
      </c>
      <c r="E200" s="261">
        <v>1302</v>
      </c>
      <c r="F200" s="261">
        <v>1110</v>
      </c>
      <c r="G200" s="262">
        <v>739</v>
      </c>
      <c r="H200" s="151">
        <v>57</v>
      </c>
      <c r="I200" s="261">
        <v>59</v>
      </c>
      <c r="J200" s="261">
        <v>49</v>
      </c>
      <c r="K200" s="261">
        <v>39</v>
      </c>
      <c r="L200" s="262">
        <v>19</v>
      </c>
      <c r="M200" s="151">
        <v>1277</v>
      </c>
      <c r="N200" s="261">
        <v>1284</v>
      </c>
      <c r="O200" s="261">
        <v>1253</v>
      </c>
      <c r="P200" s="261">
        <v>1071</v>
      </c>
      <c r="Q200" s="262">
        <v>720</v>
      </c>
      <c r="R200" s="151">
        <v>149</v>
      </c>
      <c r="S200" s="261">
        <v>153</v>
      </c>
      <c r="T200" s="261">
        <v>137</v>
      </c>
      <c r="U200" s="261">
        <v>107</v>
      </c>
      <c r="V200" s="262">
        <v>54</v>
      </c>
      <c r="W200" s="151">
        <v>1185</v>
      </c>
      <c r="X200" s="261">
        <v>1190</v>
      </c>
      <c r="Y200" s="261">
        <v>1165</v>
      </c>
      <c r="Z200" s="261">
        <v>1003</v>
      </c>
      <c r="AA200" s="262">
        <v>685</v>
      </c>
    </row>
    <row r="201" spans="1:27" x14ac:dyDescent="0.2">
      <c r="A201" s="122" t="s">
        <v>412</v>
      </c>
      <c r="B201" s="150" t="s">
        <v>413</v>
      </c>
      <c r="C201" s="151">
        <v>784</v>
      </c>
      <c r="D201" s="261">
        <v>785</v>
      </c>
      <c r="E201" s="261">
        <v>734</v>
      </c>
      <c r="F201" s="261">
        <v>589</v>
      </c>
      <c r="G201" s="262">
        <v>239</v>
      </c>
      <c r="H201" s="151">
        <v>96</v>
      </c>
      <c r="I201" s="261">
        <v>96</v>
      </c>
      <c r="J201" s="261">
        <v>85</v>
      </c>
      <c r="K201" s="261">
        <v>64</v>
      </c>
      <c r="L201" s="262">
        <v>12</v>
      </c>
      <c r="M201" s="151">
        <v>688</v>
      </c>
      <c r="N201" s="261">
        <v>689</v>
      </c>
      <c r="O201" s="261">
        <v>649</v>
      </c>
      <c r="P201" s="261">
        <v>525</v>
      </c>
      <c r="Q201" s="262">
        <v>227</v>
      </c>
      <c r="R201" s="151">
        <v>171</v>
      </c>
      <c r="S201" s="261">
        <v>171</v>
      </c>
      <c r="T201" s="261">
        <v>151</v>
      </c>
      <c r="U201" s="261">
        <v>116</v>
      </c>
      <c r="V201" s="262">
        <v>26</v>
      </c>
      <c r="W201" s="151">
        <v>613</v>
      </c>
      <c r="X201" s="261">
        <v>614</v>
      </c>
      <c r="Y201" s="261">
        <v>583</v>
      </c>
      <c r="Z201" s="261">
        <v>473</v>
      </c>
      <c r="AA201" s="262">
        <v>213</v>
      </c>
    </row>
    <row r="202" spans="1:27" x14ac:dyDescent="0.2">
      <c r="A202" s="122" t="s">
        <v>414</v>
      </c>
      <c r="B202" s="150" t="s">
        <v>415</v>
      </c>
      <c r="C202" s="151">
        <v>760</v>
      </c>
      <c r="D202" s="261">
        <v>759</v>
      </c>
      <c r="E202" s="261">
        <v>748</v>
      </c>
      <c r="F202" s="261">
        <v>645</v>
      </c>
      <c r="G202" s="262">
        <v>375</v>
      </c>
      <c r="H202" s="151">
        <v>32</v>
      </c>
      <c r="I202" s="261">
        <v>32</v>
      </c>
      <c r="J202" s="261">
        <v>31</v>
      </c>
      <c r="K202" s="261">
        <v>27</v>
      </c>
      <c r="L202" s="262">
        <v>7</v>
      </c>
      <c r="M202" s="151">
        <v>728</v>
      </c>
      <c r="N202" s="261">
        <v>727</v>
      </c>
      <c r="O202" s="261">
        <v>717</v>
      </c>
      <c r="P202" s="261">
        <v>618</v>
      </c>
      <c r="Q202" s="262">
        <v>368</v>
      </c>
      <c r="R202" s="151">
        <v>92</v>
      </c>
      <c r="S202" s="261">
        <v>92</v>
      </c>
      <c r="T202" s="261">
        <v>90</v>
      </c>
      <c r="U202" s="261">
        <v>79</v>
      </c>
      <c r="V202" s="262">
        <v>22</v>
      </c>
      <c r="W202" s="151">
        <v>668</v>
      </c>
      <c r="X202" s="261">
        <v>667</v>
      </c>
      <c r="Y202" s="261">
        <v>658</v>
      </c>
      <c r="Z202" s="261">
        <v>566</v>
      </c>
      <c r="AA202" s="262">
        <v>353</v>
      </c>
    </row>
    <row r="203" spans="1:27" x14ac:dyDescent="0.2">
      <c r="A203" s="122" t="s">
        <v>418</v>
      </c>
      <c r="B203" s="150" t="s">
        <v>419</v>
      </c>
      <c r="C203" s="151">
        <v>845</v>
      </c>
      <c r="D203" s="261">
        <v>848</v>
      </c>
      <c r="E203" s="261">
        <v>744</v>
      </c>
      <c r="F203" s="261">
        <v>719</v>
      </c>
      <c r="G203" s="262">
        <v>433</v>
      </c>
      <c r="H203" s="151">
        <v>34</v>
      </c>
      <c r="I203" s="261">
        <v>33</v>
      </c>
      <c r="J203" s="261">
        <v>26</v>
      </c>
      <c r="K203" s="261">
        <v>27</v>
      </c>
      <c r="L203" s="262">
        <v>7</v>
      </c>
      <c r="M203" s="151">
        <v>811</v>
      </c>
      <c r="N203" s="261">
        <v>815</v>
      </c>
      <c r="O203" s="261">
        <v>718</v>
      </c>
      <c r="P203" s="261">
        <v>692</v>
      </c>
      <c r="Q203" s="262">
        <v>426</v>
      </c>
      <c r="R203" s="151">
        <v>121</v>
      </c>
      <c r="S203" s="261">
        <v>120</v>
      </c>
      <c r="T203" s="261">
        <v>92</v>
      </c>
      <c r="U203" s="261">
        <v>95</v>
      </c>
      <c r="V203" s="262">
        <v>33</v>
      </c>
      <c r="W203" s="151">
        <v>724</v>
      </c>
      <c r="X203" s="261">
        <v>728</v>
      </c>
      <c r="Y203" s="261">
        <v>652</v>
      </c>
      <c r="Z203" s="261">
        <v>624</v>
      </c>
      <c r="AA203" s="262">
        <v>400</v>
      </c>
    </row>
    <row r="204" spans="1:27" x14ac:dyDescent="0.2">
      <c r="A204" s="122" t="s">
        <v>420</v>
      </c>
      <c r="B204" s="150" t="s">
        <v>421</v>
      </c>
      <c r="C204" s="151">
        <v>1640</v>
      </c>
      <c r="D204" s="261">
        <v>1649</v>
      </c>
      <c r="E204" s="261">
        <v>1548</v>
      </c>
      <c r="F204" s="261">
        <v>1323</v>
      </c>
      <c r="G204" s="262">
        <v>1094</v>
      </c>
      <c r="H204" s="151">
        <v>68</v>
      </c>
      <c r="I204" s="261">
        <v>74</v>
      </c>
      <c r="J204" s="261">
        <v>56</v>
      </c>
      <c r="K204" s="261">
        <v>49</v>
      </c>
      <c r="L204" s="262">
        <v>22</v>
      </c>
      <c r="M204" s="151">
        <v>1572</v>
      </c>
      <c r="N204" s="261">
        <v>1575</v>
      </c>
      <c r="O204" s="261">
        <v>1492</v>
      </c>
      <c r="P204" s="261">
        <v>1274</v>
      </c>
      <c r="Q204" s="262">
        <v>1072</v>
      </c>
      <c r="R204" s="151">
        <v>211</v>
      </c>
      <c r="S204" s="261">
        <v>221</v>
      </c>
      <c r="T204" s="261">
        <v>181</v>
      </c>
      <c r="U204" s="261">
        <v>147</v>
      </c>
      <c r="V204" s="262">
        <v>77</v>
      </c>
      <c r="W204" s="151">
        <v>1429</v>
      </c>
      <c r="X204" s="261">
        <v>1428</v>
      </c>
      <c r="Y204" s="261">
        <v>1367</v>
      </c>
      <c r="Z204" s="261">
        <v>1176</v>
      </c>
      <c r="AA204" s="262">
        <v>1017</v>
      </c>
    </row>
    <row r="205" spans="1:27" x14ac:dyDescent="0.2">
      <c r="A205" s="122" t="s">
        <v>422</v>
      </c>
      <c r="B205" s="150" t="s">
        <v>423</v>
      </c>
      <c r="C205" s="151">
        <v>481</v>
      </c>
      <c r="D205" s="261">
        <v>485</v>
      </c>
      <c r="E205" s="261">
        <v>444</v>
      </c>
      <c r="F205" s="261">
        <v>317</v>
      </c>
      <c r="G205" s="262">
        <v>207</v>
      </c>
      <c r="H205" s="151">
        <v>39</v>
      </c>
      <c r="I205" s="261">
        <v>41</v>
      </c>
      <c r="J205" s="261">
        <v>30</v>
      </c>
      <c r="K205" s="261">
        <v>18</v>
      </c>
      <c r="L205" s="262">
        <v>8</v>
      </c>
      <c r="M205" s="151">
        <v>442</v>
      </c>
      <c r="N205" s="261">
        <v>444</v>
      </c>
      <c r="O205" s="261">
        <v>414</v>
      </c>
      <c r="P205" s="261">
        <v>299</v>
      </c>
      <c r="Q205" s="262">
        <v>199</v>
      </c>
      <c r="R205" s="151">
        <v>87</v>
      </c>
      <c r="S205" s="261">
        <v>90</v>
      </c>
      <c r="T205" s="261">
        <v>73</v>
      </c>
      <c r="U205" s="261">
        <v>42</v>
      </c>
      <c r="V205" s="262">
        <v>24</v>
      </c>
      <c r="W205" s="151">
        <v>394</v>
      </c>
      <c r="X205" s="261">
        <v>395</v>
      </c>
      <c r="Y205" s="261">
        <v>371</v>
      </c>
      <c r="Z205" s="261">
        <v>275</v>
      </c>
      <c r="AA205" s="262">
        <v>183</v>
      </c>
    </row>
    <row r="206" spans="1:27" x14ac:dyDescent="0.2">
      <c r="A206" s="122" t="s">
        <v>424</v>
      </c>
      <c r="B206" s="150" t="s">
        <v>425</v>
      </c>
      <c r="C206" s="151">
        <v>477</v>
      </c>
      <c r="D206" s="261">
        <v>478</v>
      </c>
      <c r="E206" s="261">
        <v>413</v>
      </c>
      <c r="F206" s="261">
        <v>403</v>
      </c>
      <c r="G206" s="262">
        <v>200</v>
      </c>
      <c r="H206" s="151">
        <v>21</v>
      </c>
      <c r="I206" s="261">
        <v>21</v>
      </c>
      <c r="J206" s="261">
        <v>15</v>
      </c>
      <c r="K206" s="261">
        <v>16</v>
      </c>
      <c r="L206" s="262">
        <v>6</v>
      </c>
      <c r="M206" s="151">
        <v>456</v>
      </c>
      <c r="N206" s="261">
        <v>457</v>
      </c>
      <c r="O206" s="261">
        <v>398</v>
      </c>
      <c r="P206" s="261">
        <v>387</v>
      </c>
      <c r="Q206" s="262">
        <v>194</v>
      </c>
      <c r="R206" s="151">
        <v>71</v>
      </c>
      <c r="S206" s="261">
        <v>71</v>
      </c>
      <c r="T206" s="261">
        <v>55</v>
      </c>
      <c r="U206" s="261">
        <v>51</v>
      </c>
      <c r="V206" s="262">
        <v>17</v>
      </c>
      <c r="W206" s="151">
        <v>406</v>
      </c>
      <c r="X206" s="261">
        <v>407</v>
      </c>
      <c r="Y206" s="261">
        <v>358</v>
      </c>
      <c r="Z206" s="261">
        <v>352</v>
      </c>
      <c r="AA206" s="262">
        <v>183</v>
      </c>
    </row>
    <row r="207" spans="1:27" x14ac:dyDescent="0.2">
      <c r="A207" s="122" t="s">
        <v>428</v>
      </c>
      <c r="B207" s="150" t="s">
        <v>429</v>
      </c>
      <c r="C207" s="151">
        <v>843</v>
      </c>
      <c r="D207" s="261">
        <v>843</v>
      </c>
      <c r="E207" s="261">
        <v>735</v>
      </c>
      <c r="F207" s="261">
        <v>649</v>
      </c>
      <c r="G207" s="262">
        <v>352</v>
      </c>
      <c r="H207" s="151">
        <v>49</v>
      </c>
      <c r="I207" s="261">
        <v>50</v>
      </c>
      <c r="J207" s="261">
        <v>38</v>
      </c>
      <c r="K207" s="261">
        <v>31</v>
      </c>
      <c r="L207" s="262">
        <v>14</v>
      </c>
      <c r="M207" s="151">
        <v>794</v>
      </c>
      <c r="N207" s="261">
        <v>793</v>
      </c>
      <c r="O207" s="261">
        <v>697</v>
      </c>
      <c r="P207" s="261">
        <v>618</v>
      </c>
      <c r="Q207" s="262">
        <v>338</v>
      </c>
      <c r="R207" s="151">
        <v>137</v>
      </c>
      <c r="S207" s="261">
        <v>135</v>
      </c>
      <c r="T207" s="261">
        <v>104</v>
      </c>
      <c r="U207" s="261">
        <v>89</v>
      </c>
      <c r="V207" s="262">
        <v>35</v>
      </c>
      <c r="W207" s="151">
        <v>706</v>
      </c>
      <c r="X207" s="261">
        <v>708</v>
      </c>
      <c r="Y207" s="261">
        <v>631</v>
      </c>
      <c r="Z207" s="261">
        <v>560</v>
      </c>
      <c r="AA207" s="262">
        <v>317</v>
      </c>
    </row>
    <row r="208" spans="1:27" x14ac:dyDescent="0.2">
      <c r="A208" s="122" t="s">
        <v>430</v>
      </c>
      <c r="B208" s="150" t="s">
        <v>431</v>
      </c>
      <c r="C208" s="151">
        <v>1228</v>
      </c>
      <c r="D208" s="261">
        <v>1240</v>
      </c>
      <c r="E208" s="261">
        <v>1183</v>
      </c>
      <c r="F208" s="261">
        <v>1061</v>
      </c>
      <c r="G208" s="262">
        <v>521</v>
      </c>
      <c r="H208" s="151">
        <v>173</v>
      </c>
      <c r="I208" s="261">
        <v>182</v>
      </c>
      <c r="J208" s="261">
        <v>160</v>
      </c>
      <c r="K208" s="261">
        <v>123</v>
      </c>
      <c r="L208" s="262">
        <v>47</v>
      </c>
      <c r="M208" s="151">
        <v>1055</v>
      </c>
      <c r="N208" s="261">
        <v>1058</v>
      </c>
      <c r="O208" s="261">
        <v>1023</v>
      </c>
      <c r="P208" s="261">
        <v>938</v>
      </c>
      <c r="Q208" s="262">
        <v>474</v>
      </c>
      <c r="R208" s="151">
        <v>355</v>
      </c>
      <c r="S208" s="261">
        <v>365</v>
      </c>
      <c r="T208" s="261">
        <v>333</v>
      </c>
      <c r="U208" s="261">
        <v>278</v>
      </c>
      <c r="V208" s="262">
        <v>111</v>
      </c>
      <c r="W208" s="151">
        <v>873</v>
      </c>
      <c r="X208" s="261">
        <v>875</v>
      </c>
      <c r="Y208" s="261">
        <v>850</v>
      </c>
      <c r="Z208" s="261">
        <v>783</v>
      </c>
      <c r="AA208" s="262">
        <v>410</v>
      </c>
    </row>
    <row r="209" spans="1:27" x14ac:dyDescent="0.2">
      <c r="A209" s="122" t="s">
        <v>434</v>
      </c>
      <c r="B209" s="150" t="s">
        <v>435</v>
      </c>
      <c r="C209" s="151">
        <v>1095</v>
      </c>
      <c r="D209" s="261">
        <v>1102</v>
      </c>
      <c r="E209" s="261">
        <v>1082</v>
      </c>
      <c r="F209" s="261">
        <v>869</v>
      </c>
      <c r="G209" s="262">
        <v>414</v>
      </c>
      <c r="H209" s="151">
        <v>120</v>
      </c>
      <c r="I209" s="261">
        <v>123</v>
      </c>
      <c r="J209" s="261">
        <v>118</v>
      </c>
      <c r="K209" s="261">
        <v>84</v>
      </c>
      <c r="L209" s="262">
        <v>29</v>
      </c>
      <c r="M209" s="151">
        <v>975</v>
      </c>
      <c r="N209" s="261">
        <v>979</v>
      </c>
      <c r="O209" s="261">
        <v>964</v>
      </c>
      <c r="P209" s="261">
        <v>785</v>
      </c>
      <c r="Q209" s="262">
        <v>385</v>
      </c>
      <c r="R209" s="151">
        <v>250</v>
      </c>
      <c r="S209" s="261">
        <v>254</v>
      </c>
      <c r="T209" s="261">
        <v>243</v>
      </c>
      <c r="U209" s="261">
        <v>169</v>
      </c>
      <c r="V209" s="262">
        <v>52</v>
      </c>
      <c r="W209" s="151">
        <v>845</v>
      </c>
      <c r="X209" s="261">
        <v>848</v>
      </c>
      <c r="Y209" s="261">
        <v>839</v>
      </c>
      <c r="Z209" s="261">
        <v>700</v>
      </c>
      <c r="AA209" s="262">
        <v>362</v>
      </c>
    </row>
    <row r="210" spans="1:27" x14ac:dyDescent="0.2">
      <c r="A210" s="122" t="s">
        <v>436</v>
      </c>
      <c r="B210" s="150" t="s">
        <v>437</v>
      </c>
      <c r="C210" s="151">
        <v>893</v>
      </c>
      <c r="D210" s="261">
        <v>900</v>
      </c>
      <c r="E210" s="261">
        <v>772</v>
      </c>
      <c r="F210" s="261">
        <v>756</v>
      </c>
      <c r="G210" s="262">
        <v>372</v>
      </c>
      <c r="H210" s="151">
        <v>80</v>
      </c>
      <c r="I210" s="261">
        <v>81</v>
      </c>
      <c r="J210" s="261">
        <v>49</v>
      </c>
      <c r="K210" s="261">
        <v>45</v>
      </c>
      <c r="L210" s="262">
        <v>10</v>
      </c>
      <c r="M210" s="151">
        <v>813</v>
      </c>
      <c r="N210" s="261">
        <v>819</v>
      </c>
      <c r="O210" s="261">
        <v>723</v>
      </c>
      <c r="P210" s="261">
        <v>711</v>
      </c>
      <c r="Q210" s="262">
        <v>362</v>
      </c>
      <c r="R210" s="151">
        <v>174</v>
      </c>
      <c r="S210" s="261">
        <v>176</v>
      </c>
      <c r="T210" s="261">
        <v>115</v>
      </c>
      <c r="U210" s="261">
        <v>113</v>
      </c>
      <c r="V210" s="262">
        <v>33</v>
      </c>
      <c r="W210" s="151">
        <v>719</v>
      </c>
      <c r="X210" s="261">
        <v>724</v>
      </c>
      <c r="Y210" s="261">
        <v>657</v>
      </c>
      <c r="Z210" s="261">
        <v>643</v>
      </c>
      <c r="AA210" s="262">
        <v>339</v>
      </c>
    </row>
    <row r="211" spans="1:27" x14ac:dyDescent="0.2">
      <c r="A211" s="122" t="s">
        <v>438</v>
      </c>
      <c r="B211" s="150" t="s">
        <v>439</v>
      </c>
      <c r="C211" s="151">
        <v>1275</v>
      </c>
      <c r="D211" s="261">
        <v>1278</v>
      </c>
      <c r="E211" s="261">
        <v>1222</v>
      </c>
      <c r="F211" s="261">
        <v>1022</v>
      </c>
      <c r="G211" s="262">
        <v>662</v>
      </c>
      <c r="H211" s="151">
        <v>129</v>
      </c>
      <c r="I211" s="261">
        <v>128</v>
      </c>
      <c r="J211" s="261">
        <v>117</v>
      </c>
      <c r="K211" s="261">
        <v>91</v>
      </c>
      <c r="L211" s="262">
        <v>40</v>
      </c>
      <c r="M211" s="151">
        <v>1146</v>
      </c>
      <c r="N211" s="261">
        <v>1150</v>
      </c>
      <c r="O211" s="261">
        <v>1105</v>
      </c>
      <c r="P211" s="261">
        <v>931</v>
      </c>
      <c r="Q211" s="262">
        <v>622</v>
      </c>
      <c r="R211" s="151">
        <v>292</v>
      </c>
      <c r="S211" s="261">
        <v>292</v>
      </c>
      <c r="T211" s="261">
        <v>266</v>
      </c>
      <c r="U211" s="261">
        <v>202</v>
      </c>
      <c r="V211" s="262">
        <v>99</v>
      </c>
      <c r="W211" s="151">
        <v>983</v>
      </c>
      <c r="X211" s="261">
        <v>986</v>
      </c>
      <c r="Y211" s="261">
        <v>956</v>
      </c>
      <c r="Z211" s="261">
        <v>820</v>
      </c>
      <c r="AA211" s="262">
        <v>563</v>
      </c>
    </row>
    <row r="212" spans="1:27" x14ac:dyDescent="0.2">
      <c r="A212" s="122" t="s">
        <v>440</v>
      </c>
      <c r="B212" s="150" t="s">
        <v>441</v>
      </c>
      <c r="C212" s="151">
        <v>1167</v>
      </c>
      <c r="D212" s="261">
        <v>1178</v>
      </c>
      <c r="E212" s="261">
        <v>1109</v>
      </c>
      <c r="F212" s="261">
        <v>841</v>
      </c>
      <c r="G212" s="262">
        <v>458</v>
      </c>
      <c r="H212" s="151">
        <v>197</v>
      </c>
      <c r="I212" s="261">
        <v>202</v>
      </c>
      <c r="J212" s="261">
        <v>181</v>
      </c>
      <c r="K212" s="261">
        <v>118</v>
      </c>
      <c r="L212" s="262">
        <v>52</v>
      </c>
      <c r="M212" s="151">
        <v>970</v>
      </c>
      <c r="N212" s="261">
        <v>976</v>
      </c>
      <c r="O212" s="261">
        <v>928</v>
      </c>
      <c r="P212" s="261">
        <v>723</v>
      </c>
      <c r="Q212" s="262">
        <v>406</v>
      </c>
      <c r="R212" s="151">
        <v>378</v>
      </c>
      <c r="S212" s="261">
        <v>385</v>
      </c>
      <c r="T212" s="261">
        <v>335</v>
      </c>
      <c r="U212" s="261">
        <v>222</v>
      </c>
      <c r="V212" s="262">
        <v>100</v>
      </c>
      <c r="W212" s="151">
        <v>789</v>
      </c>
      <c r="X212" s="261">
        <v>793</v>
      </c>
      <c r="Y212" s="261">
        <v>774</v>
      </c>
      <c r="Z212" s="261">
        <v>619</v>
      </c>
      <c r="AA212" s="262">
        <v>358</v>
      </c>
    </row>
    <row r="213" spans="1:27" x14ac:dyDescent="0.2">
      <c r="A213" s="122" t="s">
        <v>442</v>
      </c>
      <c r="B213" s="150" t="s">
        <v>443</v>
      </c>
      <c r="C213" s="151">
        <v>885</v>
      </c>
      <c r="D213" s="261">
        <v>895</v>
      </c>
      <c r="E213" s="261">
        <v>829</v>
      </c>
      <c r="F213" s="261">
        <v>647</v>
      </c>
      <c r="G213" s="262">
        <v>458</v>
      </c>
      <c r="H213" s="151">
        <v>93</v>
      </c>
      <c r="I213" s="261">
        <v>96</v>
      </c>
      <c r="J213" s="261">
        <v>78</v>
      </c>
      <c r="K213" s="261">
        <v>48</v>
      </c>
      <c r="L213" s="262">
        <v>17</v>
      </c>
      <c r="M213" s="151">
        <v>792</v>
      </c>
      <c r="N213" s="261">
        <v>799</v>
      </c>
      <c r="O213" s="261">
        <v>751</v>
      </c>
      <c r="P213" s="261">
        <v>599</v>
      </c>
      <c r="Q213" s="262">
        <v>441</v>
      </c>
      <c r="R213" s="151">
        <v>203</v>
      </c>
      <c r="S213" s="261">
        <v>210</v>
      </c>
      <c r="T213" s="261">
        <v>175</v>
      </c>
      <c r="U213" s="261">
        <v>122</v>
      </c>
      <c r="V213" s="262">
        <v>60</v>
      </c>
      <c r="W213" s="151">
        <v>682</v>
      </c>
      <c r="X213" s="261">
        <v>685</v>
      </c>
      <c r="Y213" s="261">
        <v>654</v>
      </c>
      <c r="Z213" s="261">
        <v>525</v>
      </c>
      <c r="AA213" s="262">
        <v>398</v>
      </c>
    </row>
    <row r="214" spans="1:27" x14ac:dyDescent="0.2">
      <c r="A214" s="122" t="s">
        <v>444</v>
      </c>
      <c r="B214" s="150" t="s">
        <v>445</v>
      </c>
      <c r="C214" s="151">
        <v>1444</v>
      </c>
      <c r="D214" s="261">
        <v>1453</v>
      </c>
      <c r="E214" s="261">
        <v>1339</v>
      </c>
      <c r="F214" s="261">
        <v>1213</v>
      </c>
      <c r="G214" s="262">
        <v>880</v>
      </c>
      <c r="H214" s="151">
        <v>106</v>
      </c>
      <c r="I214" s="261">
        <v>106</v>
      </c>
      <c r="J214" s="261">
        <v>85</v>
      </c>
      <c r="K214" s="261">
        <v>80</v>
      </c>
      <c r="L214" s="262">
        <v>34</v>
      </c>
      <c r="M214" s="151">
        <v>1338</v>
      </c>
      <c r="N214" s="261">
        <v>1347</v>
      </c>
      <c r="O214" s="261">
        <v>1254</v>
      </c>
      <c r="P214" s="261">
        <v>1133</v>
      </c>
      <c r="Q214" s="262">
        <v>846</v>
      </c>
      <c r="R214" s="151">
        <v>238</v>
      </c>
      <c r="S214" s="261">
        <v>241</v>
      </c>
      <c r="T214" s="261">
        <v>196</v>
      </c>
      <c r="U214" s="261">
        <v>177</v>
      </c>
      <c r="V214" s="262">
        <v>88</v>
      </c>
      <c r="W214" s="151">
        <v>1206</v>
      </c>
      <c r="X214" s="261">
        <v>1212</v>
      </c>
      <c r="Y214" s="261">
        <v>1143</v>
      </c>
      <c r="Z214" s="261">
        <v>1036</v>
      </c>
      <c r="AA214" s="262">
        <v>792</v>
      </c>
    </row>
    <row r="215" spans="1:27" x14ac:dyDescent="0.2">
      <c r="A215" s="122" t="s">
        <v>446</v>
      </c>
      <c r="B215" s="150" t="s">
        <v>447</v>
      </c>
      <c r="C215" s="151">
        <v>1204</v>
      </c>
      <c r="D215" s="261">
        <v>1214</v>
      </c>
      <c r="E215" s="261">
        <v>1117</v>
      </c>
      <c r="F215" s="261">
        <v>800</v>
      </c>
      <c r="G215" s="262">
        <v>466</v>
      </c>
      <c r="H215" s="151">
        <v>87</v>
      </c>
      <c r="I215" s="261">
        <v>87</v>
      </c>
      <c r="J215" s="261">
        <v>66</v>
      </c>
      <c r="K215" s="261">
        <v>40</v>
      </c>
      <c r="L215" s="262">
        <v>25</v>
      </c>
      <c r="M215" s="151">
        <v>1117</v>
      </c>
      <c r="N215" s="261">
        <v>1127</v>
      </c>
      <c r="O215" s="261">
        <v>1051</v>
      </c>
      <c r="P215" s="261">
        <v>760</v>
      </c>
      <c r="Q215" s="262">
        <v>441</v>
      </c>
      <c r="R215" s="151">
        <v>226</v>
      </c>
      <c r="S215" s="261">
        <v>228</v>
      </c>
      <c r="T215" s="261">
        <v>184</v>
      </c>
      <c r="U215" s="261">
        <v>113</v>
      </c>
      <c r="V215" s="262">
        <v>63</v>
      </c>
      <c r="W215" s="151">
        <v>978</v>
      </c>
      <c r="X215" s="261">
        <v>986</v>
      </c>
      <c r="Y215" s="261">
        <v>933</v>
      </c>
      <c r="Z215" s="261">
        <v>687</v>
      </c>
      <c r="AA215" s="262">
        <v>403</v>
      </c>
    </row>
    <row r="216" spans="1:27" x14ac:dyDescent="0.2">
      <c r="A216" s="122" t="s">
        <v>450</v>
      </c>
      <c r="B216" s="150" t="s">
        <v>451</v>
      </c>
      <c r="C216" s="151">
        <v>890</v>
      </c>
      <c r="D216" s="261">
        <v>894</v>
      </c>
      <c r="E216" s="261">
        <v>829</v>
      </c>
      <c r="F216" s="261">
        <v>633</v>
      </c>
      <c r="G216" s="262">
        <v>461</v>
      </c>
      <c r="H216" s="151">
        <v>133</v>
      </c>
      <c r="I216" s="261">
        <v>132</v>
      </c>
      <c r="J216" s="261">
        <v>108</v>
      </c>
      <c r="K216" s="261">
        <v>85</v>
      </c>
      <c r="L216" s="262">
        <v>46</v>
      </c>
      <c r="M216" s="151">
        <v>757</v>
      </c>
      <c r="N216" s="261">
        <v>762</v>
      </c>
      <c r="O216" s="261">
        <v>721</v>
      </c>
      <c r="P216" s="261">
        <v>548</v>
      </c>
      <c r="Q216" s="262">
        <v>415</v>
      </c>
      <c r="R216" s="151">
        <v>264</v>
      </c>
      <c r="S216" s="261">
        <v>268</v>
      </c>
      <c r="T216" s="261">
        <v>228</v>
      </c>
      <c r="U216" s="261">
        <v>174</v>
      </c>
      <c r="V216" s="262">
        <v>93</v>
      </c>
      <c r="W216" s="151">
        <v>626</v>
      </c>
      <c r="X216" s="261">
        <v>626</v>
      </c>
      <c r="Y216" s="261">
        <v>601</v>
      </c>
      <c r="Z216" s="261">
        <v>459</v>
      </c>
      <c r="AA216" s="262">
        <v>368</v>
      </c>
    </row>
    <row r="217" spans="1:27" x14ac:dyDescent="0.2">
      <c r="A217" s="122" t="s">
        <v>452</v>
      </c>
      <c r="B217" s="150" t="s">
        <v>453</v>
      </c>
      <c r="C217" s="151">
        <v>1500</v>
      </c>
      <c r="D217" s="261">
        <v>1513</v>
      </c>
      <c r="E217" s="261">
        <v>1384</v>
      </c>
      <c r="F217" s="261">
        <v>1186</v>
      </c>
      <c r="G217" s="262">
        <v>778</v>
      </c>
      <c r="H217" s="151">
        <v>97</v>
      </c>
      <c r="I217" s="261">
        <v>99</v>
      </c>
      <c r="J217" s="261">
        <v>74</v>
      </c>
      <c r="K217" s="261">
        <v>49</v>
      </c>
      <c r="L217" s="262">
        <v>19</v>
      </c>
      <c r="M217" s="151">
        <v>1403</v>
      </c>
      <c r="N217" s="261">
        <v>1414</v>
      </c>
      <c r="O217" s="261">
        <v>1310</v>
      </c>
      <c r="P217" s="261">
        <v>1137</v>
      </c>
      <c r="Q217" s="262">
        <v>759</v>
      </c>
      <c r="R217" s="151">
        <v>199</v>
      </c>
      <c r="S217" s="261">
        <v>203</v>
      </c>
      <c r="T217" s="261">
        <v>159</v>
      </c>
      <c r="U217" s="261">
        <v>110</v>
      </c>
      <c r="V217" s="262">
        <v>56</v>
      </c>
      <c r="W217" s="151">
        <v>1301</v>
      </c>
      <c r="X217" s="261">
        <v>1310</v>
      </c>
      <c r="Y217" s="261">
        <v>1225</v>
      </c>
      <c r="Z217" s="261">
        <v>1076</v>
      </c>
      <c r="AA217" s="262">
        <v>722</v>
      </c>
    </row>
    <row r="218" spans="1:27" x14ac:dyDescent="0.2">
      <c r="A218" s="122" t="s">
        <v>454</v>
      </c>
      <c r="B218" s="150" t="s">
        <v>455</v>
      </c>
      <c r="C218" s="151">
        <v>1055</v>
      </c>
      <c r="D218" s="261">
        <v>1060</v>
      </c>
      <c r="E218" s="261">
        <v>913</v>
      </c>
      <c r="F218" s="261">
        <v>837</v>
      </c>
      <c r="G218" s="262">
        <v>509</v>
      </c>
      <c r="H218" s="151">
        <v>44</v>
      </c>
      <c r="I218" s="261">
        <v>44</v>
      </c>
      <c r="J218" s="261">
        <v>35</v>
      </c>
      <c r="K218" s="261">
        <v>24</v>
      </c>
      <c r="L218" s="262">
        <v>12</v>
      </c>
      <c r="M218" s="151">
        <v>1011</v>
      </c>
      <c r="N218" s="261">
        <v>1016</v>
      </c>
      <c r="O218" s="261">
        <v>878</v>
      </c>
      <c r="P218" s="261">
        <v>813</v>
      </c>
      <c r="Q218" s="262">
        <v>497</v>
      </c>
      <c r="R218" s="151">
        <v>156</v>
      </c>
      <c r="S218" s="261">
        <v>158</v>
      </c>
      <c r="T218" s="261">
        <v>115</v>
      </c>
      <c r="U218" s="261">
        <v>99</v>
      </c>
      <c r="V218" s="262">
        <v>44</v>
      </c>
      <c r="W218" s="151">
        <v>899</v>
      </c>
      <c r="X218" s="261">
        <v>902</v>
      </c>
      <c r="Y218" s="261">
        <v>798</v>
      </c>
      <c r="Z218" s="261">
        <v>738</v>
      </c>
      <c r="AA218" s="262">
        <v>465</v>
      </c>
    </row>
    <row r="219" spans="1:27" x14ac:dyDescent="0.2">
      <c r="A219" s="122" t="s">
        <v>456</v>
      </c>
      <c r="B219" s="150" t="s">
        <v>457</v>
      </c>
      <c r="C219" s="151">
        <v>1146</v>
      </c>
      <c r="D219" s="261">
        <v>1160</v>
      </c>
      <c r="E219" s="261">
        <v>989</v>
      </c>
      <c r="F219" s="261">
        <v>860</v>
      </c>
      <c r="G219" s="262">
        <v>503</v>
      </c>
      <c r="H219" s="151">
        <v>48</v>
      </c>
      <c r="I219" s="261">
        <v>51</v>
      </c>
      <c r="J219" s="261">
        <v>33</v>
      </c>
      <c r="K219" s="261">
        <v>28</v>
      </c>
      <c r="L219" s="262">
        <v>8</v>
      </c>
      <c r="M219" s="151">
        <v>1098</v>
      </c>
      <c r="N219" s="261">
        <v>1109</v>
      </c>
      <c r="O219" s="261">
        <v>956</v>
      </c>
      <c r="P219" s="261">
        <v>832</v>
      </c>
      <c r="Q219" s="262">
        <v>495</v>
      </c>
      <c r="R219" s="151">
        <v>140</v>
      </c>
      <c r="S219" s="261">
        <v>146</v>
      </c>
      <c r="T219" s="261">
        <v>94</v>
      </c>
      <c r="U219" s="261">
        <v>83</v>
      </c>
      <c r="V219" s="262">
        <v>33</v>
      </c>
      <c r="W219" s="151">
        <v>1006</v>
      </c>
      <c r="X219" s="261">
        <v>1014</v>
      </c>
      <c r="Y219" s="261">
        <v>895</v>
      </c>
      <c r="Z219" s="261">
        <v>777</v>
      </c>
      <c r="AA219" s="262">
        <v>470</v>
      </c>
    </row>
    <row r="220" spans="1:27" x14ac:dyDescent="0.2">
      <c r="A220" s="122" t="s">
        <v>458</v>
      </c>
      <c r="B220" s="150" t="s">
        <v>459</v>
      </c>
      <c r="C220" s="151">
        <v>916</v>
      </c>
      <c r="D220" s="261">
        <v>931</v>
      </c>
      <c r="E220" s="261">
        <v>873</v>
      </c>
      <c r="F220" s="261">
        <v>689</v>
      </c>
      <c r="G220" s="262">
        <v>393</v>
      </c>
      <c r="H220" s="151">
        <v>82</v>
      </c>
      <c r="I220" s="261">
        <v>84</v>
      </c>
      <c r="J220" s="261">
        <v>71</v>
      </c>
      <c r="K220" s="261">
        <v>45</v>
      </c>
      <c r="L220" s="262">
        <v>18</v>
      </c>
      <c r="M220" s="151">
        <v>834</v>
      </c>
      <c r="N220" s="261">
        <v>847</v>
      </c>
      <c r="O220" s="261">
        <v>802</v>
      </c>
      <c r="P220" s="261">
        <v>644</v>
      </c>
      <c r="Q220" s="262">
        <v>375</v>
      </c>
      <c r="R220" s="151">
        <v>178</v>
      </c>
      <c r="S220" s="261">
        <v>184</v>
      </c>
      <c r="T220" s="261">
        <v>157</v>
      </c>
      <c r="U220" s="261">
        <v>109</v>
      </c>
      <c r="V220" s="262">
        <v>51</v>
      </c>
      <c r="W220" s="151">
        <v>738</v>
      </c>
      <c r="X220" s="261">
        <v>747</v>
      </c>
      <c r="Y220" s="261">
        <v>716</v>
      </c>
      <c r="Z220" s="261">
        <v>580</v>
      </c>
      <c r="AA220" s="262">
        <v>342</v>
      </c>
    </row>
    <row r="221" spans="1:27" x14ac:dyDescent="0.2">
      <c r="A221" s="122" t="s">
        <v>462</v>
      </c>
      <c r="B221" s="150" t="s">
        <v>463</v>
      </c>
      <c r="C221" s="151">
        <v>1177</v>
      </c>
      <c r="D221" s="261">
        <v>1186</v>
      </c>
      <c r="E221" s="261">
        <v>1067</v>
      </c>
      <c r="F221" s="261">
        <v>890</v>
      </c>
      <c r="G221" s="262">
        <v>494</v>
      </c>
      <c r="H221" s="151">
        <v>98</v>
      </c>
      <c r="I221" s="261">
        <v>101</v>
      </c>
      <c r="J221" s="261">
        <v>88</v>
      </c>
      <c r="K221" s="261">
        <v>62</v>
      </c>
      <c r="L221" s="262">
        <v>14</v>
      </c>
      <c r="M221" s="151">
        <v>1079</v>
      </c>
      <c r="N221" s="261">
        <v>1085</v>
      </c>
      <c r="O221" s="261">
        <v>979</v>
      </c>
      <c r="P221" s="261">
        <v>828</v>
      </c>
      <c r="Q221" s="262">
        <v>480</v>
      </c>
      <c r="R221" s="151">
        <v>261</v>
      </c>
      <c r="S221" s="261">
        <v>267</v>
      </c>
      <c r="T221" s="261">
        <v>229</v>
      </c>
      <c r="U221" s="261">
        <v>177</v>
      </c>
      <c r="V221" s="262">
        <v>49</v>
      </c>
      <c r="W221" s="151">
        <v>916</v>
      </c>
      <c r="X221" s="261">
        <v>919</v>
      </c>
      <c r="Y221" s="261">
        <v>838</v>
      </c>
      <c r="Z221" s="261">
        <v>713</v>
      </c>
      <c r="AA221" s="262">
        <v>445</v>
      </c>
    </row>
    <row r="222" spans="1:27" x14ac:dyDescent="0.2">
      <c r="A222" s="122" t="s">
        <v>464</v>
      </c>
      <c r="B222" s="150" t="s">
        <v>465</v>
      </c>
      <c r="C222" s="151">
        <v>1594</v>
      </c>
      <c r="D222" s="261">
        <v>1600</v>
      </c>
      <c r="E222" s="261">
        <v>1511</v>
      </c>
      <c r="F222" s="261">
        <v>1253</v>
      </c>
      <c r="G222" s="262">
        <v>716</v>
      </c>
      <c r="H222" s="151">
        <v>114</v>
      </c>
      <c r="I222" s="261">
        <v>118</v>
      </c>
      <c r="J222" s="261">
        <v>100</v>
      </c>
      <c r="K222" s="261">
        <v>75</v>
      </c>
      <c r="L222" s="262">
        <v>22</v>
      </c>
      <c r="M222" s="151">
        <v>1480</v>
      </c>
      <c r="N222" s="261">
        <v>1482</v>
      </c>
      <c r="O222" s="261">
        <v>1411</v>
      </c>
      <c r="P222" s="261">
        <v>1178</v>
      </c>
      <c r="Q222" s="262">
        <v>694</v>
      </c>
      <c r="R222" s="151">
        <v>281</v>
      </c>
      <c r="S222" s="261">
        <v>286</v>
      </c>
      <c r="T222" s="261">
        <v>244</v>
      </c>
      <c r="U222" s="261">
        <v>188</v>
      </c>
      <c r="V222" s="262">
        <v>82</v>
      </c>
      <c r="W222" s="151">
        <v>1313</v>
      </c>
      <c r="X222" s="261">
        <v>1314</v>
      </c>
      <c r="Y222" s="261">
        <v>1267</v>
      </c>
      <c r="Z222" s="261">
        <v>1065</v>
      </c>
      <c r="AA222" s="262">
        <v>634</v>
      </c>
    </row>
    <row r="223" spans="1:27" x14ac:dyDescent="0.2">
      <c r="A223" s="122" t="s">
        <v>466</v>
      </c>
      <c r="B223" s="150" t="s">
        <v>467</v>
      </c>
      <c r="C223" s="151">
        <v>1090</v>
      </c>
      <c r="D223" s="261">
        <v>1060</v>
      </c>
      <c r="E223" s="261">
        <v>1054</v>
      </c>
      <c r="F223" s="261">
        <v>817</v>
      </c>
      <c r="G223" s="262">
        <v>434</v>
      </c>
      <c r="H223" s="151">
        <v>80</v>
      </c>
      <c r="I223" s="261">
        <v>76</v>
      </c>
      <c r="J223" s="261">
        <v>71</v>
      </c>
      <c r="K223" s="261">
        <v>49</v>
      </c>
      <c r="L223" s="262">
        <v>17</v>
      </c>
      <c r="M223" s="151">
        <v>1010</v>
      </c>
      <c r="N223" s="261">
        <v>984</v>
      </c>
      <c r="O223" s="261">
        <v>983</v>
      </c>
      <c r="P223" s="261">
        <v>768</v>
      </c>
      <c r="Q223" s="262">
        <v>417</v>
      </c>
      <c r="R223" s="151">
        <v>214</v>
      </c>
      <c r="S223" s="261">
        <v>201</v>
      </c>
      <c r="T223" s="261">
        <v>198</v>
      </c>
      <c r="U223" s="261">
        <v>130</v>
      </c>
      <c r="V223" s="262">
        <v>52</v>
      </c>
      <c r="W223" s="151">
        <v>876</v>
      </c>
      <c r="X223" s="261">
        <v>859</v>
      </c>
      <c r="Y223" s="261">
        <v>856</v>
      </c>
      <c r="Z223" s="261">
        <v>687</v>
      </c>
      <c r="AA223" s="262">
        <v>382</v>
      </c>
    </row>
    <row r="224" spans="1:27" x14ac:dyDescent="0.2">
      <c r="A224" s="122" t="s">
        <v>470</v>
      </c>
      <c r="B224" s="150" t="s">
        <v>471</v>
      </c>
      <c r="C224" s="151">
        <v>952</v>
      </c>
      <c r="D224" s="261">
        <v>955</v>
      </c>
      <c r="E224" s="261">
        <v>787</v>
      </c>
      <c r="F224" s="261">
        <v>772</v>
      </c>
      <c r="G224" s="262">
        <v>295</v>
      </c>
      <c r="H224" s="151">
        <v>106</v>
      </c>
      <c r="I224" s="261">
        <v>110</v>
      </c>
      <c r="J224" s="261">
        <v>72</v>
      </c>
      <c r="K224" s="261">
        <v>77</v>
      </c>
      <c r="L224" s="262">
        <v>13</v>
      </c>
      <c r="M224" s="151">
        <v>846</v>
      </c>
      <c r="N224" s="261">
        <v>845</v>
      </c>
      <c r="O224" s="261">
        <v>715</v>
      </c>
      <c r="P224" s="261">
        <v>695</v>
      </c>
      <c r="Q224" s="262">
        <v>282</v>
      </c>
      <c r="R224" s="151">
        <v>263</v>
      </c>
      <c r="S224" s="261">
        <v>265</v>
      </c>
      <c r="T224" s="261">
        <v>192</v>
      </c>
      <c r="U224" s="261">
        <v>191</v>
      </c>
      <c r="V224" s="262">
        <v>35</v>
      </c>
      <c r="W224" s="151">
        <v>689</v>
      </c>
      <c r="X224" s="261">
        <v>690</v>
      </c>
      <c r="Y224" s="261">
        <v>595</v>
      </c>
      <c r="Z224" s="261">
        <v>581</v>
      </c>
      <c r="AA224" s="262">
        <v>260</v>
      </c>
    </row>
    <row r="225" spans="1:27" x14ac:dyDescent="0.2">
      <c r="A225" s="122" t="s">
        <v>474</v>
      </c>
      <c r="B225" s="150" t="s">
        <v>475</v>
      </c>
      <c r="C225" s="151">
        <v>1442</v>
      </c>
      <c r="D225" s="261">
        <v>1449</v>
      </c>
      <c r="E225" s="261">
        <v>1366</v>
      </c>
      <c r="F225" s="261">
        <v>992</v>
      </c>
      <c r="G225" s="262">
        <v>665</v>
      </c>
      <c r="H225" s="151">
        <v>112</v>
      </c>
      <c r="I225" s="261">
        <v>114</v>
      </c>
      <c r="J225" s="261">
        <v>91</v>
      </c>
      <c r="K225" s="261">
        <v>77</v>
      </c>
      <c r="L225" s="262">
        <v>28</v>
      </c>
      <c r="M225" s="151">
        <v>1330</v>
      </c>
      <c r="N225" s="261">
        <v>1335</v>
      </c>
      <c r="O225" s="261">
        <v>1275</v>
      </c>
      <c r="P225" s="261">
        <v>915</v>
      </c>
      <c r="Q225" s="262">
        <v>637</v>
      </c>
      <c r="R225" s="151">
        <v>285</v>
      </c>
      <c r="S225" s="261">
        <v>289</v>
      </c>
      <c r="T225" s="261">
        <v>254</v>
      </c>
      <c r="U225" s="261">
        <v>192</v>
      </c>
      <c r="V225" s="262">
        <v>77</v>
      </c>
      <c r="W225" s="151">
        <v>1157</v>
      </c>
      <c r="X225" s="261">
        <v>1160</v>
      </c>
      <c r="Y225" s="261">
        <v>1112</v>
      </c>
      <c r="Z225" s="261">
        <v>800</v>
      </c>
      <c r="AA225" s="262">
        <v>588</v>
      </c>
    </row>
    <row r="226" spans="1:27" x14ac:dyDescent="0.2">
      <c r="A226" s="122" t="s">
        <v>476</v>
      </c>
      <c r="B226" s="150" t="s">
        <v>477</v>
      </c>
      <c r="C226" s="151">
        <v>1033</v>
      </c>
      <c r="D226" s="261">
        <v>1044</v>
      </c>
      <c r="E226" s="261">
        <v>1013</v>
      </c>
      <c r="F226" s="261">
        <v>863</v>
      </c>
      <c r="G226" s="262">
        <v>488</v>
      </c>
      <c r="H226" s="151">
        <v>70</v>
      </c>
      <c r="I226" s="261">
        <v>73</v>
      </c>
      <c r="J226" s="261">
        <v>69</v>
      </c>
      <c r="K226" s="261">
        <v>54</v>
      </c>
      <c r="L226" s="262">
        <v>23</v>
      </c>
      <c r="M226" s="151">
        <v>963</v>
      </c>
      <c r="N226" s="261">
        <v>971</v>
      </c>
      <c r="O226" s="261">
        <v>944</v>
      </c>
      <c r="P226" s="261">
        <v>809</v>
      </c>
      <c r="Q226" s="262">
        <v>465</v>
      </c>
      <c r="R226" s="151">
        <v>196</v>
      </c>
      <c r="S226" s="261">
        <v>202</v>
      </c>
      <c r="T226" s="261">
        <v>190</v>
      </c>
      <c r="U226" s="261">
        <v>150</v>
      </c>
      <c r="V226" s="262">
        <v>58</v>
      </c>
      <c r="W226" s="151">
        <v>837</v>
      </c>
      <c r="X226" s="261">
        <v>842</v>
      </c>
      <c r="Y226" s="261">
        <v>823</v>
      </c>
      <c r="Z226" s="261">
        <v>713</v>
      </c>
      <c r="AA226" s="262">
        <v>430</v>
      </c>
    </row>
    <row r="227" spans="1:27" x14ac:dyDescent="0.2">
      <c r="A227" s="122" t="s">
        <v>478</v>
      </c>
      <c r="B227" s="150" t="s">
        <v>479</v>
      </c>
      <c r="C227" s="151">
        <v>1224</v>
      </c>
      <c r="D227" s="261">
        <v>1232</v>
      </c>
      <c r="E227" s="261">
        <v>1083</v>
      </c>
      <c r="F227" s="261">
        <v>950</v>
      </c>
      <c r="G227" s="262">
        <v>583</v>
      </c>
      <c r="H227" s="151">
        <v>149</v>
      </c>
      <c r="I227" s="261">
        <v>152</v>
      </c>
      <c r="J227" s="261">
        <v>115</v>
      </c>
      <c r="K227" s="261">
        <v>113</v>
      </c>
      <c r="L227" s="262">
        <v>71</v>
      </c>
      <c r="M227" s="151">
        <v>1075</v>
      </c>
      <c r="N227" s="261">
        <v>1080</v>
      </c>
      <c r="O227" s="261">
        <v>968</v>
      </c>
      <c r="P227" s="261">
        <v>837</v>
      </c>
      <c r="Q227" s="262">
        <v>512</v>
      </c>
      <c r="R227" s="151">
        <v>308</v>
      </c>
      <c r="S227" s="261">
        <v>316</v>
      </c>
      <c r="T227" s="261">
        <v>239</v>
      </c>
      <c r="U227" s="261">
        <v>228</v>
      </c>
      <c r="V227" s="262">
        <v>138</v>
      </c>
      <c r="W227" s="151">
        <v>916</v>
      </c>
      <c r="X227" s="261">
        <v>916</v>
      </c>
      <c r="Y227" s="261">
        <v>844</v>
      </c>
      <c r="Z227" s="261">
        <v>722</v>
      </c>
      <c r="AA227" s="262">
        <v>445</v>
      </c>
    </row>
    <row r="228" spans="1:27" x14ac:dyDescent="0.2">
      <c r="A228" s="122" t="s">
        <v>480</v>
      </c>
      <c r="B228" s="150" t="s">
        <v>481</v>
      </c>
      <c r="C228" s="151">
        <v>1073</v>
      </c>
      <c r="D228" s="261">
        <v>1077</v>
      </c>
      <c r="E228" s="261">
        <v>1003</v>
      </c>
      <c r="F228" s="261">
        <v>796</v>
      </c>
      <c r="G228" s="262">
        <v>346</v>
      </c>
      <c r="H228" s="151">
        <v>86</v>
      </c>
      <c r="I228" s="261">
        <v>85</v>
      </c>
      <c r="J228" s="261">
        <v>68</v>
      </c>
      <c r="K228" s="261">
        <v>50</v>
      </c>
      <c r="L228" s="262">
        <v>15</v>
      </c>
      <c r="M228" s="151">
        <v>987</v>
      </c>
      <c r="N228" s="261">
        <v>992</v>
      </c>
      <c r="O228" s="261">
        <v>935</v>
      </c>
      <c r="P228" s="261">
        <v>746</v>
      </c>
      <c r="Q228" s="262">
        <v>331</v>
      </c>
      <c r="R228" s="151">
        <v>194</v>
      </c>
      <c r="S228" s="261">
        <v>195</v>
      </c>
      <c r="T228" s="261">
        <v>163</v>
      </c>
      <c r="U228" s="261">
        <v>113</v>
      </c>
      <c r="V228" s="262">
        <v>31</v>
      </c>
      <c r="W228" s="151">
        <v>879</v>
      </c>
      <c r="X228" s="261">
        <v>882</v>
      </c>
      <c r="Y228" s="261">
        <v>840</v>
      </c>
      <c r="Z228" s="261">
        <v>683</v>
      </c>
      <c r="AA228" s="262">
        <v>315</v>
      </c>
    </row>
    <row r="229" spans="1:27" x14ac:dyDescent="0.2">
      <c r="A229" s="122" t="s">
        <v>482</v>
      </c>
      <c r="B229" s="150" t="s">
        <v>483</v>
      </c>
      <c r="C229" s="151">
        <v>981</v>
      </c>
      <c r="D229" s="261">
        <v>981</v>
      </c>
      <c r="E229" s="261">
        <v>910</v>
      </c>
      <c r="F229" s="261">
        <v>778</v>
      </c>
      <c r="G229" s="262">
        <v>353</v>
      </c>
      <c r="H229" s="151">
        <v>59</v>
      </c>
      <c r="I229" s="261">
        <v>59</v>
      </c>
      <c r="J229" s="261">
        <v>46</v>
      </c>
      <c r="K229" s="261">
        <v>35</v>
      </c>
      <c r="L229" s="262">
        <v>15</v>
      </c>
      <c r="M229" s="151">
        <v>922</v>
      </c>
      <c r="N229" s="261">
        <v>922</v>
      </c>
      <c r="O229" s="261">
        <v>864</v>
      </c>
      <c r="P229" s="261">
        <v>743</v>
      </c>
      <c r="Q229" s="262">
        <v>338</v>
      </c>
      <c r="R229" s="151">
        <v>183</v>
      </c>
      <c r="S229" s="261">
        <v>183</v>
      </c>
      <c r="T229" s="261">
        <v>151</v>
      </c>
      <c r="U229" s="261">
        <v>116</v>
      </c>
      <c r="V229" s="262">
        <v>34</v>
      </c>
      <c r="W229" s="151">
        <v>798</v>
      </c>
      <c r="X229" s="261">
        <v>798</v>
      </c>
      <c r="Y229" s="261">
        <v>759</v>
      </c>
      <c r="Z229" s="261">
        <v>662</v>
      </c>
      <c r="AA229" s="262">
        <v>319</v>
      </c>
    </row>
    <row r="230" spans="1:27" x14ac:dyDescent="0.2">
      <c r="A230" s="122" t="s">
        <v>484</v>
      </c>
      <c r="B230" s="150" t="s">
        <v>485</v>
      </c>
      <c r="C230" s="151">
        <v>1174</v>
      </c>
      <c r="D230" s="261">
        <v>1177</v>
      </c>
      <c r="E230" s="261">
        <v>998</v>
      </c>
      <c r="F230" s="261">
        <v>932</v>
      </c>
      <c r="G230" s="262">
        <v>716</v>
      </c>
      <c r="H230" s="151">
        <v>86</v>
      </c>
      <c r="I230" s="261">
        <v>85</v>
      </c>
      <c r="J230" s="261">
        <v>61</v>
      </c>
      <c r="K230" s="261">
        <v>50</v>
      </c>
      <c r="L230" s="262">
        <v>38</v>
      </c>
      <c r="M230" s="151">
        <v>1088</v>
      </c>
      <c r="N230" s="261">
        <v>1092</v>
      </c>
      <c r="O230" s="261">
        <v>937</v>
      </c>
      <c r="P230" s="261">
        <v>882</v>
      </c>
      <c r="Q230" s="262">
        <v>678</v>
      </c>
      <c r="R230" s="151">
        <v>196</v>
      </c>
      <c r="S230" s="261">
        <v>197</v>
      </c>
      <c r="T230" s="261">
        <v>142</v>
      </c>
      <c r="U230" s="261">
        <v>126</v>
      </c>
      <c r="V230" s="262">
        <v>75</v>
      </c>
      <c r="W230" s="151">
        <v>978</v>
      </c>
      <c r="X230" s="261">
        <v>980</v>
      </c>
      <c r="Y230" s="261">
        <v>856</v>
      </c>
      <c r="Z230" s="261">
        <v>806</v>
      </c>
      <c r="AA230" s="262">
        <v>641</v>
      </c>
    </row>
    <row r="231" spans="1:27" x14ac:dyDescent="0.2">
      <c r="A231" s="122" t="s">
        <v>486</v>
      </c>
      <c r="B231" s="150" t="s">
        <v>487</v>
      </c>
      <c r="C231" s="151">
        <v>626</v>
      </c>
      <c r="D231" s="261">
        <v>629</v>
      </c>
      <c r="E231" s="261">
        <v>601</v>
      </c>
      <c r="F231" s="261">
        <v>436</v>
      </c>
      <c r="G231" s="262">
        <v>230</v>
      </c>
      <c r="H231" s="151">
        <v>109</v>
      </c>
      <c r="I231" s="261">
        <v>110</v>
      </c>
      <c r="J231" s="261">
        <v>105</v>
      </c>
      <c r="K231" s="261">
        <v>78</v>
      </c>
      <c r="L231" s="262">
        <v>26</v>
      </c>
      <c r="M231" s="151">
        <v>517</v>
      </c>
      <c r="N231" s="261">
        <v>519</v>
      </c>
      <c r="O231" s="261">
        <v>496</v>
      </c>
      <c r="P231" s="261">
        <v>358</v>
      </c>
      <c r="Q231" s="262">
        <v>204</v>
      </c>
      <c r="R231" s="151">
        <v>234</v>
      </c>
      <c r="S231" s="261">
        <v>237</v>
      </c>
      <c r="T231" s="261">
        <v>222</v>
      </c>
      <c r="U231" s="261">
        <v>160</v>
      </c>
      <c r="V231" s="262">
        <v>63</v>
      </c>
      <c r="W231" s="151">
        <v>392</v>
      </c>
      <c r="X231" s="261">
        <v>392</v>
      </c>
      <c r="Y231" s="261">
        <v>379</v>
      </c>
      <c r="Z231" s="261">
        <v>276</v>
      </c>
      <c r="AA231" s="262">
        <v>167</v>
      </c>
    </row>
    <row r="232" spans="1:27" x14ac:dyDescent="0.2">
      <c r="A232" s="122" t="s">
        <v>488</v>
      </c>
      <c r="B232" s="150" t="s">
        <v>489</v>
      </c>
      <c r="C232" s="151">
        <v>767</v>
      </c>
      <c r="D232" s="261">
        <v>779</v>
      </c>
      <c r="E232" s="261">
        <v>749</v>
      </c>
      <c r="F232" s="261">
        <v>616</v>
      </c>
      <c r="G232" s="262">
        <v>299</v>
      </c>
      <c r="H232" s="151">
        <v>57</v>
      </c>
      <c r="I232" s="261">
        <v>58</v>
      </c>
      <c r="J232" s="261">
        <v>55</v>
      </c>
      <c r="K232" s="261">
        <v>40</v>
      </c>
      <c r="L232" s="262">
        <v>10</v>
      </c>
      <c r="M232" s="151">
        <v>710</v>
      </c>
      <c r="N232" s="261">
        <v>721</v>
      </c>
      <c r="O232" s="261">
        <v>694</v>
      </c>
      <c r="P232" s="261">
        <v>576</v>
      </c>
      <c r="Q232" s="262">
        <v>289</v>
      </c>
      <c r="R232" s="151">
        <v>128</v>
      </c>
      <c r="S232" s="261">
        <v>131</v>
      </c>
      <c r="T232" s="261">
        <v>124</v>
      </c>
      <c r="U232" s="261">
        <v>92</v>
      </c>
      <c r="V232" s="262">
        <v>23</v>
      </c>
      <c r="W232" s="151">
        <v>639</v>
      </c>
      <c r="X232" s="261">
        <v>648</v>
      </c>
      <c r="Y232" s="261">
        <v>625</v>
      </c>
      <c r="Z232" s="261">
        <v>524</v>
      </c>
      <c r="AA232" s="262">
        <v>276</v>
      </c>
    </row>
    <row r="233" spans="1:27" x14ac:dyDescent="0.2">
      <c r="A233" s="122" t="s">
        <v>492</v>
      </c>
      <c r="B233" s="150" t="s">
        <v>493</v>
      </c>
      <c r="C233" s="151">
        <v>324</v>
      </c>
      <c r="D233" s="261">
        <v>326</v>
      </c>
      <c r="E233" s="261">
        <v>308</v>
      </c>
      <c r="F233" s="261">
        <v>230</v>
      </c>
      <c r="G233" s="262">
        <v>86</v>
      </c>
      <c r="H233" s="151">
        <v>27</v>
      </c>
      <c r="I233" s="261">
        <v>27</v>
      </c>
      <c r="J233" s="261">
        <v>27</v>
      </c>
      <c r="K233" s="261">
        <v>19</v>
      </c>
      <c r="L233" s="262">
        <v>7</v>
      </c>
      <c r="M233" s="151">
        <v>297</v>
      </c>
      <c r="N233" s="261">
        <v>299</v>
      </c>
      <c r="O233" s="261">
        <v>281</v>
      </c>
      <c r="P233" s="261">
        <v>211</v>
      </c>
      <c r="Q233" s="262">
        <v>79</v>
      </c>
      <c r="R233" s="151">
        <v>69</v>
      </c>
      <c r="S233" s="261">
        <v>71</v>
      </c>
      <c r="T233" s="261">
        <v>64</v>
      </c>
      <c r="U233" s="261">
        <v>42</v>
      </c>
      <c r="V233" s="262">
        <v>14</v>
      </c>
      <c r="W233" s="151">
        <v>255</v>
      </c>
      <c r="X233" s="261">
        <v>255</v>
      </c>
      <c r="Y233" s="261">
        <v>244</v>
      </c>
      <c r="Z233" s="261">
        <v>188</v>
      </c>
      <c r="AA233" s="262">
        <v>72</v>
      </c>
    </row>
    <row r="234" spans="1:27" x14ac:dyDescent="0.2">
      <c r="A234" s="122" t="s">
        <v>496</v>
      </c>
      <c r="B234" s="150" t="s">
        <v>497</v>
      </c>
      <c r="C234" s="151">
        <v>1143</v>
      </c>
      <c r="D234" s="261">
        <v>1137</v>
      </c>
      <c r="E234" s="261">
        <v>1095</v>
      </c>
      <c r="F234" s="261">
        <v>842</v>
      </c>
      <c r="G234" s="262">
        <v>405</v>
      </c>
      <c r="H234" s="151">
        <v>71</v>
      </c>
      <c r="I234" s="261">
        <v>70</v>
      </c>
      <c r="J234" s="261">
        <v>63</v>
      </c>
      <c r="K234" s="261">
        <v>40</v>
      </c>
      <c r="L234" s="262">
        <v>18</v>
      </c>
      <c r="M234" s="151">
        <v>1072</v>
      </c>
      <c r="N234" s="261">
        <v>1067</v>
      </c>
      <c r="O234" s="261">
        <v>1032</v>
      </c>
      <c r="P234" s="261">
        <v>802</v>
      </c>
      <c r="Q234" s="262">
        <v>387</v>
      </c>
      <c r="R234" s="151">
        <v>171</v>
      </c>
      <c r="S234" s="261">
        <v>171</v>
      </c>
      <c r="T234" s="261">
        <v>159</v>
      </c>
      <c r="U234" s="261">
        <v>109</v>
      </c>
      <c r="V234" s="262">
        <v>45</v>
      </c>
      <c r="W234" s="151">
        <v>972</v>
      </c>
      <c r="X234" s="261">
        <v>966</v>
      </c>
      <c r="Y234" s="261">
        <v>936</v>
      </c>
      <c r="Z234" s="261">
        <v>733</v>
      </c>
      <c r="AA234" s="262">
        <v>360</v>
      </c>
    </row>
    <row r="235" spans="1:27" x14ac:dyDescent="0.2">
      <c r="A235" s="122" t="s">
        <v>498</v>
      </c>
      <c r="B235" s="150" t="s">
        <v>499</v>
      </c>
      <c r="C235" s="151">
        <v>1135</v>
      </c>
      <c r="D235" s="261">
        <v>1144</v>
      </c>
      <c r="E235" s="261">
        <v>1071</v>
      </c>
      <c r="F235" s="261">
        <v>821</v>
      </c>
      <c r="G235" s="262">
        <v>555</v>
      </c>
      <c r="H235" s="151">
        <v>84</v>
      </c>
      <c r="I235" s="261">
        <v>88</v>
      </c>
      <c r="J235" s="261">
        <v>76</v>
      </c>
      <c r="K235" s="261">
        <v>44</v>
      </c>
      <c r="L235" s="262">
        <v>30</v>
      </c>
      <c r="M235" s="151">
        <v>1051</v>
      </c>
      <c r="N235" s="261">
        <v>1056</v>
      </c>
      <c r="O235" s="261">
        <v>995</v>
      </c>
      <c r="P235" s="261">
        <v>777</v>
      </c>
      <c r="Q235" s="262">
        <v>525</v>
      </c>
      <c r="R235" s="151">
        <v>203</v>
      </c>
      <c r="S235" s="261">
        <v>209</v>
      </c>
      <c r="T235" s="261">
        <v>179</v>
      </c>
      <c r="U235" s="261">
        <v>116</v>
      </c>
      <c r="V235" s="262">
        <v>77</v>
      </c>
      <c r="W235" s="151">
        <v>932</v>
      </c>
      <c r="X235" s="261">
        <v>935</v>
      </c>
      <c r="Y235" s="261">
        <v>892</v>
      </c>
      <c r="Z235" s="261">
        <v>705</v>
      </c>
      <c r="AA235" s="262">
        <v>478</v>
      </c>
    </row>
    <row r="236" spans="1:27" x14ac:dyDescent="0.2">
      <c r="A236" s="122" t="s">
        <v>500</v>
      </c>
      <c r="B236" s="150" t="s">
        <v>501</v>
      </c>
      <c r="C236" s="151">
        <v>1106</v>
      </c>
      <c r="D236" s="261">
        <v>1125</v>
      </c>
      <c r="E236" s="261">
        <v>959</v>
      </c>
      <c r="F236" s="261">
        <v>718</v>
      </c>
      <c r="G236" s="262">
        <v>579</v>
      </c>
      <c r="H236" s="151">
        <v>71</v>
      </c>
      <c r="I236" s="261">
        <v>74</v>
      </c>
      <c r="J236" s="261">
        <v>61</v>
      </c>
      <c r="K236" s="261">
        <v>35</v>
      </c>
      <c r="L236" s="262">
        <v>26</v>
      </c>
      <c r="M236" s="151">
        <v>1035</v>
      </c>
      <c r="N236" s="261">
        <v>1051</v>
      </c>
      <c r="O236" s="261">
        <v>898</v>
      </c>
      <c r="P236" s="261">
        <v>683</v>
      </c>
      <c r="Q236" s="262">
        <v>553</v>
      </c>
      <c r="R236" s="151">
        <v>170</v>
      </c>
      <c r="S236" s="261">
        <v>178</v>
      </c>
      <c r="T236" s="261">
        <v>143</v>
      </c>
      <c r="U236" s="261">
        <v>81</v>
      </c>
      <c r="V236" s="262">
        <v>54</v>
      </c>
      <c r="W236" s="151">
        <v>936</v>
      </c>
      <c r="X236" s="261">
        <v>947</v>
      </c>
      <c r="Y236" s="261">
        <v>816</v>
      </c>
      <c r="Z236" s="261">
        <v>637</v>
      </c>
      <c r="AA236" s="262">
        <v>525</v>
      </c>
    </row>
    <row r="237" spans="1:27" x14ac:dyDescent="0.2">
      <c r="A237" s="122" t="s">
        <v>502</v>
      </c>
      <c r="B237" s="150" t="s">
        <v>503</v>
      </c>
      <c r="C237" s="151">
        <v>1103</v>
      </c>
      <c r="D237" s="261">
        <v>1124</v>
      </c>
      <c r="E237" s="261">
        <v>1036</v>
      </c>
      <c r="F237" s="261">
        <v>774</v>
      </c>
      <c r="G237" s="262">
        <v>256</v>
      </c>
      <c r="H237" s="151">
        <v>128</v>
      </c>
      <c r="I237" s="261">
        <v>138</v>
      </c>
      <c r="J237" s="261">
        <v>112</v>
      </c>
      <c r="K237" s="261">
        <v>74</v>
      </c>
      <c r="L237" s="262">
        <v>19</v>
      </c>
      <c r="M237" s="151">
        <v>975</v>
      </c>
      <c r="N237" s="261">
        <v>986</v>
      </c>
      <c r="O237" s="261">
        <v>924</v>
      </c>
      <c r="P237" s="261">
        <v>700</v>
      </c>
      <c r="Q237" s="262">
        <v>237</v>
      </c>
      <c r="R237" s="151">
        <v>283</v>
      </c>
      <c r="S237" s="261">
        <v>295</v>
      </c>
      <c r="T237" s="261">
        <v>254</v>
      </c>
      <c r="U237" s="261">
        <v>168</v>
      </c>
      <c r="V237" s="262">
        <v>41</v>
      </c>
      <c r="W237" s="151">
        <v>820</v>
      </c>
      <c r="X237" s="261">
        <v>829</v>
      </c>
      <c r="Y237" s="261">
        <v>782</v>
      </c>
      <c r="Z237" s="261">
        <v>606</v>
      </c>
      <c r="AA237" s="262">
        <v>215</v>
      </c>
    </row>
    <row r="238" spans="1:27" x14ac:dyDescent="0.2">
      <c r="A238" s="122" t="s">
        <v>504</v>
      </c>
      <c r="B238" s="150" t="s">
        <v>505</v>
      </c>
      <c r="C238" s="151">
        <v>783</v>
      </c>
      <c r="D238" s="261">
        <v>793</v>
      </c>
      <c r="E238" s="261">
        <v>688</v>
      </c>
      <c r="F238" s="261">
        <v>649</v>
      </c>
      <c r="G238" s="262">
        <v>564</v>
      </c>
      <c r="H238" s="151">
        <v>54</v>
      </c>
      <c r="I238" s="261">
        <v>57</v>
      </c>
      <c r="J238" s="261">
        <v>31</v>
      </c>
      <c r="K238" s="261">
        <v>41</v>
      </c>
      <c r="L238" s="262">
        <v>21</v>
      </c>
      <c r="M238" s="151">
        <v>729</v>
      </c>
      <c r="N238" s="261">
        <v>736</v>
      </c>
      <c r="O238" s="261">
        <v>657</v>
      </c>
      <c r="P238" s="261">
        <v>608</v>
      </c>
      <c r="Q238" s="262">
        <v>543</v>
      </c>
      <c r="R238" s="151">
        <v>114</v>
      </c>
      <c r="S238" s="261">
        <v>118</v>
      </c>
      <c r="T238" s="261">
        <v>81</v>
      </c>
      <c r="U238" s="261">
        <v>89</v>
      </c>
      <c r="V238" s="262">
        <v>59</v>
      </c>
      <c r="W238" s="151">
        <v>669</v>
      </c>
      <c r="X238" s="261">
        <v>675</v>
      </c>
      <c r="Y238" s="261">
        <v>607</v>
      </c>
      <c r="Z238" s="261">
        <v>560</v>
      </c>
      <c r="AA238" s="262">
        <v>505</v>
      </c>
    </row>
    <row r="239" spans="1:27" x14ac:dyDescent="0.2">
      <c r="A239" s="122" t="s">
        <v>508</v>
      </c>
      <c r="B239" s="150" t="s">
        <v>509</v>
      </c>
      <c r="C239" s="151">
        <v>1021</v>
      </c>
      <c r="D239" s="261">
        <v>1026</v>
      </c>
      <c r="E239" s="261">
        <v>1003</v>
      </c>
      <c r="F239" s="261">
        <v>848</v>
      </c>
      <c r="G239" s="262">
        <v>649</v>
      </c>
      <c r="H239" s="151">
        <v>35</v>
      </c>
      <c r="I239" s="261">
        <v>35</v>
      </c>
      <c r="J239" s="261">
        <v>31</v>
      </c>
      <c r="K239" s="261">
        <v>28</v>
      </c>
      <c r="L239" s="262">
        <v>22</v>
      </c>
      <c r="M239" s="151">
        <v>986</v>
      </c>
      <c r="N239" s="261">
        <v>991</v>
      </c>
      <c r="O239" s="261">
        <v>972</v>
      </c>
      <c r="P239" s="261">
        <v>820</v>
      </c>
      <c r="Q239" s="262">
        <v>627</v>
      </c>
      <c r="R239" s="151">
        <v>118</v>
      </c>
      <c r="S239" s="261">
        <v>118</v>
      </c>
      <c r="T239" s="261">
        <v>108</v>
      </c>
      <c r="U239" s="261">
        <v>89</v>
      </c>
      <c r="V239" s="262">
        <v>66</v>
      </c>
      <c r="W239" s="151">
        <v>903</v>
      </c>
      <c r="X239" s="261">
        <v>908</v>
      </c>
      <c r="Y239" s="261">
        <v>895</v>
      </c>
      <c r="Z239" s="261">
        <v>759</v>
      </c>
      <c r="AA239" s="262">
        <v>583</v>
      </c>
    </row>
    <row r="240" spans="1:27" x14ac:dyDescent="0.2">
      <c r="A240" s="122" t="s">
        <v>510</v>
      </c>
      <c r="B240" s="150" t="s">
        <v>511</v>
      </c>
      <c r="C240" s="151">
        <v>1273</v>
      </c>
      <c r="D240" s="261">
        <v>1282</v>
      </c>
      <c r="E240" s="261">
        <v>1117</v>
      </c>
      <c r="F240" s="261">
        <v>1011</v>
      </c>
      <c r="G240" s="262">
        <v>721</v>
      </c>
      <c r="H240" s="151">
        <v>73</v>
      </c>
      <c r="I240" s="261">
        <v>75</v>
      </c>
      <c r="J240" s="261">
        <v>46</v>
      </c>
      <c r="K240" s="261">
        <v>50</v>
      </c>
      <c r="L240" s="262">
        <v>25</v>
      </c>
      <c r="M240" s="151">
        <v>1200</v>
      </c>
      <c r="N240" s="261">
        <v>1207</v>
      </c>
      <c r="O240" s="261">
        <v>1071</v>
      </c>
      <c r="P240" s="261">
        <v>961</v>
      </c>
      <c r="Q240" s="262">
        <v>696</v>
      </c>
      <c r="R240" s="151">
        <v>188</v>
      </c>
      <c r="S240" s="261">
        <v>192</v>
      </c>
      <c r="T240" s="261">
        <v>133</v>
      </c>
      <c r="U240" s="261">
        <v>127</v>
      </c>
      <c r="V240" s="262">
        <v>63</v>
      </c>
      <c r="W240" s="151">
        <v>1085</v>
      </c>
      <c r="X240" s="261">
        <v>1090</v>
      </c>
      <c r="Y240" s="261">
        <v>984</v>
      </c>
      <c r="Z240" s="261">
        <v>884</v>
      </c>
      <c r="AA240" s="262">
        <v>658</v>
      </c>
    </row>
    <row r="241" spans="1:27" x14ac:dyDescent="0.2">
      <c r="A241" s="122" t="s">
        <v>512</v>
      </c>
      <c r="B241" s="150" t="s">
        <v>513</v>
      </c>
      <c r="C241" s="151">
        <v>663</v>
      </c>
      <c r="D241" s="261">
        <v>675</v>
      </c>
      <c r="E241" s="261">
        <v>650</v>
      </c>
      <c r="F241" s="261">
        <v>563</v>
      </c>
      <c r="G241" s="262">
        <v>431</v>
      </c>
      <c r="H241" s="151">
        <v>31</v>
      </c>
      <c r="I241" s="261">
        <v>32</v>
      </c>
      <c r="J241" s="261">
        <v>29</v>
      </c>
      <c r="K241" s="261">
        <v>23</v>
      </c>
      <c r="L241" s="262">
        <v>12</v>
      </c>
      <c r="M241" s="151">
        <v>632</v>
      </c>
      <c r="N241" s="261">
        <v>643</v>
      </c>
      <c r="O241" s="261">
        <v>621</v>
      </c>
      <c r="P241" s="261">
        <v>540</v>
      </c>
      <c r="Q241" s="262">
        <v>419</v>
      </c>
      <c r="R241" s="151">
        <v>73</v>
      </c>
      <c r="S241" s="261">
        <v>80</v>
      </c>
      <c r="T241" s="261">
        <v>66</v>
      </c>
      <c r="U241" s="261">
        <v>51</v>
      </c>
      <c r="V241" s="262">
        <v>35</v>
      </c>
      <c r="W241" s="151">
        <v>590</v>
      </c>
      <c r="X241" s="261">
        <v>595</v>
      </c>
      <c r="Y241" s="261">
        <v>584</v>
      </c>
      <c r="Z241" s="261">
        <v>512</v>
      </c>
      <c r="AA241" s="262">
        <v>396</v>
      </c>
    </row>
    <row r="242" spans="1:27" x14ac:dyDescent="0.2">
      <c r="A242" s="122" t="s">
        <v>514</v>
      </c>
      <c r="B242" s="150" t="s">
        <v>515</v>
      </c>
      <c r="C242" s="151">
        <v>1195</v>
      </c>
      <c r="D242" s="261">
        <v>1225</v>
      </c>
      <c r="E242" s="261">
        <v>1092</v>
      </c>
      <c r="F242" s="261">
        <v>984</v>
      </c>
      <c r="G242" s="262">
        <v>561</v>
      </c>
      <c r="H242" s="151">
        <v>79</v>
      </c>
      <c r="I242" s="261">
        <v>90</v>
      </c>
      <c r="J242" s="261">
        <v>66</v>
      </c>
      <c r="K242" s="261">
        <v>53</v>
      </c>
      <c r="L242" s="262">
        <v>20</v>
      </c>
      <c r="M242" s="151">
        <v>1116</v>
      </c>
      <c r="N242" s="261">
        <v>1135</v>
      </c>
      <c r="O242" s="261">
        <v>1026</v>
      </c>
      <c r="P242" s="261">
        <v>931</v>
      </c>
      <c r="Q242" s="262">
        <v>541</v>
      </c>
      <c r="R242" s="151">
        <v>200</v>
      </c>
      <c r="S242" s="261">
        <v>218</v>
      </c>
      <c r="T242" s="261">
        <v>160</v>
      </c>
      <c r="U242" s="261">
        <v>140</v>
      </c>
      <c r="V242" s="262">
        <v>60</v>
      </c>
      <c r="W242" s="151">
        <v>995</v>
      </c>
      <c r="X242" s="261">
        <v>1007</v>
      </c>
      <c r="Y242" s="261">
        <v>932</v>
      </c>
      <c r="Z242" s="261">
        <v>844</v>
      </c>
      <c r="AA242" s="262">
        <v>501</v>
      </c>
    </row>
    <row r="243" spans="1:27" x14ac:dyDescent="0.2">
      <c r="A243" s="122" t="s">
        <v>516</v>
      </c>
      <c r="B243" s="150" t="s">
        <v>517</v>
      </c>
      <c r="C243" s="151">
        <v>835</v>
      </c>
      <c r="D243" s="261">
        <v>850</v>
      </c>
      <c r="E243" s="261">
        <v>820</v>
      </c>
      <c r="F243" s="261">
        <v>580</v>
      </c>
      <c r="G243" s="262">
        <v>511</v>
      </c>
      <c r="H243" s="151">
        <v>50</v>
      </c>
      <c r="I243" s="261">
        <v>57</v>
      </c>
      <c r="J243" s="261">
        <v>46</v>
      </c>
      <c r="K243" s="261">
        <v>26</v>
      </c>
      <c r="L243" s="262">
        <v>19</v>
      </c>
      <c r="M243" s="151">
        <v>785</v>
      </c>
      <c r="N243" s="261">
        <v>793</v>
      </c>
      <c r="O243" s="261">
        <v>774</v>
      </c>
      <c r="P243" s="261">
        <v>554</v>
      </c>
      <c r="Q243" s="262">
        <v>492</v>
      </c>
      <c r="R243" s="151">
        <v>128</v>
      </c>
      <c r="S243" s="261">
        <v>136</v>
      </c>
      <c r="T243" s="261">
        <v>124</v>
      </c>
      <c r="U243" s="261">
        <v>67</v>
      </c>
      <c r="V243" s="262">
        <v>46</v>
      </c>
      <c r="W243" s="151">
        <v>707</v>
      </c>
      <c r="X243" s="261">
        <v>714</v>
      </c>
      <c r="Y243" s="261">
        <v>696</v>
      </c>
      <c r="Z243" s="261">
        <v>513</v>
      </c>
      <c r="AA243" s="262">
        <v>465</v>
      </c>
    </row>
    <row r="244" spans="1:27" x14ac:dyDescent="0.2">
      <c r="A244" s="122" t="s">
        <v>518</v>
      </c>
      <c r="B244" s="150" t="s">
        <v>519</v>
      </c>
      <c r="C244" s="151">
        <v>986</v>
      </c>
      <c r="D244" s="261">
        <v>956</v>
      </c>
      <c r="E244" s="261">
        <v>932</v>
      </c>
      <c r="F244" s="261">
        <v>803</v>
      </c>
      <c r="G244" s="262">
        <v>400</v>
      </c>
      <c r="H244" s="151">
        <v>85</v>
      </c>
      <c r="I244" s="261">
        <v>80</v>
      </c>
      <c r="J244" s="261">
        <v>70</v>
      </c>
      <c r="K244" s="261">
        <v>58</v>
      </c>
      <c r="L244" s="262">
        <v>18</v>
      </c>
      <c r="M244" s="151">
        <v>901</v>
      </c>
      <c r="N244" s="261">
        <v>876</v>
      </c>
      <c r="O244" s="261">
        <v>862</v>
      </c>
      <c r="P244" s="261">
        <v>745</v>
      </c>
      <c r="Q244" s="262">
        <v>382</v>
      </c>
      <c r="R244" s="151">
        <v>170</v>
      </c>
      <c r="S244" s="261">
        <v>157</v>
      </c>
      <c r="T244" s="261">
        <v>147</v>
      </c>
      <c r="U244" s="261">
        <v>122</v>
      </c>
      <c r="V244" s="262">
        <v>51</v>
      </c>
      <c r="W244" s="151">
        <v>816</v>
      </c>
      <c r="X244" s="261">
        <v>799</v>
      </c>
      <c r="Y244" s="261">
        <v>785</v>
      </c>
      <c r="Z244" s="261">
        <v>681</v>
      </c>
      <c r="AA244" s="262">
        <v>349</v>
      </c>
    </row>
    <row r="245" spans="1:27" x14ac:dyDescent="0.2">
      <c r="A245" s="122" t="s">
        <v>520</v>
      </c>
      <c r="B245" s="150" t="s">
        <v>521</v>
      </c>
      <c r="C245" s="151">
        <v>764</v>
      </c>
      <c r="D245" s="261">
        <v>786</v>
      </c>
      <c r="E245" s="261">
        <v>715</v>
      </c>
      <c r="F245" s="261">
        <v>500</v>
      </c>
      <c r="G245" s="262">
        <v>527</v>
      </c>
      <c r="H245" s="151">
        <v>22</v>
      </c>
      <c r="I245" s="261">
        <v>26</v>
      </c>
      <c r="J245" s="261">
        <v>14</v>
      </c>
      <c r="K245" s="261">
        <v>8</v>
      </c>
      <c r="L245" s="262">
        <v>3</v>
      </c>
      <c r="M245" s="151">
        <v>742</v>
      </c>
      <c r="N245" s="261">
        <v>760</v>
      </c>
      <c r="O245" s="261">
        <v>701</v>
      </c>
      <c r="P245" s="261">
        <v>492</v>
      </c>
      <c r="Q245" s="262">
        <v>524</v>
      </c>
      <c r="R245" s="151">
        <v>93</v>
      </c>
      <c r="S245" s="261">
        <v>107</v>
      </c>
      <c r="T245" s="261">
        <v>74</v>
      </c>
      <c r="U245" s="261">
        <v>47</v>
      </c>
      <c r="V245" s="262">
        <v>28</v>
      </c>
      <c r="W245" s="151">
        <v>671</v>
      </c>
      <c r="X245" s="261">
        <v>679</v>
      </c>
      <c r="Y245" s="261">
        <v>641</v>
      </c>
      <c r="Z245" s="261">
        <v>453</v>
      </c>
      <c r="AA245" s="262">
        <v>499</v>
      </c>
    </row>
    <row r="246" spans="1:27" x14ac:dyDescent="0.2">
      <c r="A246" s="122" t="s">
        <v>522</v>
      </c>
      <c r="B246" s="150" t="s">
        <v>523</v>
      </c>
      <c r="C246" s="151">
        <v>730</v>
      </c>
      <c r="D246" s="261">
        <v>739</v>
      </c>
      <c r="E246" s="261">
        <v>608</v>
      </c>
      <c r="F246" s="261">
        <v>586</v>
      </c>
      <c r="G246" s="262">
        <v>376</v>
      </c>
      <c r="H246" s="151">
        <v>47</v>
      </c>
      <c r="I246" s="261">
        <v>51</v>
      </c>
      <c r="J246" s="261">
        <v>30</v>
      </c>
      <c r="K246" s="261">
        <v>36</v>
      </c>
      <c r="L246" s="262">
        <v>14</v>
      </c>
      <c r="M246" s="151">
        <v>683</v>
      </c>
      <c r="N246" s="261">
        <v>688</v>
      </c>
      <c r="O246" s="261">
        <v>578</v>
      </c>
      <c r="P246" s="261">
        <v>550</v>
      </c>
      <c r="Q246" s="262">
        <v>362</v>
      </c>
      <c r="R246" s="151">
        <v>126</v>
      </c>
      <c r="S246" s="261">
        <v>133</v>
      </c>
      <c r="T246" s="261">
        <v>90</v>
      </c>
      <c r="U246" s="261">
        <v>87</v>
      </c>
      <c r="V246" s="262">
        <v>46</v>
      </c>
      <c r="W246" s="151">
        <v>604</v>
      </c>
      <c r="X246" s="261">
        <v>606</v>
      </c>
      <c r="Y246" s="261">
        <v>518</v>
      </c>
      <c r="Z246" s="261">
        <v>499</v>
      </c>
      <c r="AA246" s="262">
        <v>330</v>
      </c>
    </row>
    <row r="247" spans="1:27" x14ac:dyDescent="0.2">
      <c r="A247" s="122" t="s">
        <v>524</v>
      </c>
      <c r="B247" s="150" t="s">
        <v>525</v>
      </c>
      <c r="C247" s="151">
        <v>1187</v>
      </c>
      <c r="D247" s="261">
        <v>1204</v>
      </c>
      <c r="E247" s="261">
        <v>1169</v>
      </c>
      <c r="F247" s="261">
        <v>1002</v>
      </c>
      <c r="G247" s="262">
        <v>726</v>
      </c>
      <c r="H247" s="151">
        <v>51</v>
      </c>
      <c r="I247" s="261">
        <v>52</v>
      </c>
      <c r="J247" s="261">
        <v>49</v>
      </c>
      <c r="K247" s="261">
        <v>36</v>
      </c>
      <c r="L247" s="262">
        <v>18</v>
      </c>
      <c r="M247" s="151">
        <v>1136</v>
      </c>
      <c r="N247" s="261">
        <v>1152</v>
      </c>
      <c r="O247" s="261">
        <v>1120</v>
      </c>
      <c r="P247" s="261">
        <v>966</v>
      </c>
      <c r="Q247" s="262">
        <v>708</v>
      </c>
      <c r="R247" s="151">
        <v>154</v>
      </c>
      <c r="S247" s="261">
        <v>157</v>
      </c>
      <c r="T247" s="261">
        <v>145</v>
      </c>
      <c r="U247" s="261">
        <v>111</v>
      </c>
      <c r="V247" s="262">
        <v>53</v>
      </c>
      <c r="W247" s="151">
        <v>1033</v>
      </c>
      <c r="X247" s="261">
        <v>1047</v>
      </c>
      <c r="Y247" s="261">
        <v>1024</v>
      </c>
      <c r="Z247" s="261">
        <v>891</v>
      </c>
      <c r="AA247" s="262">
        <v>673</v>
      </c>
    </row>
    <row r="248" spans="1:27" x14ac:dyDescent="0.2">
      <c r="A248" s="122" t="s">
        <v>526</v>
      </c>
      <c r="B248" s="150" t="s">
        <v>527</v>
      </c>
      <c r="C248" s="151">
        <v>767</v>
      </c>
      <c r="D248" s="261">
        <v>781</v>
      </c>
      <c r="E248" s="261">
        <v>683</v>
      </c>
      <c r="F248" s="261">
        <v>551</v>
      </c>
      <c r="G248" s="262">
        <v>517</v>
      </c>
      <c r="H248" s="151">
        <v>45</v>
      </c>
      <c r="I248" s="261">
        <v>49</v>
      </c>
      <c r="J248" s="261">
        <v>34</v>
      </c>
      <c r="K248" s="261">
        <v>22</v>
      </c>
      <c r="L248" s="262">
        <v>26</v>
      </c>
      <c r="M248" s="151">
        <v>722</v>
      </c>
      <c r="N248" s="261">
        <v>732</v>
      </c>
      <c r="O248" s="261">
        <v>649</v>
      </c>
      <c r="P248" s="261">
        <v>529</v>
      </c>
      <c r="Q248" s="262">
        <v>491</v>
      </c>
      <c r="R248" s="151">
        <v>121</v>
      </c>
      <c r="S248" s="261">
        <v>131</v>
      </c>
      <c r="T248" s="261">
        <v>98</v>
      </c>
      <c r="U248" s="261">
        <v>71</v>
      </c>
      <c r="V248" s="262">
        <v>59</v>
      </c>
      <c r="W248" s="151">
        <v>646</v>
      </c>
      <c r="X248" s="261">
        <v>650</v>
      </c>
      <c r="Y248" s="261">
        <v>585</v>
      </c>
      <c r="Z248" s="261">
        <v>480</v>
      </c>
      <c r="AA248" s="262">
        <v>458</v>
      </c>
    </row>
    <row r="249" spans="1:27" x14ac:dyDescent="0.2">
      <c r="A249" s="122" t="s">
        <v>528</v>
      </c>
      <c r="B249" s="150" t="s">
        <v>529</v>
      </c>
      <c r="C249" s="151">
        <v>740</v>
      </c>
      <c r="D249" s="261">
        <v>743</v>
      </c>
      <c r="E249" s="261">
        <v>702</v>
      </c>
      <c r="F249" s="261">
        <v>622</v>
      </c>
      <c r="G249" s="262">
        <v>398</v>
      </c>
      <c r="H249" s="151">
        <v>62</v>
      </c>
      <c r="I249" s="261">
        <v>65</v>
      </c>
      <c r="J249" s="261">
        <v>51</v>
      </c>
      <c r="K249" s="261">
        <v>39</v>
      </c>
      <c r="L249" s="262">
        <v>22</v>
      </c>
      <c r="M249" s="151">
        <v>678</v>
      </c>
      <c r="N249" s="261">
        <v>678</v>
      </c>
      <c r="O249" s="261">
        <v>651</v>
      </c>
      <c r="P249" s="261">
        <v>583</v>
      </c>
      <c r="Q249" s="262">
        <v>376</v>
      </c>
      <c r="R249" s="151">
        <v>167</v>
      </c>
      <c r="S249" s="261">
        <v>170</v>
      </c>
      <c r="T249" s="261">
        <v>147</v>
      </c>
      <c r="U249" s="261">
        <v>120</v>
      </c>
      <c r="V249" s="262">
        <v>66</v>
      </c>
      <c r="W249" s="151">
        <v>573</v>
      </c>
      <c r="X249" s="261">
        <v>573</v>
      </c>
      <c r="Y249" s="261">
        <v>555</v>
      </c>
      <c r="Z249" s="261">
        <v>502</v>
      </c>
      <c r="AA249" s="262">
        <v>332</v>
      </c>
    </row>
    <row r="250" spans="1:27" x14ac:dyDescent="0.2">
      <c r="A250" s="122" t="s">
        <v>532</v>
      </c>
      <c r="B250" s="150" t="s">
        <v>533</v>
      </c>
      <c r="C250" s="151">
        <v>1172</v>
      </c>
      <c r="D250" s="261">
        <v>1177</v>
      </c>
      <c r="E250" s="261">
        <v>1153</v>
      </c>
      <c r="F250" s="261">
        <v>899</v>
      </c>
      <c r="G250" s="262">
        <v>427</v>
      </c>
      <c r="H250" s="151">
        <v>114</v>
      </c>
      <c r="I250" s="261">
        <v>115</v>
      </c>
      <c r="J250" s="261">
        <v>112</v>
      </c>
      <c r="K250" s="261">
        <v>71</v>
      </c>
      <c r="L250" s="262">
        <v>24</v>
      </c>
      <c r="M250" s="151">
        <v>1058</v>
      </c>
      <c r="N250" s="261">
        <v>1062</v>
      </c>
      <c r="O250" s="261">
        <v>1041</v>
      </c>
      <c r="P250" s="261">
        <v>828</v>
      </c>
      <c r="Q250" s="262">
        <v>403</v>
      </c>
      <c r="R250" s="151">
        <v>272</v>
      </c>
      <c r="S250" s="261">
        <v>273</v>
      </c>
      <c r="T250" s="261">
        <v>265</v>
      </c>
      <c r="U250" s="261">
        <v>170</v>
      </c>
      <c r="V250" s="262">
        <v>62</v>
      </c>
      <c r="W250" s="151">
        <v>900</v>
      </c>
      <c r="X250" s="261">
        <v>904</v>
      </c>
      <c r="Y250" s="261">
        <v>888</v>
      </c>
      <c r="Z250" s="261">
        <v>729</v>
      </c>
      <c r="AA250" s="262">
        <v>365</v>
      </c>
    </row>
    <row r="251" spans="1:27" x14ac:dyDescent="0.2">
      <c r="A251" s="122" t="s">
        <v>534</v>
      </c>
      <c r="B251" s="150" t="s">
        <v>535</v>
      </c>
      <c r="C251" s="151">
        <v>993</v>
      </c>
      <c r="D251" s="261">
        <v>999</v>
      </c>
      <c r="E251" s="261">
        <v>969</v>
      </c>
      <c r="F251" s="261">
        <v>768</v>
      </c>
      <c r="G251" s="262">
        <v>606</v>
      </c>
      <c r="H251" s="151">
        <v>58</v>
      </c>
      <c r="I251" s="261">
        <v>59</v>
      </c>
      <c r="J251" s="261">
        <v>52</v>
      </c>
      <c r="K251" s="261">
        <v>32</v>
      </c>
      <c r="L251" s="262">
        <v>18</v>
      </c>
      <c r="M251" s="151">
        <v>935</v>
      </c>
      <c r="N251" s="261">
        <v>940</v>
      </c>
      <c r="O251" s="261">
        <v>917</v>
      </c>
      <c r="P251" s="261">
        <v>736</v>
      </c>
      <c r="Q251" s="262">
        <v>588</v>
      </c>
      <c r="R251" s="151">
        <v>165</v>
      </c>
      <c r="S251" s="261">
        <v>166</v>
      </c>
      <c r="T251" s="261">
        <v>153</v>
      </c>
      <c r="U251" s="261">
        <v>106</v>
      </c>
      <c r="V251" s="262">
        <v>59</v>
      </c>
      <c r="W251" s="151">
        <v>828</v>
      </c>
      <c r="X251" s="261">
        <v>833</v>
      </c>
      <c r="Y251" s="261">
        <v>816</v>
      </c>
      <c r="Z251" s="261">
        <v>662</v>
      </c>
      <c r="AA251" s="262">
        <v>547</v>
      </c>
    </row>
    <row r="252" spans="1:27" x14ac:dyDescent="0.2">
      <c r="A252" s="122" t="s">
        <v>536</v>
      </c>
      <c r="B252" s="150" t="s">
        <v>537</v>
      </c>
      <c r="C252" s="151">
        <v>1457</v>
      </c>
      <c r="D252" s="261">
        <v>1466</v>
      </c>
      <c r="E252" s="261">
        <v>1407</v>
      </c>
      <c r="F252" s="261">
        <v>1189</v>
      </c>
      <c r="G252" s="262">
        <v>799</v>
      </c>
      <c r="H252" s="151">
        <v>73</v>
      </c>
      <c r="I252" s="261">
        <v>75</v>
      </c>
      <c r="J252" s="261">
        <v>65</v>
      </c>
      <c r="K252" s="261">
        <v>48</v>
      </c>
      <c r="L252" s="262">
        <v>20</v>
      </c>
      <c r="M252" s="151">
        <v>1384</v>
      </c>
      <c r="N252" s="261">
        <v>1391</v>
      </c>
      <c r="O252" s="261">
        <v>1342</v>
      </c>
      <c r="P252" s="261">
        <v>1141</v>
      </c>
      <c r="Q252" s="262">
        <v>779</v>
      </c>
      <c r="R252" s="151">
        <v>185</v>
      </c>
      <c r="S252" s="261">
        <v>188</v>
      </c>
      <c r="T252" s="261">
        <v>171</v>
      </c>
      <c r="U252" s="261">
        <v>123</v>
      </c>
      <c r="V252" s="262">
        <v>53</v>
      </c>
      <c r="W252" s="151">
        <v>1272</v>
      </c>
      <c r="X252" s="261">
        <v>1278</v>
      </c>
      <c r="Y252" s="261">
        <v>1236</v>
      </c>
      <c r="Z252" s="261">
        <v>1066</v>
      </c>
      <c r="AA252" s="262">
        <v>746</v>
      </c>
    </row>
    <row r="253" spans="1:27" x14ac:dyDescent="0.2">
      <c r="A253" s="122" t="s">
        <v>538</v>
      </c>
      <c r="B253" s="150" t="s">
        <v>539</v>
      </c>
      <c r="C253" s="151">
        <v>1073</v>
      </c>
      <c r="D253" s="261">
        <v>1081</v>
      </c>
      <c r="E253" s="261">
        <v>994</v>
      </c>
      <c r="F253" s="261">
        <v>805</v>
      </c>
      <c r="G253" s="262">
        <v>495</v>
      </c>
      <c r="H253" s="151">
        <v>73</v>
      </c>
      <c r="I253" s="261">
        <v>75</v>
      </c>
      <c r="J253" s="261">
        <v>63</v>
      </c>
      <c r="K253" s="261">
        <v>43</v>
      </c>
      <c r="L253" s="262">
        <v>13</v>
      </c>
      <c r="M253" s="151">
        <v>1000</v>
      </c>
      <c r="N253" s="261">
        <v>1006</v>
      </c>
      <c r="O253" s="261">
        <v>931</v>
      </c>
      <c r="P253" s="261">
        <v>762</v>
      </c>
      <c r="Q253" s="262">
        <v>482</v>
      </c>
      <c r="R253" s="151">
        <v>194</v>
      </c>
      <c r="S253" s="261">
        <v>198</v>
      </c>
      <c r="T253" s="261">
        <v>167</v>
      </c>
      <c r="U253" s="261">
        <v>117</v>
      </c>
      <c r="V253" s="262">
        <v>45</v>
      </c>
      <c r="W253" s="151">
        <v>879</v>
      </c>
      <c r="X253" s="261">
        <v>883</v>
      </c>
      <c r="Y253" s="261">
        <v>827</v>
      </c>
      <c r="Z253" s="261">
        <v>688</v>
      </c>
      <c r="AA253" s="262">
        <v>450</v>
      </c>
    </row>
    <row r="254" spans="1:27" x14ac:dyDescent="0.2">
      <c r="A254" s="122" t="s">
        <v>540</v>
      </c>
      <c r="B254" s="150" t="s">
        <v>541</v>
      </c>
      <c r="C254" s="151">
        <v>430</v>
      </c>
      <c r="D254" s="261">
        <v>423</v>
      </c>
      <c r="E254" s="261">
        <v>381</v>
      </c>
      <c r="F254" s="261">
        <v>296</v>
      </c>
      <c r="G254" s="262">
        <v>159</v>
      </c>
      <c r="H254" s="151">
        <v>46</v>
      </c>
      <c r="I254" s="261">
        <v>41</v>
      </c>
      <c r="J254" s="261">
        <v>37</v>
      </c>
      <c r="K254" s="261">
        <v>27</v>
      </c>
      <c r="L254" s="262">
        <v>16</v>
      </c>
      <c r="M254" s="151">
        <v>384</v>
      </c>
      <c r="N254" s="261">
        <v>382</v>
      </c>
      <c r="O254" s="261">
        <v>344</v>
      </c>
      <c r="P254" s="261">
        <v>269</v>
      </c>
      <c r="Q254" s="262">
        <v>143</v>
      </c>
      <c r="R254" s="151">
        <v>120</v>
      </c>
      <c r="S254" s="261">
        <v>114</v>
      </c>
      <c r="T254" s="261">
        <v>95</v>
      </c>
      <c r="U254" s="261">
        <v>80</v>
      </c>
      <c r="V254" s="262">
        <v>37</v>
      </c>
      <c r="W254" s="151">
        <v>310</v>
      </c>
      <c r="X254" s="261">
        <v>309</v>
      </c>
      <c r="Y254" s="261">
        <v>286</v>
      </c>
      <c r="Z254" s="261">
        <v>216</v>
      </c>
      <c r="AA254" s="262">
        <v>122</v>
      </c>
    </row>
    <row r="255" spans="1:27" x14ac:dyDescent="0.2">
      <c r="A255" s="122" t="s">
        <v>544</v>
      </c>
      <c r="B255" s="150" t="s">
        <v>545</v>
      </c>
      <c r="C255" s="151">
        <v>1209</v>
      </c>
      <c r="D255" s="261">
        <v>1191</v>
      </c>
      <c r="E255" s="261">
        <v>1174</v>
      </c>
      <c r="F255" s="261">
        <v>957</v>
      </c>
      <c r="G255" s="262">
        <v>447</v>
      </c>
      <c r="H255" s="151">
        <v>102</v>
      </c>
      <c r="I255" s="261">
        <v>98</v>
      </c>
      <c r="J255" s="261">
        <v>98</v>
      </c>
      <c r="K255" s="261">
        <v>68</v>
      </c>
      <c r="L255" s="262">
        <v>26</v>
      </c>
      <c r="M255" s="151">
        <v>1107</v>
      </c>
      <c r="N255" s="261">
        <v>1093</v>
      </c>
      <c r="O255" s="261">
        <v>1076</v>
      </c>
      <c r="P255" s="261">
        <v>889</v>
      </c>
      <c r="Q255" s="262">
        <v>421</v>
      </c>
      <c r="R255" s="151">
        <v>248</v>
      </c>
      <c r="S255" s="261">
        <v>242</v>
      </c>
      <c r="T255" s="261">
        <v>231</v>
      </c>
      <c r="U255" s="261">
        <v>180</v>
      </c>
      <c r="V255" s="262">
        <v>61</v>
      </c>
      <c r="W255" s="151">
        <v>961</v>
      </c>
      <c r="X255" s="261">
        <v>949</v>
      </c>
      <c r="Y255" s="261">
        <v>943</v>
      </c>
      <c r="Z255" s="261">
        <v>777</v>
      </c>
      <c r="AA255" s="262">
        <v>386</v>
      </c>
    </row>
    <row r="256" spans="1:27" x14ac:dyDescent="0.2">
      <c r="A256" s="122" t="s">
        <v>546</v>
      </c>
      <c r="B256" s="150" t="s">
        <v>547</v>
      </c>
      <c r="C256" s="151">
        <v>903</v>
      </c>
      <c r="D256" s="261">
        <v>909</v>
      </c>
      <c r="E256" s="261">
        <v>844</v>
      </c>
      <c r="F256" s="261">
        <v>615</v>
      </c>
      <c r="G256" s="262">
        <v>435</v>
      </c>
      <c r="H256" s="151">
        <v>59</v>
      </c>
      <c r="I256" s="261">
        <v>60</v>
      </c>
      <c r="J256" s="261">
        <v>53</v>
      </c>
      <c r="K256" s="261">
        <v>31</v>
      </c>
      <c r="L256" s="262">
        <v>15</v>
      </c>
      <c r="M256" s="151">
        <v>844</v>
      </c>
      <c r="N256" s="261">
        <v>849</v>
      </c>
      <c r="O256" s="261">
        <v>791</v>
      </c>
      <c r="P256" s="261">
        <v>584</v>
      </c>
      <c r="Q256" s="262">
        <v>420</v>
      </c>
      <c r="R256" s="151">
        <v>140</v>
      </c>
      <c r="S256" s="261">
        <v>143</v>
      </c>
      <c r="T256" s="261">
        <v>123</v>
      </c>
      <c r="U256" s="261">
        <v>80</v>
      </c>
      <c r="V256" s="262">
        <v>47</v>
      </c>
      <c r="W256" s="151">
        <v>763</v>
      </c>
      <c r="X256" s="261">
        <v>766</v>
      </c>
      <c r="Y256" s="261">
        <v>721</v>
      </c>
      <c r="Z256" s="261">
        <v>535</v>
      </c>
      <c r="AA256" s="262">
        <v>388</v>
      </c>
    </row>
    <row r="257" spans="1:27" x14ac:dyDescent="0.2">
      <c r="A257" s="122" t="s">
        <v>548</v>
      </c>
      <c r="B257" s="150" t="s">
        <v>549</v>
      </c>
      <c r="C257" s="151">
        <v>1272</v>
      </c>
      <c r="D257" s="261">
        <v>1286</v>
      </c>
      <c r="E257" s="261">
        <v>1213</v>
      </c>
      <c r="F257" s="261">
        <v>917</v>
      </c>
      <c r="G257" s="262">
        <v>624</v>
      </c>
      <c r="H257" s="151">
        <v>104</v>
      </c>
      <c r="I257" s="261">
        <v>107</v>
      </c>
      <c r="J257" s="261">
        <v>94</v>
      </c>
      <c r="K257" s="261">
        <v>63</v>
      </c>
      <c r="L257" s="262">
        <v>27</v>
      </c>
      <c r="M257" s="151">
        <v>1168</v>
      </c>
      <c r="N257" s="261">
        <v>1179</v>
      </c>
      <c r="O257" s="261">
        <v>1119</v>
      </c>
      <c r="P257" s="261">
        <v>854</v>
      </c>
      <c r="Q257" s="262">
        <v>597</v>
      </c>
      <c r="R257" s="151">
        <v>265</v>
      </c>
      <c r="S257" s="261">
        <v>273</v>
      </c>
      <c r="T257" s="261">
        <v>241</v>
      </c>
      <c r="U257" s="261">
        <v>154</v>
      </c>
      <c r="V257" s="262">
        <v>82</v>
      </c>
      <c r="W257" s="151">
        <v>1007</v>
      </c>
      <c r="X257" s="261">
        <v>1013</v>
      </c>
      <c r="Y257" s="261">
        <v>972</v>
      </c>
      <c r="Z257" s="261">
        <v>763</v>
      </c>
      <c r="AA257" s="262">
        <v>542</v>
      </c>
    </row>
    <row r="258" spans="1:27" x14ac:dyDescent="0.2">
      <c r="A258" s="122" t="s">
        <v>550</v>
      </c>
      <c r="B258" s="150" t="s">
        <v>551</v>
      </c>
      <c r="C258" s="151">
        <v>1423</v>
      </c>
      <c r="D258" s="261">
        <v>1427</v>
      </c>
      <c r="E258" s="261">
        <v>1402</v>
      </c>
      <c r="F258" s="261">
        <v>1126</v>
      </c>
      <c r="G258" s="262">
        <v>802</v>
      </c>
      <c r="H258" s="151">
        <v>53</v>
      </c>
      <c r="I258" s="261">
        <v>54</v>
      </c>
      <c r="J258" s="261">
        <v>49</v>
      </c>
      <c r="K258" s="261">
        <v>39</v>
      </c>
      <c r="L258" s="262">
        <v>20</v>
      </c>
      <c r="M258" s="151">
        <v>1370</v>
      </c>
      <c r="N258" s="261">
        <v>1373</v>
      </c>
      <c r="O258" s="261">
        <v>1353</v>
      </c>
      <c r="P258" s="261">
        <v>1087</v>
      </c>
      <c r="Q258" s="262">
        <v>782</v>
      </c>
      <c r="R258" s="151">
        <v>162</v>
      </c>
      <c r="S258" s="261">
        <v>164</v>
      </c>
      <c r="T258" s="261">
        <v>151</v>
      </c>
      <c r="U258" s="261">
        <v>103</v>
      </c>
      <c r="V258" s="262">
        <v>63</v>
      </c>
      <c r="W258" s="151">
        <v>1261</v>
      </c>
      <c r="X258" s="261">
        <v>1263</v>
      </c>
      <c r="Y258" s="261">
        <v>1251</v>
      </c>
      <c r="Z258" s="261">
        <v>1023</v>
      </c>
      <c r="AA258" s="262">
        <v>739</v>
      </c>
    </row>
    <row r="259" spans="1:27" x14ac:dyDescent="0.2">
      <c r="A259" s="122" t="s">
        <v>552</v>
      </c>
      <c r="B259" s="150" t="s">
        <v>553</v>
      </c>
      <c r="C259" s="151">
        <v>1499</v>
      </c>
      <c r="D259" s="261">
        <v>1506</v>
      </c>
      <c r="E259" s="261">
        <v>1397</v>
      </c>
      <c r="F259" s="261">
        <v>1274</v>
      </c>
      <c r="G259" s="262">
        <v>1073</v>
      </c>
      <c r="H259" s="151">
        <v>68</v>
      </c>
      <c r="I259" s="261">
        <v>70</v>
      </c>
      <c r="J259" s="261">
        <v>55</v>
      </c>
      <c r="K259" s="261">
        <v>50</v>
      </c>
      <c r="L259" s="262">
        <v>24</v>
      </c>
      <c r="M259" s="151">
        <v>1431</v>
      </c>
      <c r="N259" s="261">
        <v>1436</v>
      </c>
      <c r="O259" s="261">
        <v>1342</v>
      </c>
      <c r="P259" s="261">
        <v>1224</v>
      </c>
      <c r="Q259" s="262">
        <v>1049</v>
      </c>
      <c r="R259" s="151">
        <v>164</v>
      </c>
      <c r="S259" s="261">
        <v>165</v>
      </c>
      <c r="T259" s="261">
        <v>134</v>
      </c>
      <c r="U259" s="261">
        <v>115</v>
      </c>
      <c r="V259" s="262">
        <v>67</v>
      </c>
      <c r="W259" s="151">
        <v>1335</v>
      </c>
      <c r="X259" s="261">
        <v>1341</v>
      </c>
      <c r="Y259" s="261">
        <v>1263</v>
      </c>
      <c r="Z259" s="261">
        <v>1159</v>
      </c>
      <c r="AA259" s="262">
        <v>1006</v>
      </c>
    </row>
    <row r="260" spans="1:27" x14ac:dyDescent="0.2">
      <c r="A260" s="122" t="s">
        <v>554</v>
      </c>
      <c r="B260" s="150" t="s">
        <v>555</v>
      </c>
      <c r="C260" s="151">
        <v>1116</v>
      </c>
      <c r="D260" s="261">
        <v>1125</v>
      </c>
      <c r="E260" s="261">
        <v>1102</v>
      </c>
      <c r="F260" s="261">
        <v>795</v>
      </c>
      <c r="G260" s="262">
        <v>478</v>
      </c>
      <c r="H260" s="151">
        <v>86</v>
      </c>
      <c r="I260" s="261">
        <v>87</v>
      </c>
      <c r="J260" s="261">
        <v>82</v>
      </c>
      <c r="K260" s="261">
        <v>52</v>
      </c>
      <c r="L260" s="262">
        <v>20</v>
      </c>
      <c r="M260" s="151">
        <v>1030</v>
      </c>
      <c r="N260" s="261">
        <v>1038</v>
      </c>
      <c r="O260" s="261">
        <v>1020</v>
      </c>
      <c r="P260" s="261">
        <v>743</v>
      </c>
      <c r="Q260" s="262">
        <v>458</v>
      </c>
      <c r="R260" s="151">
        <v>202</v>
      </c>
      <c r="S260" s="261">
        <v>204</v>
      </c>
      <c r="T260" s="261">
        <v>189</v>
      </c>
      <c r="U260" s="261">
        <v>115</v>
      </c>
      <c r="V260" s="262">
        <v>58</v>
      </c>
      <c r="W260" s="151">
        <v>914</v>
      </c>
      <c r="X260" s="261">
        <v>921</v>
      </c>
      <c r="Y260" s="261">
        <v>913</v>
      </c>
      <c r="Z260" s="261">
        <v>680</v>
      </c>
      <c r="AA260" s="262">
        <v>420</v>
      </c>
    </row>
    <row r="261" spans="1:27" x14ac:dyDescent="0.2">
      <c r="A261" s="122" t="s">
        <v>556</v>
      </c>
      <c r="B261" s="150" t="s">
        <v>557</v>
      </c>
      <c r="C261" s="151">
        <v>1164</v>
      </c>
      <c r="D261" s="261">
        <v>1169</v>
      </c>
      <c r="E261" s="261">
        <v>1131</v>
      </c>
      <c r="F261" s="261">
        <v>862</v>
      </c>
      <c r="G261" s="262">
        <v>640</v>
      </c>
      <c r="H261" s="151">
        <v>74</v>
      </c>
      <c r="I261" s="261">
        <v>75</v>
      </c>
      <c r="J261" s="261">
        <v>71</v>
      </c>
      <c r="K261" s="261">
        <v>41</v>
      </c>
      <c r="L261" s="262">
        <v>25</v>
      </c>
      <c r="M261" s="151">
        <v>1090</v>
      </c>
      <c r="N261" s="261">
        <v>1094</v>
      </c>
      <c r="O261" s="261">
        <v>1060</v>
      </c>
      <c r="P261" s="261">
        <v>821</v>
      </c>
      <c r="Q261" s="262">
        <v>615</v>
      </c>
      <c r="R261" s="151">
        <v>163</v>
      </c>
      <c r="S261" s="261">
        <v>164</v>
      </c>
      <c r="T261" s="261">
        <v>152</v>
      </c>
      <c r="U261" s="261">
        <v>93</v>
      </c>
      <c r="V261" s="262">
        <v>69</v>
      </c>
      <c r="W261" s="151">
        <v>1001</v>
      </c>
      <c r="X261" s="261">
        <v>1005</v>
      </c>
      <c r="Y261" s="261">
        <v>979</v>
      </c>
      <c r="Z261" s="261">
        <v>769</v>
      </c>
      <c r="AA261" s="262">
        <v>571</v>
      </c>
    </row>
    <row r="262" spans="1:27" x14ac:dyDescent="0.2">
      <c r="A262" s="122" t="s">
        <v>560</v>
      </c>
      <c r="B262" s="150" t="s">
        <v>561</v>
      </c>
      <c r="C262" s="151">
        <v>722</v>
      </c>
      <c r="D262" s="261">
        <v>723</v>
      </c>
      <c r="E262" s="261">
        <v>703</v>
      </c>
      <c r="F262" s="261">
        <v>601</v>
      </c>
      <c r="G262" s="262">
        <v>388</v>
      </c>
      <c r="H262" s="151">
        <v>62</v>
      </c>
      <c r="I262" s="261">
        <v>63</v>
      </c>
      <c r="J262" s="261">
        <v>58</v>
      </c>
      <c r="K262" s="261">
        <v>43</v>
      </c>
      <c r="L262" s="262">
        <v>21</v>
      </c>
      <c r="M262" s="151">
        <v>660</v>
      </c>
      <c r="N262" s="261">
        <v>660</v>
      </c>
      <c r="O262" s="261">
        <v>645</v>
      </c>
      <c r="P262" s="261">
        <v>558</v>
      </c>
      <c r="Q262" s="262">
        <v>367</v>
      </c>
      <c r="R262" s="151">
        <v>119</v>
      </c>
      <c r="S262" s="261">
        <v>120</v>
      </c>
      <c r="T262" s="261">
        <v>113</v>
      </c>
      <c r="U262" s="261">
        <v>85</v>
      </c>
      <c r="V262" s="262">
        <v>41</v>
      </c>
      <c r="W262" s="151">
        <v>603</v>
      </c>
      <c r="X262" s="261">
        <v>603</v>
      </c>
      <c r="Y262" s="261">
        <v>590</v>
      </c>
      <c r="Z262" s="261">
        <v>516</v>
      </c>
      <c r="AA262" s="262">
        <v>347</v>
      </c>
    </row>
    <row r="263" spans="1:27" x14ac:dyDescent="0.2">
      <c r="A263" s="122" t="s">
        <v>562</v>
      </c>
      <c r="B263" s="150" t="s">
        <v>563</v>
      </c>
      <c r="C263" s="151">
        <v>787</v>
      </c>
      <c r="D263" s="261">
        <v>788</v>
      </c>
      <c r="E263" s="261">
        <v>620</v>
      </c>
      <c r="F263" s="261">
        <v>581</v>
      </c>
      <c r="G263" s="262">
        <v>312</v>
      </c>
      <c r="H263" s="151">
        <v>113</v>
      </c>
      <c r="I263" s="261">
        <v>114</v>
      </c>
      <c r="J263" s="261">
        <v>66</v>
      </c>
      <c r="K263" s="261">
        <v>66</v>
      </c>
      <c r="L263" s="262">
        <v>26</v>
      </c>
      <c r="M263" s="151">
        <v>674</v>
      </c>
      <c r="N263" s="261">
        <v>674</v>
      </c>
      <c r="O263" s="261">
        <v>554</v>
      </c>
      <c r="P263" s="261">
        <v>515</v>
      </c>
      <c r="Q263" s="262">
        <v>286</v>
      </c>
      <c r="R263" s="151">
        <v>226</v>
      </c>
      <c r="S263" s="261">
        <v>226</v>
      </c>
      <c r="T263" s="261">
        <v>138</v>
      </c>
      <c r="U263" s="261">
        <v>142</v>
      </c>
      <c r="V263" s="262">
        <v>61</v>
      </c>
      <c r="W263" s="151">
        <v>561</v>
      </c>
      <c r="X263" s="261">
        <v>562</v>
      </c>
      <c r="Y263" s="261">
        <v>482</v>
      </c>
      <c r="Z263" s="261">
        <v>439</v>
      </c>
      <c r="AA263" s="262">
        <v>251</v>
      </c>
    </row>
    <row r="264" spans="1:27" x14ac:dyDescent="0.2">
      <c r="A264" s="122" t="s">
        <v>564</v>
      </c>
      <c r="B264" s="150" t="s">
        <v>565</v>
      </c>
      <c r="C264" s="151">
        <v>983</v>
      </c>
      <c r="D264" s="261">
        <v>993</v>
      </c>
      <c r="E264" s="261">
        <v>921</v>
      </c>
      <c r="F264" s="261">
        <v>687</v>
      </c>
      <c r="G264" s="262">
        <v>458</v>
      </c>
      <c r="H264" s="151">
        <v>127</v>
      </c>
      <c r="I264" s="261">
        <v>129</v>
      </c>
      <c r="J264" s="261">
        <v>107</v>
      </c>
      <c r="K264" s="261">
        <v>64</v>
      </c>
      <c r="L264" s="262">
        <v>32</v>
      </c>
      <c r="M264" s="151">
        <v>856</v>
      </c>
      <c r="N264" s="261">
        <v>864</v>
      </c>
      <c r="O264" s="261">
        <v>814</v>
      </c>
      <c r="P264" s="261">
        <v>623</v>
      </c>
      <c r="Q264" s="262">
        <v>426</v>
      </c>
      <c r="R264" s="151">
        <v>242</v>
      </c>
      <c r="S264" s="261">
        <v>245</v>
      </c>
      <c r="T264" s="261">
        <v>208</v>
      </c>
      <c r="U264" s="261">
        <v>146</v>
      </c>
      <c r="V264" s="262">
        <v>75</v>
      </c>
      <c r="W264" s="151">
        <v>741</v>
      </c>
      <c r="X264" s="261">
        <v>748</v>
      </c>
      <c r="Y264" s="261">
        <v>713</v>
      </c>
      <c r="Z264" s="261">
        <v>541</v>
      </c>
      <c r="AA264" s="262">
        <v>383</v>
      </c>
    </row>
    <row r="265" spans="1:27" x14ac:dyDescent="0.2">
      <c r="A265" s="122" t="s">
        <v>566</v>
      </c>
      <c r="B265" s="150" t="s">
        <v>567</v>
      </c>
      <c r="C265" s="151">
        <v>898</v>
      </c>
      <c r="D265" s="261">
        <v>902</v>
      </c>
      <c r="E265" s="261">
        <v>864</v>
      </c>
      <c r="F265" s="261">
        <v>658</v>
      </c>
      <c r="G265" s="262">
        <v>582</v>
      </c>
      <c r="H265" s="151">
        <v>75</v>
      </c>
      <c r="I265" s="261">
        <v>76</v>
      </c>
      <c r="J265" s="261">
        <v>64</v>
      </c>
      <c r="K265" s="261">
        <v>33</v>
      </c>
      <c r="L265" s="262">
        <v>27</v>
      </c>
      <c r="M265" s="151">
        <v>823</v>
      </c>
      <c r="N265" s="261">
        <v>826</v>
      </c>
      <c r="O265" s="261">
        <v>800</v>
      </c>
      <c r="P265" s="261">
        <v>625</v>
      </c>
      <c r="Q265" s="262">
        <v>555</v>
      </c>
      <c r="R265" s="151">
        <v>162</v>
      </c>
      <c r="S265" s="261">
        <v>164</v>
      </c>
      <c r="T265" s="261">
        <v>141</v>
      </c>
      <c r="U265" s="261">
        <v>92</v>
      </c>
      <c r="V265" s="262">
        <v>65</v>
      </c>
      <c r="W265" s="151">
        <v>736</v>
      </c>
      <c r="X265" s="261">
        <v>738</v>
      </c>
      <c r="Y265" s="261">
        <v>723</v>
      </c>
      <c r="Z265" s="261">
        <v>566</v>
      </c>
      <c r="AA265" s="262">
        <v>517</v>
      </c>
    </row>
    <row r="266" spans="1:27" x14ac:dyDescent="0.2">
      <c r="A266" s="122" t="s">
        <v>568</v>
      </c>
      <c r="B266" s="150" t="s">
        <v>569</v>
      </c>
      <c r="C266" s="151">
        <v>867</v>
      </c>
      <c r="D266" s="261">
        <v>872</v>
      </c>
      <c r="E266" s="261">
        <v>774</v>
      </c>
      <c r="F266" s="261">
        <v>537</v>
      </c>
      <c r="G266" s="262">
        <v>477</v>
      </c>
      <c r="H266" s="151">
        <v>86</v>
      </c>
      <c r="I266" s="261">
        <v>88</v>
      </c>
      <c r="J266" s="261">
        <v>65</v>
      </c>
      <c r="K266" s="261">
        <v>42</v>
      </c>
      <c r="L266" s="262">
        <v>25</v>
      </c>
      <c r="M266" s="151">
        <v>781</v>
      </c>
      <c r="N266" s="261">
        <v>784</v>
      </c>
      <c r="O266" s="261">
        <v>709</v>
      </c>
      <c r="P266" s="261">
        <v>495</v>
      </c>
      <c r="Q266" s="262">
        <v>452</v>
      </c>
      <c r="R266" s="151">
        <v>200</v>
      </c>
      <c r="S266" s="261">
        <v>203</v>
      </c>
      <c r="T266" s="261">
        <v>156</v>
      </c>
      <c r="U266" s="261">
        <v>105</v>
      </c>
      <c r="V266" s="262">
        <v>70</v>
      </c>
      <c r="W266" s="151">
        <v>667</v>
      </c>
      <c r="X266" s="261">
        <v>669</v>
      </c>
      <c r="Y266" s="261">
        <v>618</v>
      </c>
      <c r="Z266" s="261">
        <v>432</v>
      </c>
      <c r="AA266" s="262">
        <v>407</v>
      </c>
    </row>
    <row r="267" spans="1:27" x14ac:dyDescent="0.2">
      <c r="A267" s="122" t="s">
        <v>570</v>
      </c>
      <c r="B267" s="150" t="s">
        <v>571</v>
      </c>
      <c r="C267" s="151">
        <v>1866</v>
      </c>
      <c r="D267" s="261">
        <v>1880</v>
      </c>
      <c r="E267" s="261">
        <v>1781</v>
      </c>
      <c r="F267" s="261">
        <v>1581</v>
      </c>
      <c r="G267" s="262">
        <v>1264</v>
      </c>
      <c r="H267" s="151">
        <v>99</v>
      </c>
      <c r="I267" s="261">
        <v>98</v>
      </c>
      <c r="J267" s="261">
        <v>82</v>
      </c>
      <c r="K267" s="261">
        <v>58</v>
      </c>
      <c r="L267" s="262">
        <v>27</v>
      </c>
      <c r="M267" s="151">
        <v>1767</v>
      </c>
      <c r="N267" s="261">
        <v>1782</v>
      </c>
      <c r="O267" s="261">
        <v>1699</v>
      </c>
      <c r="P267" s="261">
        <v>1523</v>
      </c>
      <c r="Q267" s="262">
        <v>1237</v>
      </c>
      <c r="R267" s="151">
        <v>238</v>
      </c>
      <c r="S267" s="261">
        <v>245</v>
      </c>
      <c r="T267" s="261">
        <v>210</v>
      </c>
      <c r="U267" s="261">
        <v>170</v>
      </c>
      <c r="V267" s="262">
        <v>99</v>
      </c>
      <c r="W267" s="151">
        <v>1628</v>
      </c>
      <c r="X267" s="261">
        <v>1635</v>
      </c>
      <c r="Y267" s="261">
        <v>1571</v>
      </c>
      <c r="Z267" s="261">
        <v>1411</v>
      </c>
      <c r="AA267" s="262">
        <v>1165</v>
      </c>
    </row>
    <row r="268" spans="1:27" x14ac:dyDescent="0.2">
      <c r="A268" s="122" t="s">
        <v>572</v>
      </c>
      <c r="B268" s="150" t="s">
        <v>573</v>
      </c>
      <c r="C268" s="151">
        <v>852</v>
      </c>
      <c r="D268" s="261">
        <v>855</v>
      </c>
      <c r="E268" s="261">
        <v>767</v>
      </c>
      <c r="F268" s="261">
        <v>631</v>
      </c>
      <c r="G268" s="262">
        <v>358</v>
      </c>
      <c r="H268" s="151">
        <v>60</v>
      </c>
      <c r="I268" s="261">
        <v>61</v>
      </c>
      <c r="J268" s="261">
        <v>55</v>
      </c>
      <c r="K268" s="261">
        <v>45</v>
      </c>
      <c r="L268" s="262">
        <v>16</v>
      </c>
      <c r="M268" s="151">
        <v>792</v>
      </c>
      <c r="N268" s="261">
        <v>794</v>
      </c>
      <c r="O268" s="261">
        <v>712</v>
      </c>
      <c r="P268" s="261">
        <v>586</v>
      </c>
      <c r="Q268" s="262">
        <v>342</v>
      </c>
      <c r="R268" s="151">
        <v>189</v>
      </c>
      <c r="S268" s="261">
        <v>190</v>
      </c>
      <c r="T268" s="261">
        <v>160</v>
      </c>
      <c r="U268" s="261">
        <v>126</v>
      </c>
      <c r="V268" s="262">
        <v>52</v>
      </c>
      <c r="W268" s="151">
        <v>663</v>
      </c>
      <c r="X268" s="261">
        <v>665</v>
      </c>
      <c r="Y268" s="261">
        <v>607</v>
      </c>
      <c r="Z268" s="261">
        <v>505</v>
      </c>
      <c r="AA268" s="262">
        <v>306</v>
      </c>
    </row>
    <row r="269" spans="1:27" x14ac:dyDescent="0.2">
      <c r="A269" s="122" t="s">
        <v>574</v>
      </c>
      <c r="B269" s="150" t="s">
        <v>575</v>
      </c>
      <c r="C269" s="151">
        <v>1900</v>
      </c>
      <c r="D269" s="261">
        <v>1910</v>
      </c>
      <c r="E269" s="261">
        <v>1828</v>
      </c>
      <c r="F269" s="261">
        <v>1548</v>
      </c>
      <c r="G269" s="262">
        <v>1175</v>
      </c>
      <c r="H269" s="151">
        <v>68</v>
      </c>
      <c r="I269" s="261">
        <v>69</v>
      </c>
      <c r="J269" s="261">
        <v>65</v>
      </c>
      <c r="K269" s="261">
        <v>51</v>
      </c>
      <c r="L269" s="262">
        <v>25</v>
      </c>
      <c r="M269" s="151">
        <v>1832</v>
      </c>
      <c r="N269" s="261">
        <v>1841</v>
      </c>
      <c r="O269" s="261">
        <v>1763</v>
      </c>
      <c r="P269" s="261">
        <v>1497</v>
      </c>
      <c r="Q269" s="262">
        <v>1150</v>
      </c>
      <c r="R269" s="151">
        <v>233</v>
      </c>
      <c r="S269" s="261">
        <v>236</v>
      </c>
      <c r="T269" s="261">
        <v>220</v>
      </c>
      <c r="U269" s="261">
        <v>161</v>
      </c>
      <c r="V269" s="262">
        <v>85</v>
      </c>
      <c r="W269" s="151">
        <v>1667</v>
      </c>
      <c r="X269" s="261">
        <v>1674</v>
      </c>
      <c r="Y269" s="261">
        <v>1608</v>
      </c>
      <c r="Z269" s="261">
        <v>1387</v>
      </c>
      <c r="AA269" s="262">
        <v>1090</v>
      </c>
    </row>
    <row r="270" spans="1:27" x14ac:dyDescent="0.2">
      <c r="A270" s="122" t="s">
        <v>576</v>
      </c>
      <c r="B270" s="150" t="s">
        <v>577</v>
      </c>
      <c r="C270" s="151">
        <v>1098</v>
      </c>
      <c r="D270" s="261">
        <v>1116</v>
      </c>
      <c r="E270" s="261">
        <v>965</v>
      </c>
      <c r="F270" s="261">
        <v>755</v>
      </c>
      <c r="G270" s="262">
        <v>426</v>
      </c>
      <c r="H270" s="151">
        <v>105</v>
      </c>
      <c r="I270" s="261">
        <v>111</v>
      </c>
      <c r="J270" s="261">
        <v>89</v>
      </c>
      <c r="K270" s="261">
        <v>46</v>
      </c>
      <c r="L270" s="262">
        <v>14</v>
      </c>
      <c r="M270" s="151">
        <v>993</v>
      </c>
      <c r="N270" s="261">
        <v>1005</v>
      </c>
      <c r="O270" s="261">
        <v>876</v>
      </c>
      <c r="P270" s="261">
        <v>709</v>
      </c>
      <c r="Q270" s="262">
        <v>412</v>
      </c>
      <c r="R270" s="151">
        <v>236</v>
      </c>
      <c r="S270" s="261">
        <v>245</v>
      </c>
      <c r="T270" s="261">
        <v>194</v>
      </c>
      <c r="U270" s="261">
        <v>123</v>
      </c>
      <c r="V270" s="262">
        <v>45</v>
      </c>
      <c r="W270" s="151">
        <v>862</v>
      </c>
      <c r="X270" s="261">
        <v>871</v>
      </c>
      <c r="Y270" s="261">
        <v>771</v>
      </c>
      <c r="Z270" s="261">
        <v>632</v>
      </c>
      <c r="AA270" s="262">
        <v>381</v>
      </c>
    </row>
    <row r="271" spans="1:27" x14ac:dyDescent="0.2">
      <c r="A271" s="122" t="s">
        <v>578</v>
      </c>
      <c r="B271" s="150" t="s">
        <v>579</v>
      </c>
      <c r="C271" s="151">
        <v>2858</v>
      </c>
      <c r="D271" s="261">
        <v>2886</v>
      </c>
      <c r="E271" s="261">
        <v>2523</v>
      </c>
      <c r="F271" s="261">
        <v>2384</v>
      </c>
      <c r="G271" s="262">
        <v>1221</v>
      </c>
      <c r="H271" s="151">
        <v>434</v>
      </c>
      <c r="I271" s="261">
        <v>439</v>
      </c>
      <c r="J271" s="261">
        <v>328</v>
      </c>
      <c r="K271" s="261">
        <v>330</v>
      </c>
      <c r="L271" s="262">
        <v>144</v>
      </c>
      <c r="M271" s="151">
        <v>2424</v>
      </c>
      <c r="N271" s="261">
        <v>2447</v>
      </c>
      <c r="O271" s="261">
        <v>2195</v>
      </c>
      <c r="P271" s="261">
        <v>2054</v>
      </c>
      <c r="Q271" s="262">
        <v>1077</v>
      </c>
      <c r="R271" s="151">
        <v>958</v>
      </c>
      <c r="S271" s="261">
        <v>972</v>
      </c>
      <c r="T271" s="261">
        <v>756</v>
      </c>
      <c r="U271" s="261">
        <v>741</v>
      </c>
      <c r="V271" s="262">
        <v>325</v>
      </c>
      <c r="W271" s="151">
        <v>1900</v>
      </c>
      <c r="X271" s="261">
        <v>1914</v>
      </c>
      <c r="Y271" s="261">
        <v>1767</v>
      </c>
      <c r="Z271" s="261">
        <v>1643</v>
      </c>
      <c r="AA271" s="262">
        <v>896</v>
      </c>
    </row>
    <row r="272" spans="1:27" x14ac:dyDescent="0.2">
      <c r="A272" s="122" t="s">
        <v>580</v>
      </c>
      <c r="B272" s="150" t="s">
        <v>581</v>
      </c>
      <c r="C272" s="151">
        <v>2022</v>
      </c>
      <c r="D272" s="261">
        <v>2017</v>
      </c>
      <c r="E272" s="261">
        <v>1719</v>
      </c>
      <c r="F272" s="261">
        <v>1611</v>
      </c>
      <c r="G272" s="262">
        <v>1293</v>
      </c>
      <c r="H272" s="151">
        <v>289</v>
      </c>
      <c r="I272" s="261">
        <v>290</v>
      </c>
      <c r="J272" s="261">
        <v>201</v>
      </c>
      <c r="K272" s="261">
        <v>204</v>
      </c>
      <c r="L272" s="262">
        <v>138</v>
      </c>
      <c r="M272" s="151">
        <v>1733</v>
      </c>
      <c r="N272" s="261">
        <v>1727</v>
      </c>
      <c r="O272" s="261">
        <v>1518</v>
      </c>
      <c r="P272" s="261">
        <v>1407</v>
      </c>
      <c r="Q272" s="262">
        <v>1155</v>
      </c>
      <c r="R272" s="151">
        <v>524</v>
      </c>
      <c r="S272" s="261">
        <v>523</v>
      </c>
      <c r="T272" s="261">
        <v>375</v>
      </c>
      <c r="U272" s="261">
        <v>386</v>
      </c>
      <c r="V272" s="262">
        <v>268</v>
      </c>
      <c r="W272" s="151">
        <v>1498</v>
      </c>
      <c r="X272" s="261">
        <v>1494</v>
      </c>
      <c r="Y272" s="261">
        <v>1344</v>
      </c>
      <c r="Z272" s="261">
        <v>1225</v>
      </c>
      <c r="AA272" s="262">
        <v>1025</v>
      </c>
    </row>
    <row r="273" spans="1:27" x14ac:dyDescent="0.2">
      <c r="A273" s="122" t="s">
        <v>582</v>
      </c>
      <c r="B273" s="150" t="s">
        <v>583</v>
      </c>
      <c r="C273" s="151">
        <v>4467</v>
      </c>
      <c r="D273" s="261">
        <v>4560</v>
      </c>
      <c r="E273" s="261">
        <v>3817</v>
      </c>
      <c r="F273" s="261">
        <v>3334</v>
      </c>
      <c r="G273" s="262">
        <v>2285</v>
      </c>
      <c r="H273" s="151">
        <v>1155</v>
      </c>
      <c r="I273" s="261">
        <v>1202</v>
      </c>
      <c r="J273" s="261">
        <v>921</v>
      </c>
      <c r="K273" s="261">
        <v>801</v>
      </c>
      <c r="L273" s="262">
        <v>450</v>
      </c>
      <c r="M273" s="151">
        <v>3312</v>
      </c>
      <c r="N273" s="261">
        <v>3358</v>
      </c>
      <c r="O273" s="261">
        <v>2896</v>
      </c>
      <c r="P273" s="261">
        <v>2533</v>
      </c>
      <c r="Q273" s="262">
        <v>1835</v>
      </c>
      <c r="R273" s="151">
        <v>2370</v>
      </c>
      <c r="S273" s="261">
        <v>2447</v>
      </c>
      <c r="T273" s="261">
        <v>1919</v>
      </c>
      <c r="U273" s="261">
        <v>1653</v>
      </c>
      <c r="V273" s="262">
        <v>1010</v>
      </c>
      <c r="W273" s="151">
        <v>2097</v>
      </c>
      <c r="X273" s="261">
        <v>2113</v>
      </c>
      <c r="Y273" s="261">
        <v>1898</v>
      </c>
      <c r="Z273" s="261">
        <v>1681</v>
      </c>
      <c r="AA273" s="262">
        <v>1275</v>
      </c>
    </row>
    <row r="274" spans="1:27" x14ac:dyDescent="0.2">
      <c r="A274" s="122" t="s">
        <v>586</v>
      </c>
      <c r="B274" s="150" t="s">
        <v>587</v>
      </c>
      <c r="C274" s="151">
        <v>2242</v>
      </c>
      <c r="D274" s="261">
        <v>2261</v>
      </c>
      <c r="E274" s="261">
        <v>2050</v>
      </c>
      <c r="F274" s="261">
        <v>1456</v>
      </c>
      <c r="G274" s="262">
        <v>929</v>
      </c>
      <c r="H274" s="151">
        <v>416</v>
      </c>
      <c r="I274" s="261">
        <v>423</v>
      </c>
      <c r="J274" s="261">
        <v>360</v>
      </c>
      <c r="K274" s="261">
        <v>249</v>
      </c>
      <c r="L274" s="262">
        <v>130</v>
      </c>
      <c r="M274" s="151">
        <v>1826</v>
      </c>
      <c r="N274" s="261">
        <v>1838</v>
      </c>
      <c r="O274" s="261">
        <v>1690</v>
      </c>
      <c r="P274" s="261">
        <v>1207</v>
      </c>
      <c r="Q274" s="262">
        <v>799</v>
      </c>
      <c r="R274" s="151">
        <v>835</v>
      </c>
      <c r="S274" s="261">
        <v>845</v>
      </c>
      <c r="T274" s="261">
        <v>733</v>
      </c>
      <c r="U274" s="261">
        <v>507</v>
      </c>
      <c r="V274" s="262">
        <v>253</v>
      </c>
      <c r="W274" s="151">
        <v>1407</v>
      </c>
      <c r="X274" s="261">
        <v>1416</v>
      </c>
      <c r="Y274" s="261">
        <v>1317</v>
      </c>
      <c r="Z274" s="261">
        <v>949</v>
      </c>
      <c r="AA274" s="262">
        <v>676</v>
      </c>
    </row>
    <row r="275" spans="1:27" x14ac:dyDescent="0.2">
      <c r="A275" s="122" t="s">
        <v>588</v>
      </c>
      <c r="B275" s="150" t="s">
        <v>589</v>
      </c>
      <c r="C275" s="151">
        <v>2005</v>
      </c>
      <c r="D275" s="261">
        <v>2024</v>
      </c>
      <c r="E275" s="261">
        <v>1745</v>
      </c>
      <c r="F275" s="261">
        <v>1571</v>
      </c>
      <c r="G275" s="262">
        <v>1186</v>
      </c>
      <c r="H275" s="151">
        <v>359</v>
      </c>
      <c r="I275" s="261">
        <v>364</v>
      </c>
      <c r="J275" s="261">
        <v>289</v>
      </c>
      <c r="K275" s="261">
        <v>240</v>
      </c>
      <c r="L275" s="262">
        <v>163</v>
      </c>
      <c r="M275" s="151">
        <v>1646</v>
      </c>
      <c r="N275" s="261">
        <v>1660</v>
      </c>
      <c r="O275" s="261">
        <v>1456</v>
      </c>
      <c r="P275" s="261">
        <v>1331</v>
      </c>
      <c r="Q275" s="262">
        <v>1023</v>
      </c>
      <c r="R275" s="151">
        <v>782</v>
      </c>
      <c r="S275" s="261">
        <v>794</v>
      </c>
      <c r="T275" s="261">
        <v>642</v>
      </c>
      <c r="U275" s="261">
        <v>539</v>
      </c>
      <c r="V275" s="262">
        <v>372</v>
      </c>
      <c r="W275" s="151">
        <v>1223</v>
      </c>
      <c r="X275" s="261">
        <v>1230</v>
      </c>
      <c r="Y275" s="261">
        <v>1103</v>
      </c>
      <c r="Z275" s="261">
        <v>1032</v>
      </c>
      <c r="AA275" s="262">
        <v>814</v>
      </c>
    </row>
    <row r="276" spans="1:27" x14ac:dyDescent="0.2">
      <c r="A276" s="122" t="s">
        <v>590</v>
      </c>
      <c r="B276" s="150" t="s">
        <v>591</v>
      </c>
      <c r="C276" s="151">
        <v>2743</v>
      </c>
      <c r="D276" s="261">
        <v>2750</v>
      </c>
      <c r="E276" s="261">
        <v>2559</v>
      </c>
      <c r="F276" s="261">
        <v>1927</v>
      </c>
      <c r="G276" s="262">
        <v>1652</v>
      </c>
      <c r="H276" s="151">
        <v>294</v>
      </c>
      <c r="I276" s="261">
        <v>296</v>
      </c>
      <c r="J276" s="261">
        <v>258</v>
      </c>
      <c r="K276" s="261">
        <v>164</v>
      </c>
      <c r="L276" s="262">
        <v>117</v>
      </c>
      <c r="M276" s="151">
        <v>2449</v>
      </c>
      <c r="N276" s="261">
        <v>2454</v>
      </c>
      <c r="O276" s="261">
        <v>2301</v>
      </c>
      <c r="P276" s="261">
        <v>1763</v>
      </c>
      <c r="Q276" s="262">
        <v>1535</v>
      </c>
      <c r="R276" s="151">
        <v>598</v>
      </c>
      <c r="S276" s="261">
        <v>602</v>
      </c>
      <c r="T276" s="261">
        <v>514</v>
      </c>
      <c r="U276" s="261">
        <v>336</v>
      </c>
      <c r="V276" s="262">
        <v>251</v>
      </c>
      <c r="W276" s="151">
        <v>2145</v>
      </c>
      <c r="X276" s="261">
        <v>2148</v>
      </c>
      <c r="Y276" s="261">
        <v>2045</v>
      </c>
      <c r="Z276" s="261">
        <v>1591</v>
      </c>
      <c r="AA276" s="262">
        <v>1401</v>
      </c>
    </row>
    <row r="277" spans="1:27" x14ac:dyDescent="0.2">
      <c r="A277" s="122" t="s">
        <v>592</v>
      </c>
      <c r="B277" s="150" t="s">
        <v>593</v>
      </c>
      <c r="C277" s="151">
        <v>2406</v>
      </c>
      <c r="D277" s="261">
        <v>2432</v>
      </c>
      <c r="E277" s="261">
        <v>2165</v>
      </c>
      <c r="F277" s="261">
        <v>1673</v>
      </c>
      <c r="G277" s="262">
        <v>1002</v>
      </c>
      <c r="H277" s="151">
        <v>418</v>
      </c>
      <c r="I277" s="261">
        <v>427</v>
      </c>
      <c r="J277" s="261">
        <v>340</v>
      </c>
      <c r="K277" s="261">
        <v>243</v>
      </c>
      <c r="L277" s="262">
        <v>133</v>
      </c>
      <c r="M277" s="151">
        <v>1988</v>
      </c>
      <c r="N277" s="261">
        <v>2005</v>
      </c>
      <c r="O277" s="261">
        <v>1825</v>
      </c>
      <c r="P277" s="261">
        <v>1430</v>
      </c>
      <c r="Q277" s="262">
        <v>869</v>
      </c>
      <c r="R277" s="151">
        <v>792</v>
      </c>
      <c r="S277" s="261">
        <v>807</v>
      </c>
      <c r="T277" s="261">
        <v>660</v>
      </c>
      <c r="U277" s="261">
        <v>463</v>
      </c>
      <c r="V277" s="262">
        <v>245</v>
      </c>
      <c r="W277" s="151">
        <v>1614</v>
      </c>
      <c r="X277" s="261">
        <v>1625</v>
      </c>
      <c r="Y277" s="261">
        <v>1505</v>
      </c>
      <c r="Z277" s="261">
        <v>1210</v>
      </c>
      <c r="AA277" s="262">
        <v>757</v>
      </c>
    </row>
    <row r="278" spans="1:27" x14ac:dyDescent="0.2">
      <c r="A278" s="122" t="s">
        <v>594</v>
      </c>
      <c r="B278" s="150" t="s">
        <v>595</v>
      </c>
      <c r="C278" s="151">
        <v>2682</v>
      </c>
      <c r="D278" s="261">
        <v>2705</v>
      </c>
      <c r="E278" s="261">
        <v>2415</v>
      </c>
      <c r="F278" s="261">
        <v>1997</v>
      </c>
      <c r="G278" s="262">
        <v>1716</v>
      </c>
      <c r="H278" s="151">
        <v>230</v>
      </c>
      <c r="I278" s="261">
        <v>237</v>
      </c>
      <c r="J278" s="261">
        <v>176</v>
      </c>
      <c r="K278" s="261">
        <v>150</v>
      </c>
      <c r="L278" s="262">
        <v>85</v>
      </c>
      <c r="M278" s="151">
        <v>2452</v>
      </c>
      <c r="N278" s="261">
        <v>2468</v>
      </c>
      <c r="O278" s="261">
        <v>2239</v>
      </c>
      <c r="P278" s="261">
        <v>1847</v>
      </c>
      <c r="Q278" s="262">
        <v>1631</v>
      </c>
      <c r="R278" s="151">
        <v>491</v>
      </c>
      <c r="S278" s="261">
        <v>504</v>
      </c>
      <c r="T278" s="261">
        <v>376</v>
      </c>
      <c r="U278" s="261">
        <v>320</v>
      </c>
      <c r="V278" s="262">
        <v>188</v>
      </c>
      <c r="W278" s="151">
        <v>2191</v>
      </c>
      <c r="X278" s="261">
        <v>2201</v>
      </c>
      <c r="Y278" s="261">
        <v>2039</v>
      </c>
      <c r="Z278" s="261">
        <v>1677</v>
      </c>
      <c r="AA278" s="262">
        <v>1528</v>
      </c>
    </row>
    <row r="279" spans="1:27" x14ac:dyDescent="0.2">
      <c r="A279" s="122" t="s">
        <v>596</v>
      </c>
      <c r="B279" s="150" t="s">
        <v>597</v>
      </c>
      <c r="C279" s="151">
        <v>3350</v>
      </c>
      <c r="D279" s="261">
        <v>3357</v>
      </c>
      <c r="E279" s="261">
        <v>3175</v>
      </c>
      <c r="F279" s="261">
        <v>2333</v>
      </c>
      <c r="G279" s="262">
        <v>1456</v>
      </c>
      <c r="H279" s="151">
        <v>400</v>
      </c>
      <c r="I279" s="261">
        <v>401</v>
      </c>
      <c r="J279" s="261">
        <v>348</v>
      </c>
      <c r="K279" s="261">
        <v>239</v>
      </c>
      <c r="L279" s="262">
        <v>104</v>
      </c>
      <c r="M279" s="151">
        <v>2950</v>
      </c>
      <c r="N279" s="261">
        <v>2956</v>
      </c>
      <c r="O279" s="261">
        <v>2827</v>
      </c>
      <c r="P279" s="261">
        <v>2094</v>
      </c>
      <c r="Q279" s="262">
        <v>1352</v>
      </c>
      <c r="R279" s="151">
        <v>851</v>
      </c>
      <c r="S279" s="261">
        <v>854</v>
      </c>
      <c r="T279" s="261">
        <v>758</v>
      </c>
      <c r="U279" s="261">
        <v>525</v>
      </c>
      <c r="V279" s="262">
        <v>227</v>
      </c>
      <c r="W279" s="151">
        <v>2499</v>
      </c>
      <c r="X279" s="261">
        <v>2503</v>
      </c>
      <c r="Y279" s="261">
        <v>2417</v>
      </c>
      <c r="Z279" s="261">
        <v>1808</v>
      </c>
      <c r="AA279" s="262">
        <v>1229</v>
      </c>
    </row>
    <row r="280" spans="1:27" x14ac:dyDescent="0.2">
      <c r="A280" s="122" t="s">
        <v>598</v>
      </c>
      <c r="B280" s="150" t="s">
        <v>599</v>
      </c>
      <c r="C280" s="151">
        <v>1060</v>
      </c>
      <c r="D280" s="261">
        <v>999</v>
      </c>
      <c r="E280" s="261">
        <v>904</v>
      </c>
      <c r="F280" s="261">
        <v>731</v>
      </c>
      <c r="G280" s="262">
        <v>375</v>
      </c>
      <c r="H280" s="151">
        <v>341</v>
      </c>
      <c r="I280" s="261">
        <v>323</v>
      </c>
      <c r="J280" s="261">
        <v>273</v>
      </c>
      <c r="K280" s="261">
        <v>225</v>
      </c>
      <c r="L280" s="262">
        <v>108</v>
      </c>
      <c r="M280" s="151">
        <v>719</v>
      </c>
      <c r="N280" s="261">
        <v>676</v>
      </c>
      <c r="O280" s="261">
        <v>631</v>
      </c>
      <c r="P280" s="261">
        <v>506</v>
      </c>
      <c r="Q280" s="262">
        <v>267</v>
      </c>
      <c r="R280" s="151">
        <v>556</v>
      </c>
      <c r="S280" s="261">
        <v>525</v>
      </c>
      <c r="T280" s="261">
        <v>443</v>
      </c>
      <c r="U280" s="261">
        <v>359</v>
      </c>
      <c r="V280" s="262">
        <v>166</v>
      </c>
      <c r="W280" s="151">
        <v>504</v>
      </c>
      <c r="X280" s="261">
        <v>474</v>
      </c>
      <c r="Y280" s="261">
        <v>461</v>
      </c>
      <c r="Z280" s="261">
        <v>372</v>
      </c>
      <c r="AA280" s="262">
        <v>209</v>
      </c>
    </row>
    <row r="281" spans="1:27" x14ac:dyDescent="0.2">
      <c r="A281" s="122" t="s">
        <v>600</v>
      </c>
      <c r="B281" s="150" t="s">
        <v>601</v>
      </c>
      <c r="C281" s="151">
        <v>4416</v>
      </c>
      <c r="D281" s="261">
        <v>4441</v>
      </c>
      <c r="E281" s="261">
        <v>3478</v>
      </c>
      <c r="F281" s="261">
        <v>3224</v>
      </c>
      <c r="G281" s="262">
        <v>2546</v>
      </c>
      <c r="H281" s="151">
        <v>1093</v>
      </c>
      <c r="I281" s="261">
        <v>1099</v>
      </c>
      <c r="J281" s="261">
        <v>747</v>
      </c>
      <c r="K281" s="261">
        <v>691</v>
      </c>
      <c r="L281" s="262">
        <v>466</v>
      </c>
      <c r="M281" s="151">
        <v>3323</v>
      </c>
      <c r="N281" s="261">
        <v>3342</v>
      </c>
      <c r="O281" s="261">
        <v>2731</v>
      </c>
      <c r="P281" s="261">
        <v>2533</v>
      </c>
      <c r="Q281" s="262">
        <v>2080</v>
      </c>
      <c r="R281" s="151">
        <v>1852</v>
      </c>
      <c r="S281" s="261">
        <v>1864</v>
      </c>
      <c r="T281" s="261">
        <v>1262</v>
      </c>
      <c r="U281" s="261">
        <v>1198</v>
      </c>
      <c r="V281" s="262">
        <v>837</v>
      </c>
      <c r="W281" s="151">
        <v>2564</v>
      </c>
      <c r="X281" s="261">
        <v>2577</v>
      </c>
      <c r="Y281" s="261">
        <v>2216</v>
      </c>
      <c r="Z281" s="261">
        <v>2026</v>
      </c>
      <c r="AA281" s="262">
        <v>1709</v>
      </c>
    </row>
    <row r="282" spans="1:27" x14ac:dyDescent="0.2">
      <c r="A282" s="122" t="s">
        <v>602</v>
      </c>
      <c r="B282" s="150" t="s">
        <v>603</v>
      </c>
      <c r="C282" s="151">
        <v>1699</v>
      </c>
      <c r="D282" s="261">
        <v>1725</v>
      </c>
      <c r="E282" s="261">
        <v>1462</v>
      </c>
      <c r="F282" s="261">
        <v>1208</v>
      </c>
      <c r="G282" s="262">
        <v>880</v>
      </c>
      <c r="H282" s="151">
        <v>238</v>
      </c>
      <c r="I282" s="261">
        <v>249</v>
      </c>
      <c r="J282" s="261">
        <v>191</v>
      </c>
      <c r="K282" s="261">
        <v>143</v>
      </c>
      <c r="L282" s="262">
        <v>88</v>
      </c>
      <c r="M282" s="151">
        <v>1461</v>
      </c>
      <c r="N282" s="261">
        <v>1476</v>
      </c>
      <c r="O282" s="261">
        <v>1271</v>
      </c>
      <c r="P282" s="261">
        <v>1065</v>
      </c>
      <c r="Q282" s="262">
        <v>792</v>
      </c>
      <c r="R282" s="151">
        <v>474</v>
      </c>
      <c r="S282" s="261">
        <v>493</v>
      </c>
      <c r="T282" s="261">
        <v>374</v>
      </c>
      <c r="U282" s="261">
        <v>302</v>
      </c>
      <c r="V282" s="262">
        <v>211</v>
      </c>
      <c r="W282" s="151">
        <v>1225</v>
      </c>
      <c r="X282" s="261">
        <v>1232</v>
      </c>
      <c r="Y282" s="261">
        <v>1088</v>
      </c>
      <c r="Z282" s="261">
        <v>906</v>
      </c>
      <c r="AA282" s="262">
        <v>669</v>
      </c>
    </row>
    <row r="283" spans="1:27" x14ac:dyDescent="0.2">
      <c r="A283" s="122" t="s">
        <v>604</v>
      </c>
      <c r="B283" s="150" t="s">
        <v>605</v>
      </c>
      <c r="C283" s="151">
        <v>2909</v>
      </c>
      <c r="D283" s="261">
        <v>2981</v>
      </c>
      <c r="E283" s="261">
        <v>2635</v>
      </c>
      <c r="F283" s="261">
        <v>2346</v>
      </c>
      <c r="G283" s="262">
        <v>1628</v>
      </c>
      <c r="H283" s="151">
        <v>373</v>
      </c>
      <c r="I283" s="261">
        <v>377</v>
      </c>
      <c r="J283" s="261">
        <v>308</v>
      </c>
      <c r="K283" s="261">
        <v>253</v>
      </c>
      <c r="L283" s="262">
        <v>176</v>
      </c>
      <c r="M283" s="151">
        <v>2536</v>
      </c>
      <c r="N283" s="261">
        <v>2604</v>
      </c>
      <c r="O283" s="261">
        <v>2327</v>
      </c>
      <c r="P283" s="261">
        <v>2093</v>
      </c>
      <c r="Q283" s="262">
        <v>1452</v>
      </c>
      <c r="R283" s="151">
        <v>739</v>
      </c>
      <c r="S283" s="261">
        <v>770</v>
      </c>
      <c r="T283" s="261">
        <v>634</v>
      </c>
      <c r="U283" s="261">
        <v>515</v>
      </c>
      <c r="V283" s="262">
        <v>357</v>
      </c>
      <c r="W283" s="151">
        <v>2170</v>
      </c>
      <c r="X283" s="261">
        <v>2211</v>
      </c>
      <c r="Y283" s="261">
        <v>2001</v>
      </c>
      <c r="Z283" s="261">
        <v>1831</v>
      </c>
      <c r="AA283" s="262">
        <v>1271</v>
      </c>
    </row>
    <row r="284" spans="1:27" x14ac:dyDescent="0.2">
      <c r="A284" s="122" t="s">
        <v>606</v>
      </c>
      <c r="B284" s="150" t="s">
        <v>607</v>
      </c>
      <c r="C284" s="151">
        <v>3333</v>
      </c>
      <c r="D284" s="261">
        <v>3331</v>
      </c>
      <c r="E284" s="261">
        <v>2886</v>
      </c>
      <c r="F284" s="261">
        <v>2559</v>
      </c>
      <c r="G284" s="262">
        <v>1900</v>
      </c>
      <c r="H284" s="151">
        <v>470</v>
      </c>
      <c r="I284" s="261">
        <v>464</v>
      </c>
      <c r="J284" s="261">
        <v>316</v>
      </c>
      <c r="K284" s="261">
        <v>274</v>
      </c>
      <c r="L284" s="262">
        <v>137</v>
      </c>
      <c r="M284" s="151">
        <v>2863</v>
      </c>
      <c r="N284" s="261">
        <v>2867</v>
      </c>
      <c r="O284" s="261">
        <v>2570</v>
      </c>
      <c r="P284" s="261">
        <v>2285</v>
      </c>
      <c r="Q284" s="262">
        <v>1763</v>
      </c>
      <c r="R284" s="151">
        <v>1092</v>
      </c>
      <c r="S284" s="261">
        <v>1085</v>
      </c>
      <c r="T284" s="261">
        <v>814</v>
      </c>
      <c r="U284" s="261">
        <v>669</v>
      </c>
      <c r="V284" s="262">
        <v>374</v>
      </c>
      <c r="W284" s="151">
        <v>2241</v>
      </c>
      <c r="X284" s="261">
        <v>2246</v>
      </c>
      <c r="Y284" s="261">
        <v>2072</v>
      </c>
      <c r="Z284" s="261">
        <v>1890</v>
      </c>
      <c r="AA284" s="262">
        <v>1526</v>
      </c>
    </row>
    <row r="285" spans="1:27" x14ac:dyDescent="0.2">
      <c r="A285" s="122" t="s">
        <v>608</v>
      </c>
      <c r="B285" s="150" t="s">
        <v>609</v>
      </c>
      <c r="C285" s="151">
        <v>2027</v>
      </c>
      <c r="D285" s="261">
        <v>2035</v>
      </c>
      <c r="E285" s="261">
        <v>1810</v>
      </c>
      <c r="F285" s="261">
        <v>1613</v>
      </c>
      <c r="G285" s="262">
        <v>684</v>
      </c>
      <c r="H285" s="151">
        <v>337</v>
      </c>
      <c r="I285" s="261">
        <v>342</v>
      </c>
      <c r="J285" s="261">
        <v>267</v>
      </c>
      <c r="K285" s="261">
        <v>222</v>
      </c>
      <c r="L285" s="262">
        <v>55</v>
      </c>
      <c r="M285" s="151">
        <v>1690</v>
      </c>
      <c r="N285" s="261">
        <v>1693</v>
      </c>
      <c r="O285" s="261">
        <v>1543</v>
      </c>
      <c r="P285" s="261">
        <v>1391</v>
      </c>
      <c r="Q285" s="262">
        <v>629</v>
      </c>
      <c r="R285" s="151">
        <v>669</v>
      </c>
      <c r="S285" s="261">
        <v>676</v>
      </c>
      <c r="T285" s="261">
        <v>544</v>
      </c>
      <c r="U285" s="261">
        <v>469</v>
      </c>
      <c r="V285" s="262">
        <v>122</v>
      </c>
      <c r="W285" s="151">
        <v>1358</v>
      </c>
      <c r="X285" s="261">
        <v>1359</v>
      </c>
      <c r="Y285" s="261">
        <v>1266</v>
      </c>
      <c r="Z285" s="261">
        <v>1144</v>
      </c>
      <c r="AA285" s="262">
        <v>562</v>
      </c>
    </row>
    <row r="286" spans="1:27" x14ac:dyDescent="0.2">
      <c r="A286" s="122" t="s">
        <v>612</v>
      </c>
      <c r="B286" s="150" t="s">
        <v>613</v>
      </c>
      <c r="C286" s="151">
        <v>3250</v>
      </c>
      <c r="D286" s="261">
        <v>3263</v>
      </c>
      <c r="E286" s="261">
        <v>3036</v>
      </c>
      <c r="F286" s="261">
        <v>2222</v>
      </c>
      <c r="G286" s="262">
        <v>1263</v>
      </c>
      <c r="H286" s="151">
        <v>436</v>
      </c>
      <c r="I286" s="261">
        <v>438</v>
      </c>
      <c r="J286" s="261">
        <v>382</v>
      </c>
      <c r="K286" s="261">
        <v>222</v>
      </c>
      <c r="L286" s="262">
        <v>74</v>
      </c>
      <c r="M286" s="151">
        <v>2814</v>
      </c>
      <c r="N286" s="261">
        <v>2825</v>
      </c>
      <c r="O286" s="261">
        <v>2654</v>
      </c>
      <c r="P286" s="261">
        <v>2000</v>
      </c>
      <c r="Q286" s="262">
        <v>1189</v>
      </c>
      <c r="R286" s="151">
        <v>970</v>
      </c>
      <c r="S286" s="261">
        <v>983</v>
      </c>
      <c r="T286" s="261">
        <v>850</v>
      </c>
      <c r="U286" s="261">
        <v>539</v>
      </c>
      <c r="V286" s="262">
        <v>210</v>
      </c>
      <c r="W286" s="151">
        <v>2280</v>
      </c>
      <c r="X286" s="261">
        <v>2280</v>
      </c>
      <c r="Y286" s="261">
        <v>2186</v>
      </c>
      <c r="Z286" s="261">
        <v>1683</v>
      </c>
      <c r="AA286" s="262">
        <v>1053</v>
      </c>
    </row>
    <row r="287" spans="1:27" x14ac:dyDescent="0.2">
      <c r="A287" s="122" t="s">
        <v>614</v>
      </c>
      <c r="B287" s="150" t="s">
        <v>615</v>
      </c>
      <c r="C287" s="151">
        <v>5034</v>
      </c>
      <c r="D287" s="261">
        <v>5077</v>
      </c>
      <c r="E287" s="261">
        <v>4363</v>
      </c>
      <c r="F287" s="261">
        <v>3862</v>
      </c>
      <c r="G287" s="262">
        <v>2509</v>
      </c>
      <c r="H287" s="151">
        <v>821</v>
      </c>
      <c r="I287" s="261">
        <v>844</v>
      </c>
      <c r="J287" s="261">
        <v>594</v>
      </c>
      <c r="K287" s="261">
        <v>519</v>
      </c>
      <c r="L287" s="262">
        <v>276</v>
      </c>
      <c r="M287" s="151">
        <v>4213</v>
      </c>
      <c r="N287" s="261">
        <v>4233</v>
      </c>
      <c r="O287" s="261">
        <v>3769</v>
      </c>
      <c r="P287" s="261">
        <v>3343</v>
      </c>
      <c r="Q287" s="262">
        <v>2233</v>
      </c>
      <c r="R287" s="151">
        <v>1493</v>
      </c>
      <c r="S287" s="261">
        <v>1520</v>
      </c>
      <c r="T287" s="261">
        <v>1125</v>
      </c>
      <c r="U287" s="261">
        <v>954</v>
      </c>
      <c r="V287" s="262">
        <v>498</v>
      </c>
      <c r="W287" s="151">
        <v>3541</v>
      </c>
      <c r="X287" s="261">
        <v>3557</v>
      </c>
      <c r="Y287" s="261">
        <v>3238</v>
      </c>
      <c r="Z287" s="261">
        <v>2908</v>
      </c>
      <c r="AA287" s="262">
        <v>2011</v>
      </c>
    </row>
    <row r="288" spans="1:27" x14ac:dyDescent="0.2">
      <c r="A288" s="122" t="s">
        <v>616</v>
      </c>
      <c r="B288" s="150" t="s">
        <v>617</v>
      </c>
      <c r="C288" s="151">
        <v>2304</v>
      </c>
      <c r="D288" s="261">
        <v>2320</v>
      </c>
      <c r="E288" s="261">
        <v>1924</v>
      </c>
      <c r="F288" s="261">
        <v>1614</v>
      </c>
      <c r="G288" s="262">
        <v>1073</v>
      </c>
      <c r="H288" s="151">
        <v>502</v>
      </c>
      <c r="I288" s="261">
        <v>508</v>
      </c>
      <c r="J288" s="261">
        <v>350</v>
      </c>
      <c r="K288" s="261">
        <v>308</v>
      </c>
      <c r="L288" s="262">
        <v>128</v>
      </c>
      <c r="M288" s="151">
        <v>1802</v>
      </c>
      <c r="N288" s="261">
        <v>1812</v>
      </c>
      <c r="O288" s="261">
        <v>1574</v>
      </c>
      <c r="P288" s="261">
        <v>1306</v>
      </c>
      <c r="Q288" s="262">
        <v>945</v>
      </c>
      <c r="R288" s="151">
        <v>868</v>
      </c>
      <c r="S288" s="261">
        <v>876</v>
      </c>
      <c r="T288" s="261">
        <v>630</v>
      </c>
      <c r="U288" s="261">
        <v>546</v>
      </c>
      <c r="V288" s="262">
        <v>241</v>
      </c>
      <c r="W288" s="151">
        <v>1436</v>
      </c>
      <c r="X288" s="261">
        <v>1444</v>
      </c>
      <c r="Y288" s="261">
        <v>1294</v>
      </c>
      <c r="Z288" s="261">
        <v>1068</v>
      </c>
      <c r="AA288" s="262">
        <v>832</v>
      </c>
    </row>
    <row r="289" spans="1:27" x14ac:dyDescent="0.2">
      <c r="A289" s="122" t="s">
        <v>618</v>
      </c>
      <c r="B289" s="150" t="s">
        <v>619</v>
      </c>
      <c r="C289" s="151">
        <v>1868</v>
      </c>
      <c r="D289" s="261">
        <v>1895</v>
      </c>
      <c r="E289" s="261">
        <v>1732</v>
      </c>
      <c r="F289" s="261">
        <v>1665</v>
      </c>
      <c r="G289" s="262">
        <v>819</v>
      </c>
      <c r="H289" s="151">
        <v>214</v>
      </c>
      <c r="I289" s="261">
        <v>228</v>
      </c>
      <c r="J289" s="261">
        <v>195</v>
      </c>
      <c r="K289" s="261">
        <v>181</v>
      </c>
      <c r="L289" s="262">
        <v>58</v>
      </c>
      <c r="M289" s="151">
        <v>1654</v>
      </c>
      <c r="N289" s="261">
        <v>1667</v>
      </c>
      <c r="O289" s="261">
        <v>1537</v>
      </c>
      <c r="P289" s="261">
        <v>1484</v>
      </c>
      <c r="Q289" s="262">
        <v>761</v>
      </c>
      <c r="R289" s="151">
        <v>472</v>
      </c>
      <c r="S289" s="261">
        <v>493</v>
      </c>
      <c r="T289" s="261">
        <v>435</v>
      </c>
      <c r="U289" s="261">
        <v>402</v>
      </c>
      <c r="V289" s="262">
        <v>140</v>
      </c>
      <c r="W289" s="151">
        <v>1396</v>
      </c>
      <c r="X289" s="261">
        <v>1402</v>
      </c>
      <c r="Y289" s="261">
        <v>1297</v>
      </c>
      <c r="Z289" s="261">
        <v>1263</v>
      </c>
      <c r="AA289" s="262">
        <v>679</v>
      </c>
    </row>
    <row r="290" spans="1:27" x14ac:dyDescent="0.2">
      <c r="A290" s="122" t="s">
        <v>620</v>
      </c>
      <c r="B290" s="150" t="s">
        <v>621</v>
      </c>
      <c r="C290" s="151">
        <v>1473</v>
      </c>
      <c r="D290" s="261">
        <v>1493</v>
      </c>
      <c r="E290" s="261">
        <v>1293</v>
      </c>
      <c r="F290" s="261">
        <v>1197</v>
      </c>
      <c r="G290" s="262">
        <v>580</v>
      </c>
      <c r="H290" s="151">
        <v>245</v>
      </c>
      <c r="I290" s="261">
        <v>254</v>
      </c>
      <c r="J290" s="261">
        <v>198</v>
      </c>
      <c r="K290" s="261">
        <v>168</v>
      </c>
      <c r="L290" s="262">
        <v>51</v>
      </c>
      <c r="M290" s="151">
        <v>1228</v>
      </c>
      <c r="N290" s="261">
        <v>1239</v>
      </c>
      <c r="O290" s="261">
        <v>1095</v>
      </c>
      <c r="P290" s="261">
        <v>1029</v>
      </c>
      <c r="Q290" s="262">
        <v>529</v>
      </c>
      <c r="R290" s="151">
        <v>521</v>
      </c>
      <c r="S290" s="261">
        <v>540</v>
      </c>
      <c r="T290" s="261">
        <v>415</v>
      </c>
      <c r="U290" s="261">
        <v>366</v>
      </c>
      <c r="V290" s="262">
        <v>113</v>
      </c>
      <c r="W290" s="151">
        <v>952</v>
      </c>
      <c r="X290" s="261">
        <v>953</v>
      </c>
      <c r="Y290" s="261">
        <v>878</v>
      </c>
      <c r="Z290" s="261">
        <v>831</v>
      </c>
      <c r="AA290" s="262">
        <v>467</v>
      </c>
    </row>
    <row r="291" spans="1:27" x14ac:dyDescent="0.2">
      <c r="A291" s="122" t="s">
        <v>622</v>
      </c>
      <c r="B291" s="150" t="s">
        <v>623</v>
      </c>
      <c r="C291" s="151">
        <v>2764</v>
      </c>
      <c r="D291" s="261">
        <v>2782</v>
      </c>
      <c r="E291" s="261">
        <v>2476</v>
      </c>
      <c r="F291" s="261">
        <v>2324</v>
      </c>
      <c r="G291" s="262">
        <v>1202</v>
      </c>
      <c r="H291" s="151">
        <v>512</v>
      </c>
      <c r="I291" s="261">
        <v>518</v>
      </c>
      <c r="J291" s="261">
        <v>429</v>
      </c>
      <c r="K291" s="261">
        <v>382</v>
      </c>
      <c r="L291" s="262">
        <v>152</v>
      </c>
      <c r="M291" s="151">
        <v>2252</v>
      </c>
      <c r="N291" s="261">
        <v>2264</v>
      </c>
      <c r="O291" s="261">
        <v>2047</v>
      </c>
      <c r="P291" s="261">
        <v>1942</v>
      </c>
      <c r="Q291" s="262">
        <v>1050</v>
      </c>
      <c r="R291" s="151">
        <v>888</v>
      </c>
      <c r="S291" s="261">
        <v>906</v>
      </c>
      <c r="T291" s="261">
        <v>735</v>
      </c>
      <c r="U291" s="261">
        <v>677</v>
      </c>
      <c r="V291" s="262">
        <v>268</v>
      </c>
      <c r="W291" s="151">
        <v>1876</v>
      </c>
      <c r="X291" s="261">
        <v>1876</v>
      </c>
      <c r="Y291" s="261">
        <v>1741</v>
      </c>
      <c r="Z291" s="261">
        <v>1647</v>
      </c>
      <c r="AA291" s="262">
        <v>934</v>
      </c>
    </row>
    <row r="292" spans="1:27" x14ac:dyDescent="0.2">
      <c r="A292" s="122" t="s">
        <v>624</v>
      </c>
      <c r="B292" s="150" t="s">
        <v>625</v>
      </c>
      <c r="C292" s="151">
        <v>11604</v>
      </c>
      <c r="D292" s="261">
        <v>11684</v>
      </c>
      <c r="E292" s="261">
        <v>10277</v>
      </c>
      <c r="F292" s="261">
        <v>9275</v>
      </c>
      <c r="G292" s="262">
        <v>6062</v>
      </c>
      <c r="H292" s="151">
        <v>3094</v>
      </c>
      <c r="I292" s="261">
        <v>3107</v>
      </c>
      <c r="J292" s="261">
        <v>2532</v>
      </c>
      <c r="K292" s="261">
        <v>2289</v>
      </c>
      <c r="L292" s="262">
        <v>1294</v>
      </c>
      <c r="M292" s="151">
        <v>8510</v>
      </c>
      <c r="N292" s="261">
        <v>8577</v>
      </c>
      <c r="O292" s="261">
        <v>7745</v>
      </c>
      <c r="P292" s="261">
        <v>6986</v>
      </c>
      <c r="Q292" s="262">
        <v>4768</v>
      </c>
      <c r="R292" s="151">
        <v>5356</v>
      </c>
      <c r="S292" s="261">
        <v>5397</v>
      </c>
      <c r="T292" s="261">
        <v>4490</v>
      </c>
      <c r="U292" s="261">
        <v>4028</v>
      </c>
      <c r="V292" s="262">
        <v>2397</v>
      </c>
      <c r="W292" s="151">
        <v>6248</v>
      </c>
      <c r="X292" s="261">
        <v>6287</v>
      </c>
      <c r="Y292" s="261">
        <v>5787</v>
      </c>
      <c r="Z292" s="261">
        <v>5247</v>
      </c>
      <c r="AA292" s="262">
        <v>3665</v>
      </c>
    </row>
    <row r="293" spans="1:27" x14ac:dyDescent="0.2">
      <c r="A293" s="122" t="s">
        <v>626</v>
      </c>
      <c r="B293" s="150" t="s">
        <v>627</v>
      </c>
      <c r="C293" s="151">
        <v>3329</v>
      </c>
      <c r="D293" s="261">
        <v>3337</v>
      </c>
      <c r="E293" s="261">
        <v>3080</v>
      </c>
      <c r="F293" s="261">
        <v>2650</v>
      </c>
      <c r="G293" s="262">
        <v>1684</v>
      </c>
      <c r="H293" s="151">
        <v>523</v>
      </c>
      <c r="I293" s="261">
        <v>527</v>
      </c>
      <c r="J293" s="261">
        <v>442</v>
      </c>
      <c r="K293" s="261">
        <v>385</v>
      </c>
      <c r="L293" s="262">
        <v>193</v>
      </c>
      <c r="M293" s="151">
        <v>2806</v>
      </c>
      <c r="N293" s="261">
        <v>2810</v>
      </c>
      <c r="O293" s="261">
        <v>2638</v>
      </c>
      <c r="P293" s="261">
        <v>2265</v>
      </c>
      <c r="Q293" s="262">
        <v>1491</v>
      </c>
      <c r="R293" s="151">
        <v>1013</v>
      </c>
      <c r="S293" s="261">
        <v>1021</v>
      </c>
      <c r="T293" s="261">
        <v>886</v>
      </c>
      <c r="U293" s="261">
        <v>757</v>
      </c>
      <c r="V293" s="262">
        <v>417</v>
      </c>
      <c r="W293" s="151">
        <v>2316</v>
      </c>
      <c r="X293" s="261">
        <v>2316</v>
      </c>
      <c r="Y293" s="261">
        <v>2194</v>
      </c>
      <c r="Z293" s="261">
        <v>1893</v>
      </c>
      <c r="AA293" s="262">
        <v>1267</v>
      </c>
    </row>
    <row r="294" spans="1:27" x14ac:dyDescent="0.2">
      <c r="A294" s="122" t="s">
        <v>628</v>
      </c>
      <c r="B294" s="150" t="s">
        <v>629</v>
      </c>
      <c r="C294" s="151">
        <v>3512</v>
      </c>
      <c r="D294" s="261">
        <v>3512</v>
      </c>
      <c r="E294" s="261">
        <v>3182</v>
      </c>
      <c r="F294" s="261">
        <v>2545</v>
      </c>
      <c r="G294" s="262">
        <v>1532</v>
      </c>
      <c r="H294" s="151">
        <v>496</v>
      </c>
      <c r="I294" s="261">
        <v>494</v>
      </c>
      <c r="J294" s="261">
        <v>402</v>
      </c>
      <c r="K294" s="261">
        <v>309</v>
      </c>
      <c r="L294" s="262">
        <v>135</v>
      </c>
      <c r="M294" s="151">
        <v>3016</v>
      </c>
      <c r="N294" s="261">
        <v>3018</v>
      </c>
      <c r="O294" s="261">
        <v>2780</v>
      </c>
      <c r="P294" s="261">
        <v>2236</v>
      </c>
      <c r="Q294" s="262">
        <v>1397</v>
      </c>
      <c r="R294" s="151">
        <v>983</v>
      </c>
      <c r="S294" s="261">
        <v>985</v>
      </c>
      <c r="T294" s="261">
        <v>815</v>
      </c>
      <c r="U294" s="261">
        <v>622</v>
      </c>
      <c r="V294" s="262">
        <v>315</v>
      </c>
      <c r="W294" s="151">
        <v>2529</v>
      </c>
      <c r="X294" s="261">
        <v>2527</v>
      </c>
      <c r="Y294" s="261">
        <v>2367</v>
      </c>
      <c r="Z294" s="261">
        <v>1923</v>
      </c>
      <c r="AA294" s="262">
        <v>1217</v>
      </c>
    </row>
    <row r="295" spans="1:27" x14ac:dyDescent="0.2">
      <c r="A295" s="122" t="s">
        <v>630</v>
      </c>
      <c r="B295" s="150" t="s">
        <v>631</v>
      </c>
      <c r="C295" s="151">
        <v>3385</v>
      </c>
      <c r="D295" s="261">
        <v>3422</v>
      </c>
      <c r="E295" s="261">
        <v>2929</v>
      </c>
      <c r="F295" s="261">
        <v>2332</v>
      </c>
      <c r="G295" s="262">
        <v>1049</v>
      </c>
      <c r="H295" s="151">
        <v>692</v>
      </c>
      <c r="I295" s="261">
        <v>707</v>
      </c>
      <c r="J295" s="261">
        <v>546</v>
      </c>
      <c r="K295" s="261">
        <v>412</v>
      </c>
      <c r="L295" s="262">
        <v>142</v>
      </c>
      <c r="M295" s="151">
        <v>2693</v>
      </c>
      <c r="N295" s="261">
        <v>2715</v>
      </c>
      <c r="O295" s="261">
        <v>2383</v>
      </c>
      <c r="P295" s="261">
        <v>1920</v>
      </c>
      <c r="Q295" s="262">
        <v>907</v>
      </c>
      <c r="R295" s="151">
        <v>1364</v>
      </c>
      <c r="S295" s="261">
        <v>1389</v>
      </c>
      <c r="T295" s="261">
        <v>1123</v>
      </c>
      <c r="U295" s="261">
        <v>855</v>
      </c>
      <c r="V295" s="262">
        <v>323</v>
      </c>
      <c r="W295" s="151">
        <v>2021</v>
      </c>
      <c r="X295" s="261">
        <v>2033</v>
      </c>
      <c r="Y295" s="261">
        <v>1806</v>
      </c>
      <c r="Z295" s="261">
        <v>1477</v>
      </c>
      <c r="AA295" s="262">
        <v>726</v>
      </c>
    </row>
    <row r="296" spans="1:27" x14ac:dyDescent="0.2">
      <c r="A296" s="122" t="s">
        <v>632</v>
      </c>
      <c r="B296" s="150" t="s">
        <v>633</v>
      </c>
      <c r="C296" s="151">
        <v>2924</v>
      </c>
      <c r="D296" s="261">
        <v>2928</v>
      </c>
      <c r="E296" s="261">
        <v>2781</v>
      </c>
      <c r="F296" s="261">
        <v>2454</v>
      </c>
      <c r="G296" s="262">
        <v>1447</v>
      </c>
      <c r="H296" s="151">
        <v>315</v>
      </c>
      <c r="I296" s="261">
        <v>316</v>
      </c>
      <c r="J296" s="261">
        <v>271</v>
      </c>
      <c r="K296" s="261">
        <v>228</v>
      </c>
      <c r="L296" s="262">
        <v>97</v>
      </c>
      <c r="M296" s="151">
        <v>2609</v>
      </c>
      <c r="N296" s="261">
        <v>2612</v>
      </c>
      <c r="O296" s="261">
        <v>2510</v>
      </c>
      <c r="P296" s="261">
        <v>2226</v>
      </c>
      <c r="Q296" s="262">
        <v>1350</v>
      </c>
      <c r="R296" s="151">
        <v>678</v>
      </c>
      <c r="S296" s="261">
        <v>680</v>
      </c>
      <c r="T296" s="261">
        <v>604</v>
      </c>
      <c r="U296" s="261">
        <v>514</v>
      </c>
      <c r="V296" s="262">
        <v>212</v>
      </c>
      <c r="W296" s="151">
        <v>2246</v>
      </c>
      <c r="X296" s="261">
        <v>2248</v>
      </c>
      <c r="Y296" s="261">
        <v>2177</v>
      </c>
      <c r="Z296" s="261">
        <v>1940</v>
      </c>
      <c r="AA296" s="262">
        <v>1235</v>
      </c>
    </row>
    <row r="297" spans="1:27" x14ac:dyDescent="0.2">
      <c r="A297" s="122" t="s">
        <v>634</v>
      </c>
      <c r="B297" s="150" t="s">
        <v>635</v>
      </c>
      <c r="C297" s="151">
        <v>2951</v>
      </c>
      <c r="D297" s="261">
        <v>2970</v>
      </c>
      <c r="E297" s="261">
        <v>2594</v>
      </c>
      <c r="F297" s="261">
        <v>2172</v>
      </c>
      <c r="G297" s="262">
        <v>1307</v>
      </c>
      <c r="H297" s="151">
        <v>510</v>
      </c>
      <c r="I297" s="261">
        <v>512</v>
      </c>
      <c r="J297" s="261">
        <v>385</v>
      </c>
      <c r="K297" s="261">
        <v>301</v>
      </c>
      <c r="L297" s="262">
        <v>148</v>
      </c>
      <c r="M297" s="151">
        <v>2441</v>
      </c>
      <c r="N297" s="261">
        <v>2458</v>
      </c>
      <c r="O297" s="261">
        <v>2209</v>
      </c>
      <c r="P297" s="261">
        <v>1871</v>
      </c>
      <c r="Q297" s="262">
        <v>1159</v>
      </c>
      <c r="R297" s="151">
        <v>1045</v>
      </c>
      <c r="S297" s="261">
        <v>1051</v>
      </c>
      <c r="T297" s="261">
        <v>818</v>
      </c>
      <c r="U297" s="261">
        <v>674</v>
      </c>
      <c r="V297" s="262">
        <v>336</v>
      </c>
      <c r="W297" s="151">
        <v>1906</v>
      </c>
      <c r="X297" s="261">
        <v>1919</v>
      </c>
      <c r="Y297" s="261">
        <v>1776</v>
      </c>
      <c r="Z297" s="261">
        <v>1498</v>
      </c>
      <c r="AA297" s="262">
        <v>971</v>
      </c>
    </row>
    <row r="298" spans="1:27" x14ac:dyDescent="0.2">
      <c r="A298" s="122" t="s">
        <v>636</v>
      </c>
      <c r="B298" s="150" t="s">
        <v>637</v>
      </c>
      <c r="C298" s="151">
        <v>2564</v>
      </c>
      <c r="D298" s="261">
        <v>2602</v>
      </c>
      <c r="E298" s="261">
        <v>2207</v>
      </c>
      <c r="F298" s="261">
        <v>1646</v>
      </c>
      <c r="G298" s="262">
        <v>1016</v>
      </c>
      <c r="H298" s="151">
        <v>512</v>
      </c>
      <c r="I298" s="261">
        <v>531</v>
      </c>
      <c r="J298" s="261">
        <v>396</v>
      </c>
      <c r="K298" s="261">
        <v>289</v>
      </c>
      <c r="L298" s="262">
        <v>118</v>
      </c>
      <c r="M298" s="151">
        <v>2052</v>
      </c>
      <c r="N298" s="261">
        <v>2071</v>
      </c>
      <c r="O298" s="261">
        <v>1811</v>
      </c>
      <c r="P298" s="261">
        <v>1357</v>
      </c>
      <c r="Q298" s="262">
        <v>898</v>
      </c>
      <c r="R298" s="151">
        <v>1022</v>
      </c>
      <c r="S298" s="261">
        <v>1052</v>
      </c>
      <c r="T298" s="261">
        <v>814</v>
      </c>
      <c r="U298" s="261">
        <v>593</v>
      </c>
      <c r="V298" s="262">
        <v>299</v>
      </c>
      <c r="W298" s="151">
        <v>1542</v>
      </c>
      <c r="X298" s="261">
        <v>1550</v>
      </c>
      <c r="Y298" s="261">
        <v>1393</v>
      </c>
      <c r="Z298" s="261">
        <v>1053</v>
      </c>
      <c r="AA298" s="262">
        <v>717</v>
      </c>
    </row>
    <row r="299" spans="1:27" x14ac:dyDescent="0.2">
      <c r="A299" s="122" t="s">
        <v>640</v>
      </c>
      <c r="B299" s="150" t="s">
        <v>641</v>
      </c>
      <c r="C299" s="151">
        <v>2474</v>
      </c>
      <c r="D299" s="261">
        <v>2485</v>
      </c>
      <c r="E299" s="261">
        <v>2325</v>
      </c>
      <c r="F299" s="261">
        <v>1849</v>
      </c>
      <c r="G299" s="262">
        <v>1069</v>
      </c>
      <c r="H299" s="151">
        <v>303</v>
      </c>
      <c r="I299" s="261">
        <v>307</v>
      </c>
      <c r="J299" s="261">
        <v>270</v>
      </c>
      <c r="K299" s="261">
        <v>190</v>
      </c>
      <c r="L299" s="262">
        <v>95</v>
      </c>
      <c r="M299" s="151">
        <v>2171</v>
      </c>
      <c r="N299" s="261">
        <v>2178</v>
      </c>
      <c r="O299" s="261">
        <v>2055</v>
      </c>
      <c r="P299" s="261">
        <v>1659</v>
      </c>
      <c r="Q299" s="262">
        <v>974</v>
      </c>
      <c r="R299" s="151">
        <v>636</v>
      </c>
      <c r="S299" s="261">
        <v>645</v>
      </c>
      <c r="T299" s="261">
        <v>576</v>
      </c>
      <c r="U299" s="261">
        <v>417</v>
      </c>
      <c r="V299" s="262">
        <v>199</v>
      </c>
      <c r="W299" s="151">
        <v>1838</v>
      </c>
      <c r="X299" s="261">
        <v>1840</v>
      </c>
      <c r="Y299" s="261">
        <v>1749</v>
      </c>
      <c r="Z299" s="261">
        <v>1432</v>
      </c>
      <c r="AA299" s="262">
        <v>870</v>
      </c>
    </row>
    <row r="300" spans="1:27" x14ac:dyDescent="0.2">
      <c r="A300" s="122" t="s">
        <v>642</v>
      </c>
      <c r="B300" s="150" t="s">
        <v>643</v>
      </c>
      <c r="C300" s="151">
        <v>4402</v>
      </c>
      <c r="D300" s="261">
        <v>4421</v>
      </c>
      <c r="E300" s="261">
        <v>3935</v>
      </c>
      <c r="F300" s="261">
        <v>3169</v>
      </c>
      <c r="G300" s="262">
        <v>2139</v>
      </c>
      <c r="H300" s="151">
        <v>817</v>
      </c>
      <c r="I300" s="261">
        <v>827</v>
      </c>
      <c r="J300" s="261">
        <v>677</v>
      </c>
      <c r="K300" s="261">
        <v>493</v>
      </c>
      <c r="L300" s="262">
        <v>249</v>
      </c>
      <c r="M300" s="151">
        <v>3585</v>
      </c>
      <c r="N300" s="261">
        <v>3594</v>
      </c>
      <c r="O300" s="261">
        <v>3258</v>
      </c>
      <c r="P300" s="261">
        <v>2676</v>
      </c>
      <c r="Q300" s="262">
        <v>1890</v>
      </c>
      <c r="R300" s="151">
        <v>1189</v>
      </c>
      <c r="S300" s="261">
        <v>1203</v>
      </c>
      <c r="T300" s="261">
        <v>983</v>
      </c>
      <c r="U300" s="261">
        <v>738</v>
      </c>
      <c r="V300" s="262">
        <v>378</v>
      </c>
      <c r="W300" s="151">
        <v>3213</v>
      </c>
      <c r="X300" s="261">
        <v>3218</v>
      </c>
      <c r="Y300" s="261">
        <v>2952</v>
      </c>
      <c r="Z300" s="261">
        <v>2431</v>
      </c>
      <c r="AA300" s="262">
        <v>1761</v>
      </c>
    </row>
    <row r="301" spans="1:27" x14ac:dyDescent="0.2">
      <c r="A301" s="122" t="s">
        <v>644</v>
      </c>
      <c r="B301" s="150" t="s">
        <v>645</v>
      </c>
      <c r="C301" s="151">
        <v>7207</v>
      </c>
      <c r="D301" s="261">
        <v>7234</v>
      </c>
      <c r="E301" s="261">
        <v>6453</v>
      </c>
      <c r="F301" s="261">
        <v>5881</v>
      </c>
      <c r="G301" s="262">
        <v>3478</v>
      </c>
      <c r="H301" s="151">
        <v>1061</v>
      </c>
      <c r="I301" s="261">
        <v>1076</v>
      </c>
      <c r="J301" s="261">
        <v>841</v>
      </c>
      <c r="K301" s="261">
        <v>714</v>
      </c>
      <c r="L301" s="262">
        <v>298</v>
      </c>
      <c r="M301" s="151">
        <v>6146</v>
      </c>
      <c r="N301" s="261">
        <v>6158</v>
      </c>
      <c r="O301" s="261">
        <v>5612</v>
      </c>
      <c r="P301" s="261">
        <v>5167</v>
      </c>
      <c r="Q301" s="262">
        <v>3180</v>
      </c>
      <c r="R301" s="151">
        <v>2312</v>
      </c>
      <c r="S301" s="261">
        <v>2341</v>
      </c>
      <c r="T301" s="261">
        <v>1912</v>
      </c>
      <c r="U301" s="261">
        <v>1641</v>
      </c>
      <c r="V301" s="262">
        <v>735</v>
      </c>
      <c r="W301" s="151">
        <v>4895</v>
      </c>
      <c r="X301" s="261">
        <v>4893</v>
      </c>
      <c r="Y301" s="261">
        <v>4541</v>
      </c>
      <c r="Z301" s="261">
        <v>4240</v>
      </c>
      <c r="AA301" s="262">
        <v>2743</v>
      </c>
    </row>
    <row r="302" spans="1:27" x14ac:dyDescent="0.2">
      <c r="A302" s="122" t="s">
        <v>646</v>
      </c>
      <c r="B302" s="150" t="s">
        <v>647</v>
      </c>
      <c r="C302" s="151">
        <v>3555</v>
      </c>
      <c r="D302" s="261">
        <v>3561</v>
      </c>
      <c r="E302" s="261">
        <v>3211</v>
      </c>
      <c r="F302" s="261">
        <v>2672</v>
      </c>
      <c r="G302" s="262">
        <v>1501</v>
      </c>
      <c r="H302" s="151">
        <v>409</v>
      </c>
      <c r="I302" s="261">
        <v>412</v>
      </c>
      <c r="J302" s="261">
        <v>312</v>
      </c>
      <c r="K302" s="261">
        <v>257</v>
      </c>
      <c r="L302" s="262">
        <v>122</v>
      </c>
      <c r="M302" s="151">
        <v>3146</v>
      </c>
      <c r="N302" s="261">
        <v>3149</v>
      </c>
      <c r="O302" s="261">
        <v>2899</v>
      </c>
      <c r="P302" s="261">
        <v>2415</v>
      </c>
      <c r="Q302" s="262">
        <v>1379</v>
      </c>
      <c r="R302" s="151">
        <v>893</v>
      </c>
      <c r="S302" s="261">
        <v>892</v>
      </c>
      <c r="T302" s="261">
        <v>724</v>
      </c>
      <c r="U302" s="261">
        <v>579</v>
      </c>
      <c r="V302" s="262">
        <v>248</v>
      </c>
      <c r="W302" s="151">
        <v>2662</v>
      </c>
      <c r="X302" s="261">
        <v>2669</v>
      </c>
      <c r="Y302" s="261">
        <v>2487</v>
      </c>
      <c r="Z302" s="261">
        <v>2093</v>
      </c>
      <c r="AA302" s="262">
        <v>1253</v>
      </c>
    </row>
    <row r="303" spans="1:27" x14ac:dyDescent="0.2">
      <c r="A303" s="122" t="s">
        <v>648</v>
      </c>
      <c r="B303" s="150" t="s">
        <v>649</v>
      </c>
      <c r="C303" s="151">
        <v>1847</v>
      </c>
      <c r="D303" s="261">
        <v>1860</v>
      </c>
      <c r="E303" s="261">
        <v>1635</v>
      </c>
      <c r="F303" s="261">
        <v>1542</v>
      </c>
      <c r="G303" s="262">
        <v>885</v>
      </c>
      <c r="H303" s="151">
        <v>238</v>
      </c>
      <c r="I303" s="261">
        <v>238</v>
      </c>
      <c r="J303" s="261">
        <v>189</v>
      </c>
      <c r="K303" s="261">
        <v>166</v>
      </c>
      <c r="L303" s="262">
        <v>60</v>
      </c>
      <c r="M303" s="151">
        <v>1609</v>
      </c>
      <c r="N303" s="261">
        <v>1622</v>
      </c>
      <c r="O303" s="261">
        <v>1446</v>
      </c>
      <c r="P303" s="261">
        <v>1376</v>
      </c>
      <c r="Q303" s="262">
        <v>825</v>
      </c>
      <c r="R303" s="151">
        <v>552</v>
      </c>
      <c r="S303" s="261">
        <v>563</v>
      </c>
      <c r="T303" s="261">
        <v>444</v>
      </c>
      <c r="U303" s="261">
        <v>410</v>
      </c>
      <c r="V303" s="262">
        <v>158</v>
      </c>
      <c r="W303" s="151">
        <v>1295</v>
      </c>
      <c r="X303" s="261">
        <v>1297</v>
      </c>
      <c r="Y303" s="261">
        <v>1191</v>
      </c>
      <c r="Z303" s="261">
        <v>1132</v>
      </c>
      <c r="AA303" s="262">
        <v>727</v>
      </c>
    </row>
    <row r="304" spans="1:27" x14ac:dyDescent="0.2">
      <c r="A304" s="122" t="s">
        <v>650</v>
      </c>
      <c r="B304" s="150" t="s">
        <v>651</v>
      </c>
      <c r="C304" s="151" t="s">
        <v>1151</v>
      </c>
      <c r="D304" s="261" t="s">
        <v>1151</v>
      </c>
      <c r="E304" s="261" t="s">
        <v>1151</v>
      </c>
      <c r="F304" s="261" t="s">
        <v>1151</v>
      </c>
      <c r="G304" s="262" t="s">
        <v>1151</v>
      </c>
      <c r="H304" s="151" t="s">
        <v>1151</v>
      </c>
      <c r="I304" s="261" t="s">
        <v>1151</v>
      </c>
      <c r="J304" s="261" t="s">
        <v>1151</v>
      </c>
      <c r="K304" s="261" t="s">
        <v>1151</v>
      </c>
      <c r="L304" s="262" t="s">
        <v>1151</v>
      </c>
      <c r="M304" s="151" t="s">
        <v>1151</v>
      </c>
      <c r="N304" s="261" t="s">
        <v>1151</v>
      </c>
      <c r="O304" s="261" t="s">
        <v>1151</v>
      </c>
      <c r="P304" s="261" t="s">
        <v>1151</v>
      </c>
      <c r="Q304" s="262" t="s">
        <v>1151</v>
      </c>
      <c r="R304" s="151" t="s">
        <v>1151</v>
      </c>
      <c r="S304" s="261" t="s">
        <v>1151</v>
      </c>
      <c r="T304" s="261" t="s">
        <v>1151</v>
      </c>
      <c r="U304" s="261" t="s">
        <v>1151</v>
      </c>
      <c r="V304" s="262" t="s">
        <v>1151</v>
      </c>
      <c r="W304" s="151" t="s">
        <v>1151</v>
      </c>
      <c r="X304" s="261" t="s">
        <v>1151</v>
      </c>
      <c r="Y304" s="261" t="s">
        <v>1151</v>
      </c>
      <c r="Z304" s="261" t="s">
        <v>1151</v>
      </c>
      <c r="AA304" s="262" t="s">
        <v>1151</v>
      </c>
    </row>
    <row r="305" spans="1:27" x14ac:dyDescent="0.2">
      <c r="A305" s="122" t="s">
        <v>652</v>
      </c>
      <c r="B305" s="150" t="s">
        <v>653</v>
      </c>
      <c r="C305" s="151">
        <v>2152</v>
      </c>
      <c r="D305" s="261">
        <v>2164</v>
      </c>
      <c r="E305" s="261">
        <v>1856</v>
      </c>
      <c r="F305" s="261">
        <v>1498</v>
      </c>
      <c r="G305" s="262">
        <v>1036</v>
      </c>
      <c r="H305" s="151">
        <v>417</v>
      </c>
      <c r="I305" s="261">
        <v>416</v>
      </c>
      <c r="J305" s="261">
        <v>327</v>
      </c>
      <c r="K305" s="261">
        <v>274</v>
      </c>
      <c r="L305" s="262">
        <v>164</v>
      </c>
      <c r="M305" s="151">
        <v>1735</v>
      </c>
      <c r="N305" s="261">
        <v>1748</v>
      </c>
      <c r="O305" s="261">
        <v>1529</v>
      </c>
      <c r="P305" s="261">
        <v>1224</v>
      </c>
      <c r="Q305" s="262">
        <v>872</v>
      </c>
      <c r="R305" s="151">
        <v>918</v>
      </c>
      <c r="S305" s="261">
        <v>922</v>
      </c>
      <c r="T305" s="261">
        <v>744</v>
      </c>
      <c r="U305" s="261">
        <v>617</v>
      </c>
      <c r="V305" s="262">
        <v>395</v>
      </c>
      <c r="W305" s="151">
        <v>1234</v>
      </c>
      <c r="X305" s="261">
        <v>1242</v>
      </c>
      <c r="Y305" s="261">
        <v>1112</v>
      </c>
      <c r="Z305" s="261">
        <v>881</v>
      </c>
      <c r="AA305" s="262">
        <v>641</v>
      </c>
    </row>
    <row r="306" spans="1:27" x14ac:dyDescent="0.2">
      <c r="A306" s="122" t="s">
        <v>654</v>
      </c>
      <c r="B306" s="150" t="s">
        <v>655</v>
      </c>
      <c r="C306" s="151">
        <v>3536</v>
      </c>
      <c r="D306" s="261">
        <v>3577</v>
      </c>
      <c r="E306" s="261">
        <v>3244</v>
      </c>
      <c r="F306" s="261">
        <v>2870</v>
      </c>
      <c r="G306" s="262">
        <v>2543</v>
      </c>
      <c r="H306" s="151">
        <v>503</v>
      </c>
      <c r="I306" s="261">
        <v>519</v>
      </c>
      <c r="J306" s="261">
        <v>410</v>
      </c>
      <c r="K306" s="261">
        <v>344</v>
      </c>
      <c r="L306" s="262">
        <v>296</v>
      </c>
      <c r="M306" s="151">
        <v>3033</v>
      </c>
      <c r="N306" s="261">
        <v>3058</v>
      </c>
      <c r="O306" s="261">
        <v>2834</v>
      </c>
      <c r="P306" s="261">
        <v>2526</v>
      </c>
      <c r="Q306" s="262">
        <v>2247</v>
      </c>
      <c r="R306" s="151">
        <v>1012</v>
      </c>
      <c r="S306" s="261">
        <v>1035</v>
      </c>
      <c r="T306" s="261">
        <v>868</v>
      </c>
      <c r="U306" s="261">
        <v>716</v>
      </c>
      <c r="V306" s="262">
        <v>606</v>
      </c>
      <c r="W306" s="151">
        <v>2524</v>
      </c>
      <c r="X306" s="261">
        <v>2542</v>
      </c>
      <c r="Y306" s="261">
        <v>2376</v>
      </c>
      <c r="Z306" s="261">
        <v>2154</v>
      </c>
      <c r="AA306" s="262">
        <v>1937</v>
      </c>
    </row>
    <row r="307" spans="1:27" x14ac:dyDescent="0.2">
      <c r="A307" s="122" t="s">
        <v>656</v>
      </c>
      <c r="B307" s="150" t="s">
        <v>657</v>
      </c>
      <c r="C307" s="151">
        <v>3110</v>
      </c>
      <c r="D307" s="261">
        <v>3137</v>
      </c>
      <c r="E307" s="261">
        <v>2909</v>
      </c>
      <c r="F307" s="261">
        <v>2382</v>
      </c>
      <c r="G307" s="262">
        <v>1712</v>
      </c>
      <c r="H307" s="151">
        <v>270</v>
      </c>
      <c r="I307" s="261">
        <v>277</v>
      </c>
      <c r="J307" s="261">
        <v>222</v>
      </c>
      <c r="K307" s="261">
        <v>181</v>
      </c>
      <c r="L307" s="262">
        <v>98</v>
      </c>
      <c r="M307" s="151">
        <v>2840</v>
      </c>
      <c r="N307" s="261">
        <v>2860</v>
      </c>
      <c r="O307" s="261">
        <v>2687</v>
      </c>
      <c r="P307" s="261">
        <v>2201</v>
      </c>
      <c r="Q307" s="262">
        <v>1614</v>
      </c>
      <c r="R307" s="151">
        <v>674</v>
      </c>
      <c r="S307" s="261">
        <v>690</v>
      </c>
      <c r="T307" s="261">
        <v>584</v>
      </c>
      <c r="U307" s="261">
        <v>462</v>
      </c>
      <c r="V307" s="262">
        <v>277</v>
      </c>
      <c r="W307" s="151">
        <v>2436</v>
      </c>
      <c r="X307" s="261">
        <v>2447</v>
      </c>
      <c r="Y307" s="261">
        <v>2325</v>
      </c>
      <c r="Z307" s="261">
        <v>1920</v>
      </c>
      <c r="AA307" s="262">
        <v>1435</v>
      </c>
    </row>
    <row r="308" spans="1:27" x14ac:dyDescent="0.2">
      <c r="A308" s="122" t="s">
        <v>658</v>
      </c>
      <c r="B308" s="150" t="s">
        <v>659</v>
      </c>
      <c r="C308" s="151">
        <v>2947</v>
      </c>
      <c r="D308" s="261">
        <v>2955</v>
      </c>
      <c r="E308" s="261">
        <v>2643</v>
      </c>
      <c r="F308" s="261">
        <v>2262</v>
      </c>
      <c r="G308" s="262">
        <v>2059</v>
      </c>
      <c r="H308" s="151">
        <v>412</v>
      </c>
      <c r="I308" s="261">
        <v>414</v>
      </c>
      <c r="J308" s="261">
        <v>357</v>
      </c>
      <c r="K308" s="261">
        <v>306</v>
      </c>
      <c r="L308" s="262">
        <v>267</v>
      </c>
      <c r="M308" s="151">
        <v>2535</v>
      </c>
      <c r="N308" s="261">
        <v>2541</v>
      </c>
      <c r="O308" s="261">
        <v>2286</v>
      </c>
      <c r="P308" s="261">
        <v>1956</v>
      </c>
      <c r="Q308" s="262">
        <v>1792</v>
      </c>
      <c r="R308" s="151">
        <v>1032</v>
      </c>
      <c r="S308" s="261">
        <v>1034</v>
      </c>
      <c r="T308" s="261">
        <v>895</v>
      </c>
      <c r="U308" s="261">
        <v>769</v>
      </c>
      <c r="V308" s="262">
        <v>669</v>
      </c>
      <c r="W308" s="151">
        <v>1915</v>
      </c>
      <c r="X308" s="261">
        <v>1921</v>
      </c>
      <c r="Y308" s="261">
        <v>1748</v>
      </c>
      <c r="Z308" s="261">
        <v>1493</v>
      </c>
      <c r="AA308" s="262">
        <v>1390</v>
      </c>
    </row>
    <row r="309" spans="1:27" x14ac:dyDescent="0.2">
      <c r="A309" s="122" t="s">
        <v>660</v>
      </c>
      <c r="B309" s="150" t="s">
        <v>661</v>
      </c>
      <c r="C309" s="151">
        <v>3156</v>
      </c>
      <c r="D309" s="261">
        <v>3236</v>
      </c>
      <c r="E309" s="261">
        <v>2861</v>
      </c>
      <c r="F309" s="261">
        <v>2672</v>
      </c>
      <c r="G309" s="262">
        <v>1898</v>
      </c>
      <c r="H309" s="151">
        <v>237</v>
      </c>
      <c r="I309" s="261">
        <v>262</v>
      </c>
      <c r="J309" s="261">
        <v>190</v>
      </c>
      <c r="K309" s="261">
        <v>161</v>
      </c>
      <c r="L309" s="262">
        <v>66</v>
      </c>
      <c r="M309" s="151">
        <v>2919</v>
      </c>
      <c r="N309" s="261">
        <v>2974</v>
      </c>
      <c r="O309" s="261">
        <v>2671</v>
      </c>
      <c r="P309" s="261">
        <v>2511</v>
      </c>
      <c r="Q309" s="262">
        <v>1832</v>
      </c>
      <c r="R309" s="151">
        <v>620</v>
      </c>
      <c r="S309" s="261">
        <v>656</v>
      </c>
      <c r="T309" s="261">
        <v>506</v>
      </c>
      <c r="U309" s="261">
        <v>458</v>
      </c>
      <c r="V309" s="262">
        <v>218</v>
      </c>
      <c r="W309" s="151">
        <v>2536</v>
      </c>
      <c r="X309" s="261">
        <v>2580</v>
      </c>
      <c r="Y309" s="261">
        <v>2355</v>
      </c>
      <c r="Z309" s="261">
        <v>2214</v>
      </c>
      <c r="AA309" s="262">
        <v>1680</v>
      </c>
    </row>
    <row r="310" spans="1:27" x14ac:dyDescent="0.2">
      <c r="A310" s="122" t="s">
        <v>662</v>
      </c>
      <c r="B310" s="150" t="s">
        <v>663</v>
      </c>
      <c r="C310" s="151">
        <v>1368</v>
      </c>
      <c r="D310" s="261">
        <v>1367</v>
      </c>
      <c r="E310" s="261">
        <v>1152</v>
      </c>
      <c r="F310" s="261">
        <v>1054</v>
      </c>
      <c r="G310" s="262">
        <v>888</v>
      </c>
      <c r="H310" s="151">
        <v>409</v>
      </c>
      <c r="I310" s="261">
        <v>410</v>
      </c>
      <c r="J310" s="261">
        <v>316</v>
      </c>
      <c r="K310" s="261">
        <v>311</v>
      </c>
      <c r="L310" s="262">
        <v>223</v>
      </c>
      <c r="M310" s="151">
        <v>959</v>
      </c>
      <c r="N310" s="261">
        <v>957</v>
      </c>
      <c r="O310" s="261">
        <v>836</v>
      </c>
      <c r="P310" s="261">
        <v>743</v>
      </c>
      <c r="Q310" s="262">
        <v>665</v>
      </c>
      <c r="R310" s="151">
        <v>804</v>
      </c>
      <c r="S310" s="261">
        <v>806</v>
      </c>
      <c r="T310" s="261">
        <v>645</v>
      </c>
      <c r="U310" s="261">
        <v>609</v>
      </c>
      <c r="V310" s="262">
        <v>459</v>
      </c>
      <c r="W310" s="151">
        <v>564</v>
      </c>
      <c r="X310" s="261">
        <v>561</v>
      </c>
      <c r="Y310" s="261">
        <v>507</v>
      </c>
      <c r="Z310" s="261">
        <v>445</v>
      </c>
      <c r="AA310" s="262">
        <v>429</v>
      </c>
    </row>
    <row r="311" spans="1:27" x14ac:dyDescent="0.2">
      <c r="A311" s="122" t="s">
        <v>664</v>
      </c>
      <c r="B311" s="150" t="s">
        <v>665</v>
      </c>
      <c r="C311" s="151">
        <v>3601</v>
      </c>
      <c r="D311" s="261">
        <v>3671</v>
      </c>
      <c r="E311" s="261">
        <v>3102</v>
      </c>
      <c r="F311" s="261">
        <v>2759</v>
      </c>
      <c r="G311" s="262">
        <v>2159</v>
      </c>
      <c r="H311" s="151">
        <v>606</v>
      </c>
      <c r="I311" s="261">
        <v>613</v>
      </c>
      <c r="J311" s="261">
        <v>473</v>
      </c>
      <c r="K311" s="261">
        <v>411</v>
      </c>
      <c r="L311" s="262">
        <v>259</v>
      </c>
      <c r="M311" s="151">
        <v>2995</v>
      </c>
      <c r="N311" s="261">
        <v>3058</v>
      </c>
      <c r="O311" s="261">
        <v>2629</v>
      </c>
      <c r="P311" s="261">
        <v>2348</v>
      </c>
      <c r="Q311" s="262">
        <v>1900</v>
      </c>
      <c r="R311" s="151">
        <v>1213</v>
      </c>
      <c r="S311" s="261">
        <v>1228</v>
      </c>
      <c r="T311" s="261">
        <v>977</v>
      </c>
      <c r="U311" s="261">
        <v>855</v>
      </c>
      <c r="V311" s="262">
        <v>575</v>
      </c>
      <c r="W311" s="151">
        <v>2388</v>
      </c>
      <c r="X311" s="261">
        <v>2443</v>
      </c>
      <c r="Y311" s="261">
        <v>2125</v>
      </c>
      <c r="Z311" s="261">
        <v>1904</v>
      </c>
      <c r="AA311" s="262">
        <v>1584</v>
      </c>
    </row>
    <row r="312" spans="1:27" x14ac:dyDescent="0.2">
      <c r="A312" s="122" t="s">
        <v>666</v>
      </c>
      <c r="B312" s="150" t="s">
        <v>667</v>
      </c>
      <c r="C312" s="151">
        <v>2679</v>
      </c>
      <c r="D312" s="261">
        <v>2678</v>
      </c>
      <c r="E312" s="261">
        <v>2451</v>
      </c>
      <c r="F312" s="261">
        <v>2186</v>
      </c>
      <c r="G312" s="262">
        <v>1847</v>
      </c>
      <c r="H312" s="151">
        <v>486</v>
      </c>
      <c r="I312" s="261">
        <v>493</v>
      </c>
      <c r="J312" s="261">
        <v>437</v>
      </c>
      <c r="K312" s="261">
        <v>384</v>
      </c>
      <c r="L312" s="262">
        <v>272</v>
      </c>
      <c r="M312" s="151">
        <v>2193</v>
      </c>
      <c r="N312" s="261">
        <v>2185</v>
      </c>
      <c r="O312" s="261">
        <v>2014</v>
      </c>
      <c r="P312" s="261">
        <v>1802</v>
      </c>
      <c r="Q312" s="262">
        <v>1575</v>
      </c>
      <c r="R312" s="151">
        <v>1026</v>
      </c>
      <c r="S312" s="261">
        <v>1034</v>
      </c>
      <c r="T312" s="261">
        <v>923</v>
      </c>
      <c r="U312" s="261">
        <v>808</v>
      </c>
      <c r="V312" s="262">
        <v>604</v>
      </c>
      <c r="W312" s="151">
        <v>1653</v>
      </c>
      <c r="X312" s="261">
        <v>1644</v>
      </c>
      <c r="Y312" s="261">
        <v>1528</v>
      </c>
      <c r="Z312" s="261">
        <v>1378</v>
      </c>
      <c r="AA312" s="262">
        <v>1243</v>
      </c>
    </row>
    <row r="313" spans="1:27" x14ac:dyDescent="0.2">
      <c r="A313" s="122" t="s">
        <v>668</v>
      </c>
      <c r="B313" s="150" t="s">
        <v>669</v>
      </c>
      <c r="C313" s="151">
        <v>3450</v>
      </c>
      <c r="D313" s="261">
        <v>3466</v>
      </c>
      <c r="E313" s="261">
        <v>3085</v>
      </c>
      <c r="F313" s="261">
        <v>2676</v>
      </c>
      <c r="G313" s="262">
        <v>2493</v>
      </c>
      <c r="H313" s="151">
        <v>578</v>
      </c>
      <c r="I313" s="261">
        <v>578</v>
      </c>
      <c r="J313" s="261">
        <v>467</v>
      </c>
      <c r="K313" s="261">
        <v>381</v>
      </c>
      <c r="L313" s="262">
        <v>365</v>
      </c>
      <c r="M313" s="151">
        <v>2872</v>
      </c>
      <c r="N313" s="261">
        <v>2888</v>
      </c>
      <c r="O313" s="261">
        <v>2618</v>
      </c>
      <c r="P313" s="261">
        <v>2295</v>
      </c>
      <c r="Q313" s="262">
        <v>2128</v>
      </c>
      <c r="R313" s="151">
        <v>1406</v>
      </c>
      <c r="S313" s="261">
        <v>1412</v>
      </c>
      <c r="T313" s="261">
        <v>1177</v>
      </c>
      <c r="U313" s="261">
        <v>983</v>
      </c>
      <c r="V313" s="262">
        <v>927</v>
      </c>
      <c r="W313" s="151">
        <v>2044</v>
      </c>
      <c r="X313" s="261">
        <v>2054</v>
      </c>
      <c r="Y313" s="261">
        <v>1908</v>
      </c>
      <c r="Z313" s="261">
        <v>1693</v>
      </c>
      <c r="AA313" s="262">
        <v>1566</v>
      </c>
    </row>
    <row r="314" spans="1:27" x14ac:dyDescent="0.2">
      <c r="A314" s="122" t="s">
        <v>670</v>
      </c>
      <c r="B314" s="150" t="s">
        <v>671</v>
      </c>
      <c r="C314" s="151">
        <v>2118</v>
      </c>
      <c r="D314" s="261">
        <v>2145</v>
      </c>
      <c r="E314" s="261">
        <v>1877</v>
      </c>
      <c r="F314" s="261">
        <v>1601</v>
      </c>
      <c r="G314" s="262">
        <v>1270</v>
      </c>
      <c r="H314" s="151">
        <v>390</v>
      </c>
      <c r="I314" s="261">
        <v>396</v>
      </c>
      <c r="J314" s="261">
        <v>330</v>
      </c>
      <c r="K314" s="261">
        <v>271</v>
      </c>
      <c r="L314" s="262">
        <v>181</v>
      </c>
      <c r="M314" s="151">
        <v>1728</v>
      </c>
      <c r="N314" s="261">
        <v>1749</v>
      </c>
      <c r="O314" s="261">
        <v>1547</v>
      </c>
      <c r="P314" s="261">
        <v>1330</v>
      </c>
      <c r="Q314" s="262">
        <v>1089</v>
      </c>
      <c r="R314" s="151">
        <v>934</v>
      </c>
      <c r="S314" s="261">
        <v>953</v>
      </c>
      <c r="T314" s="261">
        <v>796</v>
      </c>
      <c r="U314" s="261">
        <v>660</v>
      </c>
      <c r="V314" s="262">
        <v>472</v>
      </c>
      <c r="W314" s="151">
        <v>1184</v>
      </c>
      <c r="X314" s="261">
        <v>1192</v>
      </c>
      <c r="Y314" s="261">
        <v>1081</v>
      </c>
      <c r="Z314" s="261">
        <v>941</v>
      </c>
      <c r="AA314" s="262">
        <v>798</v>
      </c>
    </row>
    <row r="315" spans="1:27" x14ac:dyDescent="0.2">
      <c r="A315" s="122" t="s">
        <v>672</v>
      </c>
      <c r="B315" s="150" t="s">
        <v>673</v>
      </c>
      <c r="C315" s="151">
        <v>1962</v>
      </c>
      <c r="D315" s="261">
        <v>1970</v>
      </c>
      <c r="E315" s="261">
        <v>1637</v>
      </c>
      <c r="F315" s="261">
        <v>1571</v>
      </c>
      <c r="G315" s="262">
        <v>1341</v>
      </c>
      <c r="H315" s="151">
        <v>646</v>
      </c>
      <c r="I315" s="261">
        <v>647</v>
      </c>
      <c r="J315" s="261">
        <v>529</v>
      </c>
      <c r="K315" s="261">
        <v>470</v>
      </c>
      <c r="L315" s="262">
        <v>371</v>
      </c>
      <c r="M315" s="151">
        <v>1316</v>
      </c>
      <c r="N315" s="261">
        <v>1323</v>
      </c>
      <c r="O315" s="261">
        <v>1108</v>
      </c>
      <c r="P315" s="261">
        <v>1101</v>
      </c>
      <c r="Q315" s="262">
        <v>970</v>
      </c>
      <c r="R315" s="151">
        <v>1026</v>
      </c>
      <c r="S315" s="261">
        <v>1029</v>
      </c>
      <c r="T315" s="261">
        <v>860</v>
      </c>
      <c r="U315" s="261">
        <v>770</v>
      </c>
      <c r="V315" s="262">
        <v>627</v>
      </c>
      <c r="W315" s="151">
        <v>936</v>
      </c>
      <c r="X315" s="261">
        <v>941</v>
      </c>
      <c r="Y315" s="261">
        <v>777</v>
      </c>
      <c r="Z315" s="261">
        <v>801</v>
      </c>
      <c r="AA315" s="262">
        <v>714</v>
      </c>
    </row>
    <row r="316" spans="1:27" x14ac:dyDescent="0.2">
      <c r="A316" s="122" t="s">
        <v>674</v>
      </c>
      <c r="B316" s="150" t="s">
        <v>675</v>
      </c>
      <c r="C316" s="151">
        <v>1295</v>
      </c>
      <c r="D316" s="261">
        <v>1309</v>
      </c>
      <c r="E316" s="261">
        <v>1097</v>
      </c>
      <c r="F316" s="261">
        <v>1067</v>
      </c>
      <c r="G316" s="262">
        <v>1013</v>
      </c>
      <c r="H316" s="151">
        <v>268</v>
      </c>
      <c r="I316" s="261">
        <v>270</v>
      </c>
      <c r="J316" s="261">
        <v>207</v>
      </c>
      <c r="K316" s="261">
        <v>203</v>
      </c>
      <c r="L316" s="262">
        <v>170</v>
      </c>
      <c r="M316" s="151">
        <v>1027</v>
      </c>
      <c r="N316" s="261">
        <v>1039</v>
      </c>
      <c r="O316" s="261">
        <v>890</v>
      </c>
      <c r="P316" s="261">
        <v>864</v>
      </c>
      <c r="Q316" s="262">
        <v>843</v>
      </c>
      <c r="R316" s="151">
        <v>533</v>
      </c>
      <c r="S316" s="261">
        <v>540</v>
      </c>
      <c r="T316" s="261">
        <v>406</v>
      </c>
      <c r="U316" s="261">
        <v>405</v>
      </c>
      <c r="V316" s="262">
        <v>347</v>
      </c>
      <c r="W316" s="151">
        <v>762</v>
      </c>
      <c r="X316" s="261">
        <v>769</v>
      </c>
      <c r="Y316" s="261">
        <v>691</v>
      </c>
      <c r="Z316" s="261">
        <v>662</v>
      </c>
      <c r="AA316" s="262">
        <v>666</v>
      </c>
    </row>
    <row r="317" spans="1:27" x14ac:dyDescent="0.2">
      <c r="A317" s="122" t="s">
        <v>676</v>
      </c>
      <c r="B317" s="150" t="s">
        <v>677</v>
      </c>
      <c r="C317" s="151">
        <v>2121</v>
      </c>
      <c r="D317" s="261">
        <v>2154</v>
      </c>
      <c r="E317" s="261">
        <v>1659</v>
      </c>
      <c r="F317" s="261">
        <v>1400</v>
      </c>
      <c r="G317" s="262">
        <v>1299</v>
      </c>
      <c r="H317" s="151">
        <v>543</v>
      </c>
      <c r="I317" s="261">
        <v>556</v>
      </c>
      <c r="J317" s="261">
        <v>402</v>
      </c>
      <c r="K317" s="261">
        <v>308</v>
      </c>
      <c r="L317" s="262">
        <v>307</v>
      </c>
      <c r="M317" s="151">
        <v>1578</v>
      </c>
      <c r="N317" s="261">
        <v>1598</v>
      </c>
      <c r="O317" s="261">
        <v>1257</v>
      </c>
      <c r="P317" s="261">
        <v>1092</v>
      </c>
      <c r="Q317" s="262">
        <v>992</v>
      </c>
      <c r="R317" s="151">
        <v>1034</v>
      </c>
      <c r="S317" s="261">
        <v>1057</v>
      </c>
      <c r="T317" s="261">
        <v>768</v>
      </c>
      <c r="U317" s="261">
        <v>632</v>
      </c>
      <c r="V317" s="262">
        <v>583</v>
      </c>
      <c r="W317" s="151">
        <v>1087</v>
      </c>
      <c r="X317" s="261">
        <v>1097</v>
      </c>
      <c r="Y317" s="261">
        <v>891</v>
      </c>
      <c r="Z317" s="261">
        <v>768</v>
      </c>
      <c r="AA317" s="262">
        <v>716</v>
      </c>
    </row>
    <row r="318" spans="1:27" x14ac:dyDescent="0.2">
      <c r="A318" s="122" t="s">
        <v>678</v>
      </c>
      <c r="B318" s="150" t="s">
        <v>679</v>
      </c>
      <c r="C318" s="151">
        <v>2073</v>
      </c>
      <c r="D318" s="261">
        <v>2074</v>
      </c>
      <c r="E318" s="261">
        <v>1892</v>
      </c>
      <c r="F318" s="261">
        <v>1686</v>
      </c>
      <c r="G318" s="262">
        <v>1381</v>
      </c>
      <c r="H318" s="151">
        <v>268</v>
      </c>
      <c r="I318" s="261">
        <v>272</v>
      </c>
      <c r="J318" s="261">
        <v>239</v>
      </c>
      <c r="K318" s="261">
        <v>220</v>
      </c>
      <c r="L318" s="262">
        <v>165</v>
      </c>
      <c r="M318" s="151">
        <v>1805</v>
      </c>
      <c r="N318" s="261">
        <v>1802</v>
      </c>
      <c r="O318" s="261">
        <v>1653</v>
      </c>
      <c r="P318" s="261">
        <v>1466</v>
      </c>
      <c r="Q318" s="262">
        <v>1216</v>
      </c>
      <c r="R318" s="151">
        <v>611</v>
      </c>
      <c r="S318" s="261">
        <v>612</v>
      </c>
      <c r="T318" s="261">
        <v>533</v>
      </c>
      <c r="U318" s="261">
        <v>490</v>
      </c>
      <c r="V318" s="262">
        <v>369</v>
      </c>
      <c r="W318" s="151">
        <v>1462</v>
      </c>
      <c r="X318" s="261">
        <v>1462</v>
      </c>
      <c r="Y318" s="261">
        <v>1359</v>
      </c>
      <c r="Z318" s="261">
        <v>1196</v>
      </c>
      <c r="AA318" s="262">
        <v>1012</v>
      </c>
    </row>
    <row r="319" spans="1:27" x14ac:dyDescent="0.2">
      <c r="A319" s="122" t="s">
        <v>680</v>
      </c>
      <c r="B319" s="150" t="s">
        <v>681</v>
      </c>
      <c r="C319" s="151">
        <v>2830</v>
      </c>
      <c r="D319" s="261">
        <v>2844</v>
      </c>
      <c r="E319" s="261">
        <v>2526</v>
      </c>
      <c r="F319" s="261">
        <v>2142</v>
      </c>
      <c r="G319" s="262">
        <v>1777</v>
      </c>
      <c r="H319" s="151">
        <v>276</v>
      </c>
      <c r="I319" s="261">
        <v>281</v>
      </c>
      <c r="J319" s="261">
        <v>213</v>
      </c>
      <c r="K319" s="261">
        <v>178</v>
      </c>
      <c r="L319" s="262">
        <v>106</v>
      </c>
      <c r="M319" s="151">
        <v>2554</v>
      </c>
      <c r="N319" s="261">
        <v>2563</v>
      </c>
      <c r="O319" s="261">
        <v>2313</v>
      </c>
      <c r="P319" s="261">
        <v>1964</v>
      </c>
      <c r="Q319" s="262">
        <v>1671</v>
      </c>
      <c r="R319" s="151">
        <v>659</v>
      </c>
      <c r="S319" s="261">
        <v>668</v>
      </c>
      <c r="T319" s="261">
        <v>531</v>
      </c>
      <c r="U319" s="261">
        <v>440</v>
      </c>
      <c r="V319" s="262">
        <v>310</v>
      </c>
      <c r="W319" s="151">
        <v>2171</v>
      </c>
      <c r="X319" s="261">
        <v>2176</v>
      </c>
      <c r="Y319" s="261">
        <v>1995</v>
      </c>
      <c r="Z319" s="261">
        <v>1702</v>
      </c>
      <c r="AA319" s="262">
        <v>1467</v>
      </c>
    </row>
    <row r="320" spans="1:27" x14ac:dyDescent="0.2">
      <c r="A320" s="122" t="s">
        <v>682</v>
      </c>
      <c r="B320" s="150" t="s">
        <v>683</v>
      </c>
      <c r="C320" s="151">
        <v>3046</v>
      </c>
      <c r="D320" s="261">
        <v>3071</v>
      </c>
      <c r="E320" s="261">
        <v>2679</v>
      </c>
      <c r="F320" s="261">
        <v>2211</v>
      </c>
      <c r="G320" s="262">
        <v>1736</v>
      </c>
      <c r="H320" s="151">
        <v>441</v>
      </c>
      <c r="I320" s="261">
        <v>456</v>
      </c>
      <c r="J320" s="261">
        <v>349</v>
      </c>
      <c r="K320" s="261">
        <v>262</v>
      </c>
      <c r="L320" s="262">
        <v>193</v>
      </c>
      <c r="M320" s="151">
        <v>2605</v>
      </c>
      <c r="N320" s="261">
        <v>2615</v>
      </c>
      <c r="O320" s="261">
        <v>2330</v>
      </c>
      <c r="P320" s="261">
        <v>1949</v>
      </c>
      <c r="Q320" s="262">
        <v>1543</v>
      </c>
      <c r="R320" s="151">
        <v>879</v>
      </c>
      <c r="S320" s="261">
        <v>899</v>
      </c>
      <c r="T320" s="261">
        <v>696</v>
      </c>
      <c r="U320" s="261">
        <v>583</v>
      </c>
      <c r="V320" s="262">
        <v>396</v>
      </c>
      <c r="W320" s="151">
        <v>2167</v>
      </c>
      <c r="X320" s="261">
        <v>2172</v>
      </c>
      <c r="Y320" s="261">
        <v>1983</v>
      </c>
      <c r="Z320" s="261">
        <v>1628</v>
      </c>
      <c r="AA320" s="262">
        <v>1340</v>
      </c>
    </row>
    <row r="321" spans="1:27" x14ac:dyDescent="0.2">
      <c r="A321" s="122" t="s">
        <v>684</v>
      </c>
      <c r="B321" s="150" t="s">
        <v>685</v>
      </c>
      <c r="C321" s="151">
        <v>2491</v>
      </c>
      <c r="D321" s="261">
        <v>2530</v>
      </c>
      <c r="E321" s="261">
        <v>2332</v>
      </c>
      <c r="F321" s="261">
        <v>2152</v>
      </c>
      <c r="G321" s="262">
        <v>1735</v>
      </c>
      <c r="H321" s="151">
        <v>371</v>
      </c>
      <c r="I321" s="261">
        <v>371</v>
      </c>
      <c r="J321" s="261">
        <v>328</v>
      </c>
      <c r="K321" s="261">
        <v>307</v>
      </c>
      <c r="L321" s="262">
        <v>205</v>
      </c>
      <c r="M321" s="151">
        <v>2120</v>
      </c>
      <c r="N321" s="261">
        <v>2159</v>
      </c>
      <c r="O321" s="261">
        <v>2004</v>
      </c>
      <c r="P321" s="261">
        <v>1845</v>
      </c>
      <c r="Q321" s="262">
        <v>1530</v>
      </c>
      <c r="R321" s="151">
        <v>826</v>
      </c>
      <c r="S321" s="261">
        <v>831</v>
      </c>
      <c r="T321" s="261">
        <v>747</v>
      </c>
      <c r="U321" s="261">
        <v>691</v>
      </c>
      <c r="V321" s="262">
        <v>492</v>
      </c>
      <c r="W321" s="151">
        <v>1665</v>
      </c>
      <c r="X321" s="261">
        <v>1699</v>
      </c>
      <c r="Y321" s="261">
        <v>1585</v>
      </c>
      <c r="Z321" s="261">
        <v>1461</v>
      </c>
      <c r="AA321" s="262">
        <v>1243</v>
      </c>
    </row>
    <row r="322" spans="1:27" x14ac:dyDescent="0.2">
      <c r="A322" s="122" t="s">
        <v>686</v>
      </c>
      <c r="B322" s="150" t="s">
        <v>687</v>
      </c>
      <c r="C322" s="151">
        <v>1373</v>
      </c>
      <c r="D322" s="261">
        <v>1369</v>
      </c>
      <c r="E322" s="261">
        <v>1083</v>
      </c>
      <c r="F322" s="261">
        <v>1080</v>
      </c>
      <c r="G322" s="262">
        <v>800</v>
      </c>
      <c r="H322" s="151">
        <v>454</v>
      </c>
      <c r="I322" s="261">
        <v>453</v>
      </c>
      <c r="J322" s="261">
        <v>343</v>
      </c>
      <c r="K322" s="261">
        <v>332</v>
      </c>
      <c r="L322" s="262">
        <v>234</v>
      </c>
      <c r="M322" s="151">
        <v>919</v>
      </c>
      <c r="N322" s="261">
        <v>916</v>
      </c>
      <c r="O322" s="261">
        <v>740</v>
      </c>
      <c r="P322" s="261">
        <v>748</v>
      </c>
      <c r="Q322" s="262">
        <v>566</v>
      </c>
      <c r="R322" s="151">
        <v>940</v>
      </c>
      <c r="S322" s="261">
        <v>936</v>
      </c>
      <c r="T322" s="261">
        <v>724</v>
      </c>
      <c r="U322" s="261">
        <v>719</v>
      </c>
      <c r="V322" s="262">
        <v>517</v>
      </c>
      <c r="W322" s="151">
        <v>433</v>
      </c>
      <c r="X322" s="261">
        <v>433</v>
      </c>
      <c r="Y322" s="261">
        <v>359</v>
      </c>
      <c r="Z322" s="261">
        <v>361</v>
      </c>
      <c r="AA322" s="262">
        <v>283</v>
      </c>
    </row>
    <row r="323" spans="1:27" x14ac:dyDescent="0.2">
      <c r="A323" s="122" t="s">
        <v>688</v>
      </c>
      <c r="B323" s="150" t="s">
        <v>689</v>
      </c>
      <c r="C323" s="151">
        <v>729</v>
      </c>
      <c r="D323" s="261">
        <v>729</v>
      </c>
      <c r="E323" s="261">
        <v>649</v>
      </c>
      <c r="F323" s="261">
        <v>543</v>
      </c>
      <c r="G323" s="262">
        <v>536</v>
      </c>
      <c r="H323" s="151">
        <v>112</v>
      </c>
      <c r="I323" s="261">
        <v>112</v>
      </c>
      <c r="J323" s="261">
        <v>91</v>
      </c>
      <c r="K323" s="261">
        <v>80</v>
      </c>
      <c r="L323" s="262">
        <v>84</v>
      </c>
      <c r="M323" s="151">
        <v>617</v>
      </c>
      <c r="N323" s="261">
        <v>617</v>
      </c>
      <c r="O323" s="261">
        <v>558</v>
      </c>
      <c r="P323" s="261">
        <v>463</v>
      </c>
      <c r="Q323" s="262">
        <v>452</v>
      </c>
      <c r="R323" s="151">
        <v>331</v>
      </c>
      <c r="S323" s="261">
        <v>331</v>
      </c>
      <c r="T323" s="261">
        <v>282</v>
      </c>
      <c r="U323" s="261">
        <v>239</v>
      </c>
      <c r="V323" s="262">
        <v>237</v>
      </c>
      <c r="W323" s="151">
        <v>398</v>
      </c>
      <c r="X323" s="261">
        <v>398</v>
      </c>
      <c r="Y323" s="261">
        <v>367</v>
      </c>
      <c r="Z323" s="261">
        <v>304</v>
      </c>
      <c r="AA323" s="262">
        <v>299</v>
      </c>
    </row>
    <row r="324" spans="1:27" x14ac:dyDescent="0.2">
      <c r="A324" s="122" t="s">
        <v>690</v>
      </c>
      <c r="B324" s="150" t="s">
        <v>691</v>
      </c>
      <c r="C324" s="151">
        <v>1463</v>
      </c>
      <c r="D324" s="261">
        <v>1485</v>
      </c>
      <c r="E324" s="261">
        <v>1343</v>
      </c>
      <c r="F324" s="261">
        <v>1243</v>
      </c>
      <c r="G324" s="262">
        <v>1048</v>
      </c>
      <c r="H324" s="151">
        <v>111</v>
      </c>
      <c r="I324" s="261">
        <v>117</v>
      </c>
      <c r="J324" s="261">
        <v>92</v>
      </c>
      <c r="K324" s="261">
        <v>79</v>
      </c>
      <c r="L324" s="262">
        <v>49</v>
      </c>
      <c r="M324" s="151">
        <v>1352</v>
      </c>
      <c r="N324" s="261">
        <v>1368</v>
      </c>
      <c r="O324" s="261">
        <v>1251</v>
      </c>
      <c r="P324" s="261">
        <v>1164</v>
      </c>
      <c r="Q324" s="262">
        <v>999</v>
      </c>
      <c r="R324" s="151">
        <v>245</v>
      </c>
      <c r="S324" s="261">
        <v>259</v>
      </c>
      <c r="T324" s="261">
        <v>213</v>
      </c>
      <c r="U324" s="261">
        <v>176</v>
      </c>
      <c r="V324" s="262">
        <v>123</v>
      </c>
      <c r="W324" s="151">
        <v>1218</v>
      </c>
      <c r="X324" s="261">
        <v>1226</v>
      </c>
      <c r="Y324" s="261">
        <v>1130</v>
      </c>
      <c r="Z324" s="261">
        <v>1067</v>
      </c>
      <c r="AA324" s="262">
        <v>925</v>
      </c>
    </row>
    <row r="325" spans="1:27" x14ac:dyDescent="0.2">
      <c r="A325" s="122" t="s">
        <v>692</v>
      </c>
      <c r="B325" s="150" t="s">
        <v>693</v>
      </c>
      <c r="C325" s="151">
        <v>1822</v>
      </c>
      <c r="D325" s="261">
        <v>1828</v>
      </c>
      <c r="E325" s="261">
        <v>1528</v>
      </c>
      <c r="F325" s="261">
        <v>1366</v>
      </c>
      <c r="G325" s="262">
        <v>1219</v>
      </c>
      <c r="H325" s="151">
        <v>438</v>
      </c>
      <c r="I325" s="261">
        <v>446</v>
      </c>
      <c r="J325" s="261">
        <v>330</v>
      </c>
      <c r="K325" s="261">
        <v>295</v>
      </c>
      <c r="L325" s="262">
        <v>266</v>
      </c>
      <c r="M325" s="151">
        <v>1384</v>
      </c>
      <c r="N325" s="261">
        <v>1382</v>
      </c>
      <c r="O325" s="261">
        <v>1198</v>
      </c>
      <c r="P325" s="261">
        <v>1071</v>
      </c>
      <c r="Q325" s="262">
        <v>953</v>
      </c>
      <c r="R325" s="151">
        <v>976</v>
      </c>
      <c r="S325" s="261">
        <v>983</v>
      </c>
      <c r="T325" s="261">
        <v>782</v>
      </c>
      <c r="U325" s="261">
        <v>705</v>
      </c>
      <c r="V325" s="262">
        <v>624</v>
      </c>
      <c r="W325" s="151">
        <v>846</v>
      </c>
      <c r="X325" s="261">
        <v>845</v>
      </c>
      <c r="Y325" s="261">
        <v>746</v>
      </c>
      <c r="Z325" s="261">
        <v>661</v>
      </c>
      <c r="AA325" s="262">
        <v>595</v>
      </c>
    </row>
    <row r="326" spans="1:27" x14ac:dyDescent="0.2">
      <c r="A326" s="122" t="s">
        <v>694</v>
      </c>
      <c r="B326" s="150" t="s">
        <v>695</v>
      </c>
      <c r="C326" s="151">
        <v>2231</v>
      </c>
      <c r="D326" s="261">
        <v>2243</v>
      </c>
      <c r="E326" s="261">
        <v>1869</v>
      </c>
      <c r="F326" s="261">
        <v>1602</v>
      </c>
      <c r="G326" s="262">
        <v>1259</v>
      </c>
      <c r="H326" s="151">
        <v>429</v>
      </c>
      <c r="I326" s="261">
        <v>429</v>
      </c>
      <c r="J326" s="261">
        <v>328</v>
      </c>
      <c r="K326" s="261">
        <v>259</v>
      </c>
      <c r="L326" s="262">
        <v>187</v>
      </c>
      <c r="M326" s="151">
        <v>1802</v>
      </c>
      <c r="N326" s="261">
        <v>1814</v>
      </c>
      <c r="O326" s="261">
        <v>1541</v>
      </c>
      <c r="P326" s="261">
        <v>1343</v>
      </c>
      <c r="Q326" s="262">
        <v>1072</v>
      </c>
      <c r="R326" s="151">
        <v>968</v>
      </c>
      <c r="S326" s="261">
        <v>976</v>
      </c>
      <c r="T326" s="261">
        <v>764</v>
      </c>
      <c r="U326" s="261">
        <v>629</v>
      </c>
      <c r="V326" s="262">
        <v>456</v>
      </c>
      <c r="W326" s="151">
        <v>1263</v>
      </c>
      <c r="X326" s="261">
        <v>1267</v>
      </c>
      <c r="Y326" s="261">
        <v>1105</v>
      </c>
      <c r="Z326" s="261">
        <v>973</v>
      </c>
      <c r="AA326" s="262">
        <v>803</v>
      </c>
    </row>
    <row r="327" spans="1:27" x14ac:dyDescent="0.2">
      <c r="A327" s="122" t="s">
        <v>696</v>
      </c>
      <c r="B327" s="150" t="s">
        <v>697</v>
      </c>
      <c r="C327" s="151">
        <v>1388</v>
      </c>
      <c r="D327" s="261">
        <v>1395</v>
      </c>
      <c r="E327" s="261">
        <v>1244</v>
      </c>
      <c r="F327" s="261">
        <v>1129</v>
      </c>
      <c r="G327" s="262">
        <v>741</v>
      </c>
      <c r="H327" s="151">
        <v>211</v>
      </c>
      <c r="I327" s="261">
        <v>213</v>
      </c>
      <c r="J327" s="261">
        <v>183</v>
      </c>
      <c r="K327" s="261">
        <v>157</v>
      </c>
      <c r="L327" s="262">
        <v>73</v>
      </c>
      <c r="M327" s="151">
        <v>1177</v>
      </c>
      <c r="N327" s="261">
        <v>1182</v>
      </c>
      <c r="O327" s="261">
        <v>1061</v>
      </c>
      <c r="P327" s="261">
        <v>972</v>
      </c>
      <c r="Q327" s="262">
        <v>668</v>
      </c>
      <c r="R327" s="151">
        <v>389</v>
      </c>
      <c r="S327" s="261">
        <v>393</v>
      </c>
      <c r="T327" s="261">
        <v>338</v>
      </c>
      <c r="U327" s="261">
        <v>291</v>
      </c>
      <c r="V327" s="262">
        <v>157</v>
      </c>
      <c r="W327" s="151">
        <v>999</v>
      </c>
      <c r="X327" s="261">
        <v>1002</v>
      </c>
      <c r="Y327" s="261">
        <v>906</v>
      </c>
      <c r="Z327" s="261">
        <v>838</v>
      </c>
      <c r="AA327" s="262">
        <v>584</v>
      </c>
    </row>
    <row r="328" spans="1:27" x14ac:dyDescent="0.2">
      <c r="A328" s="122" t="s">
        <v>698</v>
      </c>
      <c r="B328" s="150" t="s">
        <v>699</v>
      </c>
      <c r="C328" s="151">
        <v>3406</v>
      </c>
      <c r="D328" s="261">
        <v>3411</v>
      </c>
      <c r="E328" s="261">
        <v>2784</v>
      </c>
      <c r="F328" s="261">
        <v>2301</v>
      </c>
      <c r="G328" s="262">
        <v>2616</v>
      </c>
      <c r="H328" s="151">
        <v>989</v>
      </c>
      <c r="I328" s="261">
        <v>997</v>
      </c>
      <c r="J328" s="261">
        <v>803</v>
      </c>
      <c r="K328" s="261">
        <v>643</v>
      </c>
      <c r="L328" s="262">
        <v>738</v>
      </c>
      <c r="M328" s="151">
        <v>2417</v>
      </c>
      <c r="N328" s="261">
        <v>2414</v>
      </c>
      <c r="O328" s="261">
        <v>1981</v>
      </c>
      <c r="P328" s="261">
        <v>1658</v>
      </c>
      <c r="Q328" s="262">
        <v>1878</v>
      </c>
      <c r="R328" s="151">
        <v>2105</v>
      </c>
      <c r="S328" s="261">
        <v>2112</v>
      </c>
      <c r="T328" s="261">
        <v>1682</v>
      </c>
      <c r="U328" s="261">
        <v>1370</v>
      </c>
      <c r="V328" s="262">
        <v>1569</v>
      </c>
      <c r="W328" s="151">
        <v>1301</v>
      </c>
      <c r="X328" s="261">
        <v>1299</v>
      </c>
      <c r="Y328" s="261">
        <v>1102</v>
      </c>
      <c r="Z328" s="261">
        <v>931</v>
      </c>
      <c r="AA328" s="262">
        <v>1047</v>
      </c>
    </row>
    <row r="329" spans="1:27" x14ac:dyDescent="0.2">
      <c r="A329" s="122" t="s">
        <v>700</v>
      </c>
      <c r="B329" s="150" t="s">
        <v>701</v>
      </c>
      <c r="C329" s="151">
        <v>3141</v>
      </c>
      <c r="D329" s="261">
        <v>3177</v>
      </c>
      <c r="E329" s="261">
        <v>2617</v>
      </c>
      <c r="F329" s="261">
        <v>2392</v>
      </c>
      <c r="G329" s="262">
        <v>1780</v>
      </c>
      <c r="H329" s="151">
        <v>595</v>
      </c>
      <c r="I329" s="261">
        <v>607</v>
      </c>
      <c r="J329" s="261">
        <v>425</v>
      </c>
      <c r="K329" s="261">
        <v>393</v>
      </c>
      <c r="L329" s="262">
        <v>271</v>
      </c>
      <c r="M329" s="151">
        <v>2546</v>
      </c>
      <c r="N329" s="261">
        <v>2570</v>
      </c>
      <c r="O329" s="261">
        <v>2192</v>
      </c>
      <c r="P329" s="261">
        <v>1999</v>
      </c>
      <c r="Q329" s="262">
        <v>1509</v>
      </c>
      <c r="R329" s="151">
        <v>912</v>
      </c>
      <c r="S329" s="261">
        <v>925</v>
      </c>
      <c r="T329" s="261">
        <v>674</v>
      </c>
      <c r="U329" s="261">
        <v>623</v>
      </c>
      <c r="V329" s="262">
        <v>427</v>
      </c>
      <c r="W329" s="151">
        <v>2229</v>
      </c>
      <c r="X329" s="261">
        <v>2252</v>
      </c>
      <c r="Y329" s="261">
        <v>1943</v>
      </c>
      <c r="Z329" s="261">
        <v>1769</v>
      </c>
      <c r="AA329" s="262">
        <v>1353</v>
      </c>
    </row>
    <row r="330" spans="1:27" x14ac:dyDescent="0.2">
      <c r="A330" s="122" t="s">
        <v>702</v>
      </c>
      <c r="B330" s="150" t="s">
        <v>703</v>
      </c>
      <c r="C330" s="151">
        <v>1323</v>
      </c>
      <c r="D330" s="261">
        <v>1339</v>
      </c>
      <c r="E330" s="261">
        <v>1254</v>
      </c>
      <c r="F330" s="261">
        <v>1131</v>
      </c>
      <c r="G330" s="262">
        <v>856</v>
      </c>
      <c r="H330" s="151">
        <v>111</v>
      </c>
      <c r="I330" s="261">
        <v>111</v>
      </c>
      <c r="J330" s="261">
        <v>99</v>
      </c>
      <c r="K330" s="261">
        <v>78</v>
      </c>
      <c r="L330" s="262">
        <v>47</v>
      </c>
      <c r="M330" s="151">
        <v>1212</v>
      </c>
      <c r="N330" s="261">
        <v>1228</v>
      </c>
      <c r="O330" s="261">
        <v>1155</v>
      </c>
      <c r="P330" s="261">
        <v>1053</v>
      </c>
      <c r="Q330" s="262">
        <v>809</v>
      </c>
      <c r="R330" s="151">
        <v>268</v>
      </c>
      <c r="S330" s="261">
        <v>275</v>
      </c>
      <c r="T330" s="261">
        <v>246</v>
      </c>
      <c r="U330" s="261">
        <v>191</v>
      </c>
      <c r="V330" s="262">
        <v>116</v>
      </c>
      <c r="W330" s="151">
        <v>1055</v>
      </c>
      <c r="X330" s="261">
        <v>1064</v>
      </c>
      <c r="Y330" s="261">
        <v>1008</v>
      </c>
      <c r="Z330" s="261">
        <v>940</v>
      </c>
      <c r="AA330" s="262">
        <v>740</v>
      </c>
    </row>
    <row r="331" spans="1:27" x14ac:dyDescent="0.2">
      <c r="A331" s="122" t="s">
        <v>704</v>
      </c>
      <c r="B331" s="150" t="s">
        <v>705</v>
      </c>
      <c r="C331" s="151">
        <v>2300</v>
      </c>
      <c r="D331" s="261">
        <v>2330</v>
      </c>
      <c r="E331" s="261">
        <v>2055</v>
      </c>
      <c r="F331" s="261">
        <v>1861</v>
      </c>
      <c r="G331" s="262">
        <v>1594</v>
      </c>
      <c r="H331" s="151">
        <v>634</v>
      </c>
      <c r="I331" s="261">
        <v>643</v>
      </c>
      <c r="J331" s="261">
        <v>548</v>
      </c>
      <c r="K331" s="261">
        <v>476</v>
      </c>
      <c r="L331" s="262">
        <v>379</v>
      </c>
      <c r="M331" s="151">
        <v>1666</v>
      </c>
      <c r="N331" s="261">
        <v>1687</v>
      </c>
      <c r="O331" s="261">
        <v>1507</v>
      </c>
      <c r="P331" s="261">
        <v>1385</v>
      </c>
      <c r="Q331" s="262">
        <v>1215</v>
      </c>
      <c r="R331" s="151">
        <v>1163</v>
      </c>
      <c r="S331" s="261">
        <v>1180</v>
      </c>
      <c r="T331" s="261">
        <v>1010</v>
      </c>
      <c r="U331" s="261">
        <v>901</v>
      </c>
      <c r="V331" s="262">
        <v>731</v>
      </c>
      <c r="W331" s="151">
        <v>1137</v>
      </c>
      <c r="X331" s="261">
        <v>1150</v>
      </c>
      <c r="Y331" s="261">
        <v>1045</v>
      </c>
      <c r="Z331" s="261">
        <v>960</v>
      </c>
      <c r="AA331" s="262">
        <v>863</v>
      </c>
    </row>
    <row r="332" spans="1:27" x14ac:dyDescent="0.2">
      <c r="A332" s="122" t="s">
        <v>706</v>
      </c>
      <c r="B332" s="150" t="s">
        <v>707</v>
      </c>
      <c r="C332" s="151">
        <v>2441</v>
      </c>
      <c r="D332" s="261">
        <v>2458</v>
      </c>
      <c r="E332" s="261">
        <v>2252</v>
      </c>
      <c r="F332" s="261">
        <v>1956</v>
      </c>
      <c r="G332" s="262">
        <v>1580</v>
      </c>
      <c r="H332" s="151">
        <v>198</v>
      </c>
      <c r="I332" s="261">
        <v>204</v>
      </c>
      <c r="J332" s="261">
        <v>160</v>
      </c>
      <c r="K332" s="261">
        <v>129</v>
      </c>
      <c r="L332" s="262">
        <v>63</v>
      </c>
      <c r="M332" s="151">
        <v>2243</v>
      </c>
      <c r="N332" s="261">
        <v>2254</v>
      </c>
      <c r="O332" s="261">
        <v>2092</v>
      </c>
      <c r="P332" s="261">
        <v>1827</v>
      </c>
      <c r="Q332" s="262">
        <v>1517</v>
      </c>
      <c r="R332" s="151">
        <v>437</v>
      </c>
      <c r="S332" s="261">
        <v>443</v>
      </c>
      <c r="T332" s="261">
        <v>366</v>
      </c>
      <c r="U332" s="261">
        <v>289</v>
      </c>
      <c r="V332" s="262">
        <v>177</v>
      </c>
      <c r="W332" s="151">
        <v>2004</v>
      </c>
      <c r="X332" s="261">
        <v>2015</v>
      </c>
      <c r="Y332" s="261">
        <v>1886</v>
      </c>
      <c r="Z332" s="261">
        <v>1667</v>
      </c>
      <c r="AA332" s="262">
        <v>1403</v>
      </c>
    </row>
    <row r="333" spans="1:27" x14ac:dyDescent="0.2">
      <c r="A333" s="122" t="s">
        <v>708</v>
      </c>
      <c r="B333" s="150" t="s">
        <v>709</v>
      </c>
      <c r="C333" s="151">
        <v>2438</v>
      </c>
      <c r="D333" s="261">
        <v>2461</v>
      </c>
      <c r="E333" s="261">
        <v>2157</v>
      </c>
      <c r="F333" s="261">
        <v>1953</v>
      </c>
      <c r="G333" s="262">
        <v>1557</v>
      </c>
      <c r="H333" s="151">
        <v>1117</v>
      </c>
      <c r="I333" s="261">
        <v>1119</v>
      </c>
      <c r="J333" s="261">
        <v>965</v>
      </c>
      <c r="K333" s="261">
        <v>876</v>
      </c>
      <c r="L333" s="262">
        <v>722</v>
      </c>
      <c r="M333" s="151">
        <v>1321</v>
      </c>
      <c r="N333" s="261">
        <v>1342</v>
      </c>
      <c r="O333" s="261">
        <v>1192</v>
      </c>
      <c r="P333" s="261">
        <v>1077</v>
      </c>
      <c r="Q333" s="262">
        <v>835</v>
      </c>
      <c r="R333" s="151">
        <v>1608</v>
      </c>
      <c r="S333" s="261">
        <v>1608</v>
      </c>
      <c r="T333" s="261">
        <v>1405</v>
      </c>
      <c r="U333" s="261">
        <v>1278</v>
      </c>
      <c r="V333" s="262">
        <v>989</v>
      </c>
      <c r="W333" s="151">
        <v>830</v>
      </c>
      <c r="X333" s="261">
        <v>853</v>
      </c>
      <c r="Y333" s="261">
        <v>752</v>
      </c>
      <c r="Z333" s="261">
        <v>675</v>
      </c>
      <c r="AA333" s="262">
        <v>568</v>
      </c>
    </row>
    <row r="334" spans="1:27" x14ac:dyDescent="0.2">
      <c r="A334" s="122" t="s">
        <v>710</v>
      </c>
      <c r="B334" s="150" t="s">
        <v>711</v>
      </c>
      <c r="C334" s="151">
        <v>2563</v>
      </c>
      <c r="D334" s="261">
        <v>2585</v>
      </c>
      <c r="E334" s="261">
        <v>2273</v>
      </c>
      <c r="F334" s="261">
        <v>1961</v>
      </c>
      <c r="G334" s="262">
        <v>1426</v>
      </c>
      <c r="H334" s="151">
        <v>415</v>
      </c>
      <c r="I334" s="261">
        <v>422</v>
      </c>
      <c r="J334" s="261">
        <v>353</v>
      </c>
      <c r="K334" s="261">
        <v>292</v>
      </c>
      <c r="L334" s="262">
        <v>190</v>
      </c>
      <c r="M334" s="151">
        <v>2148</v>
      </c>
      <c r="N334" s="261">
        <v>2163</v>
      </c>
      <c r="O334" s="261">
        <v>1920</v>
      </c>
      <c r="P334" s="261">
        <v>1669</v>
      </c>
      <c r="Q334" s="262">
        <v>1236</v>
      </c>
      <c r="R334" s="151">
        <v>1052</v>
      </c>
      <c r="S334" s="261">
        <v>1062</v>
      </c>
      <c r="T334" s="261">
        <v>895</v>
      </c>
      <c r="U334" s="261">
        <v>744</v>
      </c>
      <c r="V334" s="262">
        <v>507</v>
      </c>
      <c r="W334" s="151">
        <v>1511</v>
      </c>
      <c r="X334" s="261">
        <v>1523</v>
      </c>
      <c r="Y334" s="261">
        <v>1378</v>
      </c>
      <c r="Z334" s="261">
        <v>1217</v>
      </c>
      <c r="AA334" s="262">
        <v>919</v>
      </c>
    </row>
    <row r="335" spans="1:27" x14ac:dyDescent="0.2">
      <c r="A335" s="122" t="s">
        <v>712</v>
      </c>
      <c r="B335" s="150" t="s">
        <v>713</v>
      </c>
      <c r="C335" s="151">
        <v>1581</v>
      </c>
      <c r="D335" s="261">
        <v>1588</v>
      </c>
      <c r="E335" s="261">
        <v>1376</v>
      </c>
      <c r="F335" s="261">
        <v>1336</v>
      </c>
      <c r="G335" s="262">
        <v>1127</v>
      </c>
      <c r="H335" s="151">
        <v>255</v>
      </c>
      <c r="I335" s="261">
        <v>254</v>
      </c>
      <c r="J335" s="261">
        <v>203</v>
      </c>
      <c r="K335" s="261">
        <v>202</v>
      </c>
      <c r="L335" s="262">
        <v>150</v>
      </c>
      <c r="M335" s="151">
        <v>1326</v>
      </c>
      <c r="N335" s="261">
        <v>1334</v>
      </c>
      <c r="O335" s="261">
        <v>1173</v>
      </c>
      <c r="P335" s="261">
        <v>1134</v>
      </c>
      <c r="Q335" s="262">
        <v>977</v>
      </c>
      <c r="R335" s="151">
        <v>688</v>
      </c>
      <c r="S335" s="261">
        <v>688</v>
      </c>
      <c r="T335" s="261">
        <v>559</v>
      </c>
      <c r="U335" s="261">
        <v>559</v>
      </c>
      <c r="V335" s="262">
        <v>449</v>
      </c>
      <c r="W335" s="151">
        <v>893</v>
      </c>
      <c r="X335" s="261">
        <v>900</v>
      </c>
      <c r="Y335" s="261">
        <v>817</v>
      </c>
      <c r="Z335" s="261">
        <v>777</v>
      </c>
      <c r="AA335" s="262">
        <v>678</v>
      </c>
    </row>
    <row r="336" spans="1:27" x14ac:dyDescent="0.2">
      <c r="A336" s="122" t="s">
        <v>714</v>
      </c>
      <c r="B336" s="150" t="s">
        <v>715</v>
      </c>
      <c r="C336" s="151">
        <v>1539</v>
      </c>
      <c r="D336" s="261">
        <v>1544</v>
      </c>
      <c r="E336" s="261">
        <v>1228</v>
      </c>
      <c r="F336" s="261">
        <v>1235</v>
      </c>
      <c r="G336" s="262">
        <v>969</v>
      </c>
      <c r="H336" s="151">
        <v>492</v>
      </c>
      <c r="I336" s="261">
        <v>493</v>
      </c>
      <c r="J336" s="261">
        <v>358</v>
      </c>
      <c r="K336" s="261">
        <v>355</v>
      </c>
      <c r="L336" s="262">
        <v>271</v>
      </c>
      <c r="M336" s="151">
        <v>1047</v>
      </c>
      <c r="N336" s="261">
        <v>1051</v>
      </c>
      <c r="O336" s="261">
        <v>870</v>
      </c>
      <c r="P336" s="261">
        <v>880</v>
      </c>
      <c r="Q336" s="262">
        <v>698</v>
      </c>
      <c r="R336" s="151">
        <v>856</v>
      </c>
      <c r="S336" s="261">
        <v>861</v>
      </c>
      <c r="T336" s="261">
        <v>639</v>
      </c>
      <c r="U336" s="261">
        <v>646</v>
      </c>
      <c r="V336" s="262">
        <v>497</v>
      </c>
      <c r="W336" s="151">
        <v>683</v>
      </c>
      <c r="X336" s="261">
        <v>683</v>
      </c>
      <c r="Y336" s="261">
        <v>589</v>
      </c>
      <c r="Z336" s="261">
        <v>589</v>
      </c>
      <c r="AA336" s="262">
        <v>472</v>
      </c>
    </row>
    <row r="337" spans="1:27" s="126" customFormat="1" x14ac:dyDescent="0.2">
      <c r="A337" s="124" t="s">
        <v>124</v>
      </c>
      <c r="B337" s="153" t="s">
        <v>125</v>
      </c>
      <c r="C337" s="222">
        <v>5463</v>
      </c>
      <c r="D337" s="265">
        <v>5506</v>
      </c>
      <c r="E337" s="265">
        <v>4942</v>
      </c>
      <c r="F337" s="265">
        <v>4185</v>
      </c>
      <c r="G337" s="266">
        <v>3087</v>
      </c>
      <c r="H337" s="222">
        <v>263</v>
      </c>
      <c r="I337" s="265">
        <v>265</v>
      </c>
      <c r="J337" s="265">
        <v>190</v>
      </c>
      <c r="K337" s="265">
        <v>148</v>
      </c>
      <c r="L337" s="266">
        <v>65</v>
      </c>
      <c r="M337" s="222">
        <v>5200</v>
      </c>
      <c r="N337" s="265">
        <v>5241</v>
      </c>
      <c r="O337" s="265">
        <v>4752</v>
      </c>
      <c r="P337" s="265">
        <v>4037</v>
      </c>
      <c r="Q337" s="266">
        <v>3022</v>
      </c>
      <c r="R337" s="222">
        <v>719</v>
      </c>
      <c r="S337" s="265">
        <v>734</v>
      </c>
      <c r="T337" s="265">
        <v>548</v>
      </c>
      <c r="U337" s="265">
        <v>435</v>
      </c>
      <c r="V337" s="266">
        <v>194</v>
      </c>
      <c r="W337" s="222">
        <v>4744</v>
      </c>
      <c r="X337" s="265">
        <v>4772</v>
      </c>
      <c r="Y337" s="265">
        <v>4394</v>
      </c>
      <c r="Z337" s="265">
        <v>3750</v>
      </c>
      <c r="AA337" s="266">
        <v>2893</v>
      </c>
    </row>
    <row r="338" spans="1:27" s="126" customFormat="1" x14ac:dyDescent="0.2">
      <c r="A338" s="124" t="s">
        <v>134</v>
      </c>
      <c r="B338" s="153" t="s">
        <v>135</v>
      </c>
      <c r="C338" s="222">
        <v>5458</v>
      </c>
      <c r="D338" s="265">
        <v>5542</v>
      </c>
      <c r="E338" s="265">
        <v>5014</v>
      </c>
      <c r="F338" s="265">
        <v>4252</v>
      </c>
      <c r="G338" s="266">
        <v>2873</v>
      </c>
      <c r="H338" s="222">
        <v>422</v>
      </c>
      <c r="I338" s="265">
        <v>434</v>
      </c>
      <c r="J338" s="265">
        <v>330</v>
      </c>
      <c r="K338" s="265">
        <v>249</v>
      </c>
      <c r="L338" s="266">
        <v>138</v>
      </c>
      <c r="M338" s="222">
        <v>5036</v>
      </c>
      <c r="N338" s="265">
        <v>5108</v>
      </c>
      <c r="O338" s="265">
        <v>4684</v>
      </c>
      <c r="P338" s="265">
        <v>4003</v>
      </c>
      <c r="Q338" s="266">
        <v>2735</v>
      </c>
      <c r="R338" s="222">
        <v>986</v>
      </c>
      <c r="S338" s="265">
        <v>1013</v>
      </c>
      <c r="T338" s="265">
        <v>812</v>
      </c>
      <c r="U338" s="265">
        <v>616</v>
      </c>
      <c r="V338" s="266">
        <v>355</v>
      </c>
      <c r="W338" s="222">
        <v>4472</v>
      </c>
      <c r="X338" s="265">
        <v>4529</v>
      </c>
      <c r="Y338" s="265">
        <v>4202</v>
      </c>
      <c r="Z338" s="265">
        <v>3636</v>
      </c>
      <c r="AA338" s="266">
        <v>2518</v>
      </c>
    </row>
    <row r="339" spans="1:27" s="126" customFormat="1" x14ac:dyDescent="0.2">
      <c r="A339" s="124" t="s">
        <v>146</v>
      </c>
      <c r="B339" s="153" t="s">
        <v>147</v>
      </c>
      <c r="C339" s="222">
        <v>5016</v>
      </c>
      <c r="D339" s="265">
        <v>5040</v>
      </c>
      <c r="E339" s="265">
        <v>4616</v>
      </c>
      <c r="F339" s="265">
        <v>3914</v>
      </c>
      <c r="G339" s="266">
        <v>2135</v>
      </c>
      <c r="H339" s="222">
        <v>405</v>
      </c>
      <c r="I339" s="265">
        <v>415</v>
      </c>
      <c r="J339" s="265">
        <v>319</v>
      </c>
      <c r="K339" s="265">
        <v>254</v>
      </c>
      <c r="L339" s="266">
        <v>72</v>
      </c>
      <c r="M339" s="222">
        <v>4611</v>
      </c>
      <c r="N339" s="265">
        <v>4625</v>
      </c>
      <c r="O339" s="265">
        <v>4297</v>
      </c>
      <c r="P339" s="265">
        <v>3660</v>
      </c>
      <c r="Q339" s="266">
        <v>2063</v>
      </c>
      <c r="R339" s="222">
        <v>949</v>
      </c>
      <c r="S339" s="265">
        <v>964</v>
      </c>
      <c r="T339" s="265">
        <v>771</v>
      </c>
      <c r="U339" s="265">
        <v>623</v>
      </c>
      <c r="V339" s="266">
        <v>215</v>
      </c>
      <c r="W339" s="222">
        <v>4067</v>
      </c>
      <c r="X339" s="265">
        <v>4076</v>
      </c>
      <c r="Y339" s="265">
        <v>3845</v>
      </c>
      <c r="Z339" s="265">
        <v>3291</v>
      </c>
      <c r="AA339" s="266">
        <v>1920</v>
      </c>
    </row>
    <row r="340" spans="1:27" s="126" customFormat="1" x14ac:dyDescent="0.2">
      <c r="A340" s="124" t="s">
        <v>160</v>
      </c>
      <c r="B340" s="153" t="s">
        <v>161</v>
      </c>
      <c r="C340" s="222">
        <v>7348</v>
      </c>
      <c r="D340" s="265">
        <v>7479</v>
      </c>
      <c r="E340" s="265">
        <v>6777</v>
      </c>
      <c r="F340" s="265">
        <v>5735</v>
      </c>
      <c r="G340" s="266">
        <v>2966</v>
      </c>
      <c r="H340" s="222">
        <v>780</v>
      </c>
      <c r="I340" s="265">
        <v>796</v>
      </c>
      <c r="J340" s="265">
        <v>613</v>
      </c>
      <c r="K340" s="265">
        <v>525</v>
      </c>
      <c r="L340" s="266">
        <v>168</v>
      </c>
      <c r="M340" s="222">
        <v>6568</v>
      </c>
      <c r="N340" s="265">
        <v>6683</v>
      </c>
      <c r="O340" s="265">
        <v>6164</v>
      </c>
      <c r="P340" s="265">
        <v>5210</v>
      </c>
      <c r="Q340" s="266">
        <v>2798</v>
      </c>
      <c r="R340" s="222">
        <v>1694</v>
      </c>
      <c r="S340" s="265">
        <v>1723</v>
      </c>
      <c r="T340" s="265">
        <v>1407</v>
      </c>
      <c r="U340" s="265">
        <v>1176</v>
      </c>
      <c r="V340" s="266">
        <v>439</v>
      </c>
      <c r="W340" s="222">
        <v>5654</v>
      </c>
      <c r="X340" s="265">
        <v>5756</v>
      </c>
      <c r="Y340" s="265">
        <v>5370</v>
      </c>
      <c r="Z340" s="265">
        <v>4559</v>
      </c>
      <c r="AA340" s="266">
        <v>2527</v>
      </c>
    </row>
    <row r="341" spans="1:27" s="126" customFormat="1" x14ac:dyDescent="0.2">
      <c r="A341" s="124" t="s">
        <v>178</v>
      </c>
      <c r="B341" s="153" t="s">
        <v>179</v>
      </c>
      <c r="C341" s="222">
        <v>6811</v>
      </c>
      <c r="D341" s="265">
        <v>6823</v>
      </c>
      <c r="E341" s="265">
        <v>6554</v>
      </c>
      <c r="F341" s="265">
        <v>5480</v>
      </c>
      <c r="G341" s="266">
        <v>3494</v>
      </c>
      <c r="H341" s="222">
        <v>733</v>
      </c>
      <c r="I341" s="265">
        <v>736</v>
      </c>
      <c r="J341" s="265">
        <v>676</v>
      </c>
      <c r="K341" s="265">
        <v>501</v>
      </c>
      <c r="L341" s="266">
        <v>222</v>
      </c>
      <c r="M341" s="222">
        <v>6078</v>
      </c>
      <c r="N341" s="265">
        <v>6087</v>
      </c>
      <c r="O341" s="265">
        <v>5878</v>
      </c>
      <c r="P341" s="265">
        <v>4979</v>
      </c>
      <c r="Q341" s="266">
        <v>3272</v>
      </c>
      <c r="R341" s="222">
        <v>1369</v>
      </c>
      <c r="S341" s="265">
        <v>1373</v>
      </c>
      <c r="T341" s="265">
        <v>1270</v>
      </c>
      <c r="U341" s="265">
        <v>944</v>
      </c>
      <c r="V341" s="266">
        <v>449</v>
      </c>
      <c r="W341" s="222">
        <v>5442</v>
      </c>
      <c r="X341" s="265">
        <v>5450</v>
      </c>
      <c r="Y341" s="265">
        <v>5284</v>
      </c>
      <c r="Z341" s="265">
        <v>4536</v>
      </c>
      <c r="AA341" s="266">
        <v>3045</v>
      </c>
    </row>
    <row r="342" spans="1:27" s="126" customFormat="1" x14ac:dyDescent="0.2">
      <c r="A342" s="124" t="s">
        <v>196</v>
      </c>
      <c r="B342" s="153" t="s">
        <v>197</v>
      </c>
      <c r="C342" s="222">
        <v>4033</v>
      </c>
      <c r="D342" s="265">
        <v>4072</v>
      </c>
      <c r="E342" s="265">
        <v>3852</v>
      </c>
      <c r="F342" s="265">
        <v>3143</v>
      </c>
      <c r="G342" s="266">
        <v>2246</v>
      </c>
      <c r="H342" s="222">
        <v>436</v>
      </c>
      <c r="I342" s="265">
        <v>446</v>
      </c>
      <c r="J342" s="265">
        <v>396</v>
      </c>
      <c r="K342" s="265">
        <v>296</v>
      </c>
      <c r="L342" s="266">
        <v>162</v>
      </c>
      <c r="M342" s="222">
        <v>3597</v>
      </c>
      <c r="N342" s="265">
        <v>3626</v>
      </c>
      <c r="O342" s="265">
        <v>3456</v>
      </c>
      <c r="P342" s="265">
        <v>2847</v>
      </c>
      <c r="Q342" s="266">
        <v>2084</v>
      </c>
      <c r="R342" s="222">
        <v>719</v>
      </c>
      <c r="S342" s="265">
        <v>740</v>
      </c>
      <c r="T342" s="265">
        <v>664</v>
      </c>
      <c r="U342" s="265">
        <v>493</v>
      </c>
      <c r="V342" s="266">
        <v>286</v>
      </c>
      <c r="W342" s="222">
        <v>3314</v>
      </c>
      <c r="X342" s="265">
        <v>3332</v>
      </c>
      <c r="Y342" s="265">
        <v>3188</v>
      </c>
      <c r="Z342" s="265">
        <v>2650</v>
      </c>
      <c r="AA342" s="266">
        <v>1960</v>
      </c>
    </row>
    <row r="343" spans="1:27" s="126" customFormat="1" x14ac:dyDescent="0.2">
      <c r="A343" s="124" t="s">
        <v>210</v>
      </c>
      <c r="B343" s="153" t="s">
        <v>211</v>
      </c>
      <c r="C343" s="222">
        <v>4766</v>
      </c>
      <c r="D343" s="265">
        <v>4793</v>
      </c>
      <c r="E343" s="265">
        <v>4372</v>
      </c>
      <c r="F343" s="265">
        <v>3489</v>
      </c>
      <c r="G343" s="266">
        <v>2084</v>
      </c>
      <c r="H343" s="222">
        <v>526</v>
      </c>
      <c r="I343" s="265">
        <v>544</v>
      </c>
      <c r="J343" s="265">
        <v>414</v>
      </c>
      <c r="K343" s="265">
        <v>288</v>
      </c>
      <c r="L343" s="266">
        <v>125</v>
      </c>
      <c r="M343" s="222">
        <v>4240</v>
      </c>
      <c r="N343" s="265">
        <v>4249</v>
      </c>
      <c r="O343" s="265">
        <v>3958</v>
      </c>
      <c r="P343" s="265">
        <v>3201</v>
      </c>
      <c r="Q343" s="266">
        <v>1959</v>
      </c>
      <c r="R343" s="222">
        <v>1117</v>
      </c>
      <c r="S343" s="265">
        <v>1140</v>
      </c>
      <c r="T343" s="265">
        <v>916</v>
      </c>
      <c r="U343" s="265">
        <v>659</v>
      </c>
      <c r="V343" s="266">
        <v>297</v>
      </c>
      <c r="W343" s="222">
        <v>3649</v>
      </c>
      <c r="X343" s="265">
        <v>3653</v>
      </c>
      <c r="Y343" s="265">
        <v>3456</v>
      </c>
      <c r="Z343" s="265">
        <v>2830</v>
      </c>
      <c r="AA343" s="266">
        <v>1787</v>
      </c>
    </row>
    <row r="344" spans="1:27" s="126" customFormat="1" x14ac:dyDescent="0.2">
      <c r="A344" s="124" t="s">
        <v>222</v>
      </c>
      <c r="B344" s="153" t="s">
        <v>223</v>
      </c>
      <c r="C344" s="222">
        <v>14109</v>
      </c>
      <c r="D344" s="265">
        <v>14214</v>
      </c>
      <c r="E344" s="265">
        <v>12831</v>
      </c>
      <c r="F344" s="265">
        <v>10906</v>
      </c>
      <c r="G344" s="266">
        <v>6856</v>
      </c>
      <c r="H344" s="222">
        <v>1190</v>
      </c>
      <c r="I344" s="265">
        <v>1201</v>
      </c>
      <c r="J344" s="265">
        <v>966</v>
      </c>
      <c r="K344" s="265">
        <v>774</v>
      </c>
      <c r="L344" s="266">
        <v>330</v>
      </c>
      <c r="M344" s="222">
        <v>12919</v>
      </c>
      <c r="N344" s="265">
        <v>13013</v>
      </c>
      <c r="O344" s="265">
        <v>11865</v>
      </c>
      <c r="P344" s="265">
        <v>10132</v>
      </c>
      <c r="Q344" s="266">
        <v>6526</v>
      </c>
      <c r="R344" s="222">
        <v>2991</v>
      </c>
      <c r="S344" s="265">
        <v>3034</v>
      </c>
      <c r="T344" s="265">
        <v>2494</v>
      </c>
      <c r="U344" s="265">
        <v>1974</v>
      </c>
      <c r="V344" s="266">
        <v>929</v>
      </c>
      <c r="W344" s="222">
        <v>11118</v>
      </c>
      <c r="X344" s="265">
        <v>11180</v>
      </c>
      <c r="Y344" s="265">
        <v>10337</v>
      </c>
      <c r="Z344" s="265">
        <v>8932</v>
      </c>
      <c r="AA344" s="266">
        <v>5927</v>
      </c>
    </row>
    <row r="345" spans="1:27" s="126" customFormat="1" x14ac:dyDescent="0.2">
      <c r="A345" s="124" t="s">
        <v>248</v>
      </c>
      <c r="B345" s="153" t="s">
        <v>249</v>
      </c>
      <c r="C345" s="222">
        <v>6158</v>
      </c>
      <c r="D345" s="265">
        <v>6248</v>
      </c>
      <c r="E345" s="265">
        <v>5492</v>
      </c>
      <c r="F345" s="265">
        <v>4523</v>
      </c>
      <c r="G345" s="266">
        <v>2727</v>
      </c>
      <c r="H345" s="222">
        <v>431</v>
      </c>
      <c r="I345" s="265">
        <v>450</v>
      </c>
      <c r="J345" s="265">
        <v>318</v>
      </c>
      <c r="K345" s="265">
        <v>218</v>
      </c>
      <c r="L345" s="266">
        <v>101</v>
      </c>
      <c r="M345" s="222">
        <v>5727</v>
      </c>
      <c r="N345" s="265">
        <v>5798</v>
      </c>
      <c r="O345" s="265">
        <v>5174</v>
      </c>
      <c r="P345" s="265">
        <v>4305</v>
      </c>
      <c r="Q345" s="266">
        <v>2626</v>
      </c>
      <c r="R345" s="222">
        <v>1039</v>
      </c>
      <c r="S345" s="265">
        <v>1078</v>
      </c>
      <c r="T345" s="265">
        <v>801</v>
      </c>
      <c r="U345" s="265">
        <v>579</v>
      </c>
      <c r="V345" s="266">
        <v>259</v>
      </c>
      <c r="W345" s="222">
        <v>5119</v>
      </c>
      <c r="X345" s="265">
        <v>5170</v>
      </c>
      <c r="Y345" s="265">
        <v>4691</v>
      </c>
      <c r="Z345" s="265">
        <v>3944</v>
      </c>
      <c r="AA345" s="266">
        <v>2468</v>
      </c>
    </row>
    <row r="346" spans="1:27" s="126" customFormat="1" x14ac:dyDescent="0.2">
      <c r="A346" s="124" t="s">
        <v>262</v>
      </c>
      <c r="B346" s="153" t="s">
        <v>263</v>
      </c>
      <c r="C346" s="222">
        <v>12640</v>
      </c>
      <c r="D346" s="265">
        <v>12878</v>
      </c>
      <c r="E346" s="265">
        <v>11632</v>
      </c>
      <c r="F346" s="265">
        <v>10058</v>
      </c>
      <c r="G346" s="266">
        <v>6390</v>
      </c>
      <c r="H346" s="222">
        <v>915</v>
      </c>
      <c r="I346" s="265">
        <v>980</v>
      </c>
      <c r="J346" s="265">
        <v>748</v>
      </c>
      <c r="K346" s="265">
        <v>594</v>
      </c>
      <c r="L346" s="266">
        <v>229</v>
      </c>
      <c r="M346" s="222">
        <v>11725</v>
      </c>
      <c r="N346" s="265">
        <v>11898</v>
      </c>
      <c r="O346" s="265">
        <v>10884</v>
      </c>
      <c r="P346" s="265">
        <v>9464</v>
      </c>
      <c r="Q346" s="266">
        <v>6161</v>
      </c>
      <c r="R346" s="222">
        <v>2185</v>
      </c>
      <c r="S346" s="265">
        <v>2299</v>
      </c>
      <c r="T346" s="265">
        <v>1797</v>
      </c>
      <c r="U346" s="265">
        <v>1488</v>
      </c>
      <c r="V346" s="266">
        <v>645</v>
      </c>
      <c r="W346" s="222">
        <v>10455</v>
      </c>
      <c r="X346" s="265">
        <v>10579</v>
      </c>
      <c r="Y346" s="265">
        <v>9835</v>
      </c>
      <c r="Z346" s="265">
        <v>8570</v>
      </c>
      <c r="AA346" s="266">
        <v>5745</v>
      </c>
    </row>
    <row r="347" spans="1:27" s="126" customFormat="1" x14ac:dyDescent="0.2">
      <c r="A347" s="124" t="s">
        <v>286</v>
      </c>
      <c r="B347" s="153" t="s">
        <v>287</v>
      </c>
      <c r="C347" s="222">
        <v>12304</v>
      </c>
      <c r="D347" s="265">
        <v>12391</v>
      </c>
      <c r="E347" s="265">
        <v>11272</v>
      </c>
      <c r="F347" s="265">
        <v>9530</v>
      </c>
      <c r="G347" s="266">
        <v>6813</v>
      </c>
      <c r="H347" s="222">
        <v>812</v>
      </c>
      <c r="I347" s="265">
        <v>827</v>
      </c>
      <c r="J347" s="265">
        <v>667</v>
      </c>
      <c r="K347" s="265">
        <v>494</v>
      </c>
      <c r="L347" s="266">
        <v>219</v>
      </c>
      <c r="M347" s="222">
        <v>11492</v>
      </c>
      <c r="N347" s="265">
        <v>11564</v>
      </c>
      <c r="O347" s="265">
        <v>10605</v>
      </c>
      <c r="P347" s="265">
        <v>9036</v>
      </c>
      <c r="Q347" s="266">
        <v>6594</v>
      </c>
      <c r="R347" s="222">
        <v>2064</v>
      </c>
      <c r="S347" s="265">
        <v>2101</v>
      </c>
      <c r="T347" s="265">
        <v>1723</v>
      </c>
      <c r="U347" s="265">
        <v>1340</v>
      </c>
      <c r="V347" s="266">
        <v>627</v>
      </c>
      <c r="W347" s="222">
        <v>10240</v>
      </c>
      <c r="X347" s="265">
        <v>10290</v>
      </c>
      <c r="Y347" s="265">
        <v>9549</v>
      </c>
      <c r="Z347" s="265">
        <v>8190</v>
      </c>
      <c r="AA347" s="266">
        <v>6186</v>
      </c>
    </row>
    <row r="348" spans="1:27" s="126" customFormat="1" x14ac:dyDescent="0.2">
      <c r="A348" s="124" t="s">
        <v>300</v>
      </c>
      <c r="B348" s="153" t="s">
        <v>301</v>
      </c>
      <c r="C348" s="222">
        <v>15127</v>
      </c>
      <c r="D348" s="265">
        <v>15189</v>
      </c>
      <c r="E348" s="265">
        <v>13110</v>
      </c>
      <c r="F348" s="265">
        <v>12144</v>
      </c>
      <c r="G348" s="266">
        <v>8230</v>
      </c>
      <c r="H348" s="222">
        <v>1446</v>
      </c>
      <c r="I348" s="265">
        <v>1464</v>
      </c>
      <c r="J348" s="265">
        <v>1025</v>
      </c>
      <c r="K348" s="265">
        <v>936</v>
      </c>
      <c r="L348" s="266">
        <v>426</v>
      </c>
      <c r="M348" s="222">
        <v>13681</v>
      </c>
      <c r="N348" s="265">
        <v>13725</v>
      </c>
      <c r="O348" s="265">
        <v>12085</v>
      </c>
      <c r="P348" s="265">
        <v>11208</v>
      </c>
      <c r="Q348" s="266">
        <v>7804</v>
      </c>
      <c r="R348" s="222">
        <v>3254</v>
      </c>
      <c r="S348" s="265">
        <v>3302</v>
      </c>
      <c r="T348" s="265">
        <v>2359</v>
      </c>
      <c r="U348" s="265">
        <v>2155</v>
      </c>
      <c r="V348" s="266">
        <v>1034</v>
      </c>
      <c r="W348" s="222">
        <v>11873</v>
      </c>
      <c r="X348" s="265">
        <v>11887</v>
      </c>
      <c r="Y348" s="265">
        <v>10751</v>
      </c>
      <c r="Z348" s="265">
        <v>9989</v>
      </c>
      <c r="AA348" s="266">
        <v>7196</v>
      </c>
    </row>
    <row r="349" spans="1:27" s="126" customFormat="1" x14ac:dyDescent="0.2">
      <c r="A349" s="124" t="s">
        <v>326</v>
      </c>
      <c r="B349" s="153" t="s">
        <v>327</v>
      </c>
      <c r="C349" s="222">
        <v>12019</v>
      </c>
      <c r="D349" s="265">
        <v>12060</v>
      </c>
      <c r="E349" s="265">
        <v>10606</v>
      </c>
      <c r="F349" s="265">
        <v>8898</v>
      </c>
      <c r="G349" s="266">
        <v>5436</v>
      </c>
      <c r="H349" s="222">
        <v>1318</v>
      </c>
      <c r="I349" s="265">
        <v>1324</v>
      </c>
      <c r="J349" s="265">
        <v>1014</v>
      </c>
      <c r="K349" s="265">
        <v>799</v>
      </c>
      <c r="L349" s="266">
        <v>364</v>
      </c>
      <c r="M349" s="222">
        <v>10701</v>
      </c>
      <c r="N349" s="265">
        <v>10736</v>
      </c>
      <c r="O349" s="265">
        <v>9592</v>
      </c>
      <c r="P349" s="265">
        <v>8099</v>
      </c>
      <c r="Q349" s="266">
        <v>5072</v>
      </c>
      <c r="R349" s="222">
        <v>2772</v>
      </c>
      <c r="S349" s="265">
        <v>2785</v>
      </c>
      <c r="T349" s="265">
        <v>2178</v>
      </c>
      <c r="U349" s="265">
        <v>1748</v>
      </c>
      <c r="V349" s="266">
        <v>852</v>
      </c>
      <c r="W349" s="222">
        <v>9247</v>
      </c>
      <c r="X349" s="265">
        <v>9275</v>
      </c>
      <c r="Y349" s="265">
        <v>8428</v>
      </c>
      <c r="Z349" s="265">
        <v>7150</v>
      </c>
      <c r="AA349" s="266">
        <v>4584</v>
      </c>
    </row>
    <row r="350" spans="1:27" s="126" customFormat="1" x14ac:dyDescent="0.2">
      <c r="A350" s="124" t="s">
        <v>352</v>
      </c>
      <c r="B350" s="153" t="s">
        <v>353</v>
      </c>
      <c r="C350" s="222">
        <v>6847</v>
      </c>
      <c r="D350" s="265">
        <v>6876</v>
      </c>
      <c r="E350" s="265">
        <v>6366</v>
      </c>
      <c r="F350" s="265">
        <v>4825</v>
      </c>
      <c r="G350" s="266">
        <v>3103</v>
      </c>
      <c r="H350" s="222">
        <v>474</v>
      </c>
      <c r="I350" s="265">
        <v>482</v>
      </c>
      <c r="J350" s="265">
        <v>396</v>
      </c>
      <c r="K350" s="265">
        <v>275</v>
      </c>
      <c r="L350" s="266">
        <v>134</v>
      </c>
      <c r="M350" s="222">
        <v>6373</v>
      </c>
      <c r="N350" s="265">
        <v>6394</v>
      </c>
      <c r="O350" s="265">
        <v>5970</v>
      </c>
      <c r="P350" s="265">
        <v>4550</v>
      </c>
      <c r="Q350" s="266">
        <v>2969</v>
      </c>
      <c r="R350" s="222">
        <v>1204</v>
      </c>
      <c r="S350" s="265">
        <v>1217</v>
      </c>
      <c r="T350" s="265">
        <v>1024</v>
      </c>
      <c r="U350" s="265">
        <v>734</v>
      </c>
      <c r="V350" s="266">
        <v>382</v>
      </c>
      <c r="W350" s="222">
        <v>5643</v>
      </c>
      <c r="X350" s="265">
        <v>5659</v>
      </c>
      <c r="Y350" s="265">
        <v>5342</v>
      </c>
      <c r="Z350" s="265">
        <v>4091</v>
      </c>
      <c r="AA350" s="266">
        <v>2721</v>
      </c>
    </row>
    <row r="351" spans="1:27" s="126" customFormat="1" x14ac:dyDescent="0.2">
      <c r="A351" s="124" t="s">
        <v>368</v>
      </c>
      <c r="B351" s="153" t="s">
        <v>369</v>
      </c>
      <c r="C351" s="222">
        <v>7568</v>
      </c>
      <c r="D351" s="265">
        <v>7571</v>
      </c>
      <c r="E351" s="265">
        <v>6895</v>
      </c>
      <c r="F351" s="265">
        <v>6133</v>
      </c>
      <c r="G351" s="266">
        <v>3928</v>
      </c>
      <c r="H351" s="222">
        <v>710</v>
      </c>
      <c r="I351" s="265">
        <v>714</v>
      </c>
      <c r="J351" s="265">
        <v>597</v>
      </c>
      <c r="K351" s="265">
        <v>503</v>
      </c>
      <c r="L351" s="266">
        <v>218</v>
      </c>
      <c r="M351" s="222">
        <v>6858</v>
      </c>
      <c r="N351" s="265">
        <v>6857</v>
      </c>
      <c r="O351" s="265">
        <v>6298</v>
      </c>
      <c r="P351" s="265">
        <v>5630</v>
      </c>
      <c r="Q351" s="266">
        <v>3710</v>
      </c>
      <c r="R351" s="222">
        <v>1546</v>
      </c>
      <c r="S351" s="265">
        <v>1557</v>
      </c>
      <c r="T351" s="265">
        <v>1308</v>
      </c>
      <c r="U351" s="265">
        <v>1105</v>
      </c>
      <c r="V351" s="266">
        <v>488</v>
      </c>
      <c r="W351" s="222">
        <v>6022</v>
      </c>
      <c r="X351" s="265">
        <v>6014</v>
      </c>
      <c r="Y351" s="265">
        <v>5587</v>
      </c>
      <c r="Z351" s="265">
        <v>5028</v>
      </c>
      <c r="AA351" s="266">
        <v>3440</v>
      </c>
    </row>
    <row r="352" spans="1:27" s="126" customFormat="1" x14ac:dyDescent="0.2">
      <c r="A352" s="124" t="s">
        <v>384</v>
      </c>
      <c r="B352" s="153" t="s">
        <v>385</v>
      </c>
      <c r="C352" s="222">
        <v>7806</v>
      </c>
      <c r="D352" s="265">
        <v>7831</v>
      </c>
      <c r="E352" s="265">
        <v>7294</v>
      </c>
      <c r="F352" s="265">
        <v>5833</v>
      </c>
      <c r="G352" s="266">
        <v>3595</v>
      </c>
      <c r="H352" s="222">
        <v>802</v>
      </c>
      <c r="I352" s="265">
        <v>808</v>
      </c>
      <c r="J352" s="265">
        <v>674</v>
      </c>
      <c r="K352" s="265">
        <v>482</v>
      </c>
      <c r="L352" s="266">
        <v>200</v>
      </c>
      <c r="M352" s="222">
        <v>7004</v>
      </c>
      <c r="N352" s="265">
        <v>7023</v>
      </c>
      <c r="O352" s="265">
        <v>6620</v>
      </c>
      <c r="P352" s="265">
        <v>5351</v>
      </c>
      <c r="Q352" s="266">
        <v>3395</v>
      </c>
      <c r="R352" s="222">
        <v>1711</v>
      </c>
      <c r="S352" s="265">
        <v>1717</v>
      </c>
      <c r="T352" s="265">
        <v>1493</v>
      </c>
      <c r="U352" s="265">
        <v>1093</v>
      </c>
      <c r="V352" s="266">
        <v>513</v>
      </c>
      <c r="W352" s="222">
        <v>6095</v>
      </c>
      <c r="X352" s="265">
        <v>6114</v>
      </c>
      <c r="Y352" s="265">
        <v>5801</v>
      </c>
      <c r="Z352" s="265">
        <v>4740</v>
      </c>
      <c r="AA352" s="266">
        <v>3082</v>
      </c>
    </row>
    <row r="353" spans="1:27" s="126" customFormat="1" x14ac:dyDescent="0.2">
      <c r="A353" s="124" t="s">
        <v>400</v>
      </c>
      <c r="B353" s="153" t="s">
        <v>401</v>
      </c>
      <c r="C353" s="222">
        <v>7413</v>
      </c>
      <c r="D353" s="265">
        <v>7463</v>
      </c>
      <c r="E353" s="265">
        <v>6741</v>
      </c>
      <c r="F353" s="265">
        <v>5971</v>
      </c>
      <c r="G353" s="266">
        <v>3689</v>
      </c>
      <c r="H353" s="222">
        <v>752</v>
      </c>
      <c r="I353" s="265">
        <v>760</v>
      </c>
      <c r="J353" s="265">
        <v>585</v>
      </c>
      <c r="K353" s="265">
        <v>505</v>
      </c>
      <c r="L353" s="266">
        <v>211</v>
      </c>
      <c r="M353" s="222">
        <v>6661</v>
      </c>
      <c r="N353" s="265">
        <v>6703</v>
      </c>
      <c r="O353" s="265">
        <v>6156</v>
      </c>
      <c r="P353" s="265">
        <v>5466</v>
      </c>
      <c r="Q353" s="266">
        <v>3478</v>
      </c>
      <c r="R353" s="222">
        <v>1561</v>
      </c>
      <c r="S353" s="265">
        <v>1579</v>
      </c>
      <c r="T353" s="265">
        <v>1272</v>
      </c>
      <c r="U353" s="265">
        <v>1126</v>
      </c>
      <c r="V353" s="266">
        <v>493</v>
      </c>
      <c r="W353" s="222">
        <v>5852</v>
      </c>
      <c r="X353" s="265">
        <v>5884</v>
      </c>
      <c r="Y353" s="265">
        <v>5469</v>
      </c>
      <c r="Z353" s="265">
        <v>4845</v>
      </c>
      <c r="AA353" s="266">
        <v>3196</v>
      </c>
    </row>
    <row r="354" spans="1:27" s="126" customFormat="1" x14ac:dyDescent="0.2">
      <c r="A354" s="124" t="s">
        <v>416</v>
      </c>
      <c r="B354" s="153" t="s">
        <v>417</v>
      </c>
      <c r="C354" s="222">
        <v>6055</v>
      </c>
      <c r="D354" s="265">
        <v>6069</v>
      </c>
      <c r="E354" s="265">
        <v>5450</v>
      </c>
      <c r="F354" s="265">
        <v>4790</v>
      </c>
      <c r="G354" s="266">
        <v>3023</v>
      </c>
      <c r="H354" s="222">
        <v>378</v>
      </c>
      <c r="I354" s="265">
        <v>385</v>
      </c>
      <c r="J354" s="265">
        <v>290</v>
      </c>
      <c r="K354" s="265">
        <v>252</v>
      </c>
      <c r="L354" s="266">
        <v>94</v>
      </c>
      <c r="M354" s="222">
        <v>5677</v>
      </c>
      <c r="N354" s="265">
        <v>5684</v>
      </c>
      <c r="O354" s="265">
        <v>5160</v>
      </c>
      <c r="P354" s="265">
        <v>4538</v>
      </c>
      <c r="Q354" s="266">
        <v>2929</v>
      </c>
      <c r="R354" s="222">
        <v>1017</v>
      </c>
      <c r="S354" s="265">
        <v>1025</v>
      </c>
      <c r="T354" s="265">
        <v>809</v>
      </c>
      <c r="U354" s="265">
        <v>683</v>
      </c>
      <c r="V354" s="266">
        <v>281</v>
      </c>
      <c r="W354" s="222">
        <v>5038</v>
      </c>
      <c r="X354" s="265">
        <v>5044</v>
      </c>
      <c r="Y354" s="265">
        <v>4641</v>
      </c>
      <c r="Z354" s="265">
        <v>4107</v>
      </c>
      <c r="AA354" s="266">
        <v>2742</v>
      </c>
    </row>
    <row r="355" spans="1:27" s="126" customFormat="1" x14ac:dyDescent="0.2">
      <c r="A355" s="124" t="s">
        <v>432</v>
      </c>
      <c r="B355" s="153" t="s">
        <v>433</v>
      </c>
      <c r="C355" s="222">
        <v>7987</v>
      </c>
      <c r="D355" s="265">
        <v>8046</v>
      </c>
      <c r="E355" s="265">
        <v>7536</v>
      </c>
      <c r="F355" s="265">
        <v>6409</v>
      </c>
      <c r="G355" s="266">
        <v>3765</v>
      </c>
      <c r="H355" s="222">
        <v>898</v>
      </c>
      <c r="I355" s="265">
        <v>918</v>
      </c>
      <c r="J355" s="265">
        <v>788</v>
      </c>
      <c r="K355" s="265">
        <v>589</v>
      </c>
      <c r="L355" s="266">
        <v>229</v>
      </c>
      <c r="M355" s="222">
        <v>7089</v>
      </c>
      <c r="N355" s="265">
        <v>7128</v>
      </c>
      <c r="O355" s="265">
        <v>6748</v>
      </c>
      <c r="P355" s="265">
        <v>5820</v>
      </c>
      <c r="Q355" s="266">
        <v>3536</v>
      </c>
      <c r="R355" s="222">
        <v>1890</v>
      </c>
      <c r="S355" s="265">
        <v>1923</v>
      </c>
      <c r="T355" s="265">
        <v>1663</v>
      </c>
      <c r="U355" s="265">
        <v>1283</v>
      </c>
      <c r="V355" s="266">
        <v>543</v>
      </c>
      <c r="W355" s="222">
        <v>6097</v>
      </c>
      <c r="X355" s="265">
        <v>6123</v>
      </c>
      <c r="Y355" s="265">
        <v>5873</v>
      </c>
      <c r="Z355" s="265">
        <v>5126</v>
      </c>
      <c r="AA355" s="266">
        <v>3222</v>
      </c>
    </row>
    <row r="356" spans="1:27" s="126" customFormat="1" x14ac:dyDescent="0.2">
      <c r="A356" s="124" t="s">
        <v>448</v>
      </c>
      <c r="B356" s="153" t="s">
        <v>449</v>
      </c>
      <c r="C356" s="222">
        <v>5795</v>
      </c>
      <c r="D356" s="265">
        <v>5841</v>
      </c>
      <c r="E356" s="265">
        <v>5232</v>
      </c>
      <c r="F356" s="265">
        <v>4316</v>
      </c>
      <c r="G356" s="266">
        <v>2717</v>
      </c>
      <c r="H356" s="222">
        <v>409</v>
      </c>
      <c r="I356" s="265">
        <v>413</v>
      </c>
      <c r="J356" s="265">
        <v>316</v>
      </c>
      <c r="K356" s="265">
        <v>226</v>
      </c>
      <c r="L356" s="266">
        <v>110</v>
      </c>
      <c r="M356" s="222">
        <v>5386</v>
      </c>
      <c r="N356" s="265">
        <v>5428</v>
      </c>
      <c r="O356" s="265">
        <v>4916</v>
      </c>
      <c r="P356" s="265">
        <v>4090</v>
      </c>
      <c r="Q356" s="266">
        <v>2607</v>
      </c>
      <c r="R356" s="222">
        <v>985</v>
      </c>
      <c r="S356" s="265">
        <v>1003</v>
      </c>
      <c r="T356" s="265">
        <v>780</v>
      </c>
      <c r="U356" s="265">
        <v>579</v>
      </c>
      <c r="V356" s="266">
        <v>289</v>
      </c>
      <c r="W356" s="222">
        <v>4810</v>
      </c>
      <c r="X356" s="265">
        <v>4838</v>
      </c>
      <c r="Y356" s="265">
        <v>4452</v>
      </c>
      <c r="Z356" s="265">
        <v>3737</v>
      </c>
      <c r="AA356" s="266">
        <v>2428</v>
      </c>
    </row>
    <row r="357" spans="1:27" s="126" customFormat="1" x14ac:dyDescent="0.2">
      <c r="A357" s="124" t="s">
        <v>460</v>
      </c>
      <c r="B357" s="153" t="s">
        <v>461</v>
      </c>
      <c r="C357" s="222">
        <v>4988</v>
      </c>
      <c r="D357" s="265">
        <v>4987</v>
      </c>
      <c r="E357" s="265">
        <v>4708</v>
      </c>
      <c r="F357" s="265">
        <v>3832</v>
      </c>
      <c r="G357" s="266">
        <v>2188</v>
      </c>
      <c r="H357" s="222">
        <v>398</v>
      </c>
      <c r="I357" s="265">
        <v>402</v>
      </c>
      <c r="J357" s="265">
        <v>351</v>
      </c>
      <c r="K357" s="265">
        <v>251</v>
      </c>
      <c r="L357" s="266">
        <v>83</v>
      </c>
      <c r="M357" s="222">
        <v>4590</v>
      </c>
      <c r="N357" s="265">
        <v>4585</v>
      </c>
      <c r="O357" s="265">
        <v>4357</v>
      </c>
      <c r="P357" s="265">
        <v>3581</v>
      </c>
      <c r="Q357" s="266">
        <v>2105</v>
      </c>
      <c r="R357" s="222">
        <v>995</v>
      </c>
      <c r="S357" s="265">
        <v>998</v>
      </c>
      <c r="T357" s="265">
        <v>884</v>
      </c>
      <c r="U357" s="265">
        <v>654</v>
      </c>
      <c r="V357" s="266">
        <v>272</v>
      </c>
      <c r="W357" s="222">
        <v>3993</v>
      </c>
      <c r="X357" s="265">
        <v>3989</v>
      </c>
      <c r="Y357" s="265">
        <v>3824</v>
      </c>
      <c r="Z357" s="265">
        <v>3178</v>
      </c>
      <c r="AA357" s="266">
        <v>1916</v>
      </c>
    </row>
    <row r="358" spans="1:27" s="126" customFormat="1" x14ac:dyDescent="0.2">
      <c r="A358" s="124" t="s">
        <v>472</v>
      </c>
      <c r="B358" s="153" t="s">
        <v>473</v>
      </c>
      <c r="C358" s="222">
        <v>8505</v>
      </c>
      <c r="D358" s="265">
        <v>8544</v>
      </c>
      <c r="E358" s="265">
        <v>7761</v>
      </c>
      <c r="F358" s="265">
        <v>6519</v>
      </c>
      <c r="G358" s="266">
        <v>3676</v>
      </c>
      <c r="H358" s="222">
        <v>777</v>
      </c>
      <c r="I358" s="265">
        <v>788</v>
      </c>
      <c r="J358" s="265">
        <v>627</v>
      </c>
      <c r="K358" s="265">
        <v>534</v>
      </c>
      <c r="L358" s="266">
        <v>229</v>
      </c>
      <c r="M358" s="222">
        <v>7728</v>
      </c>
      <c r="N358" s="265">
        <v>7756</v>
      </c>
      <c r="O358" s="265">
        <v>7134</v>
      </c>
      <c r="P358" s="265">
        <v>5985</v>
      </c>
      <c r="Q358" s="266">
        <v>3447</v>
      </c>
      <c r="R358" s="222">
        <v>1859</v>
      </c>
      <c r="S358" s="265">
        <v>1884</v>
      </c>
      <c r="T358" s="265">
        <v>1553</v>
      </c>
      <c r="U358" s="265">
        <v>1276</v>
      </c>
      <c r="V358" s="266">
        <v>511</v>
      </c>
      <c r="W358" s="222">
        <v>6646</v>
      </c>
      <c r="X358" s="265">
        <v>6660</v>
      </c>
      <c r="Y358" s="265">
        <v>6208</v>
      </c>
      <c r="Z358" s="265">
        <v>5243</v>
      </c>
      <c r="AA358" s="266">
        <v>3165</v>
      </c>
    </row>
    <row r="359" spans="1:27" s="126" customFormat="1" x14ac:dyDescent="0.2">
      <c r="A359" s="124" t="s">
        <v>490</v>
      </c>
      <c r="B359" s="153" t="s">
        <v>491</v>
      </c>
      <c r="C359" s="222">
        <v>6930</v>
      </c>
      <c r="D359" s="265">
        <v>6996</v>
      </c>
      <c r="E359" s="265">
        <v>6502</v>
      </c>
      <c r="F359" s="265">
        <v>5079</v>
      </c>
      <c r="G359" s="266">
        <v>2703</v>
      </c>
      <c r="H359" s="222">
        <v>643</v>
      </c>
      <c r="I359" s="265">
        <v>663</v>
      </c>
      <c r="J359" s="265">
        <v>577</v>
      </c>
      <c r="K359" s="265">
        <v>403</v>
      </c>
      <c r="L359" s="266">
        <v>160</v>
      </c>
      <c r="M359" s="222">
        <v>6287</v>
      </c>
      <c r="N359" s="265">
        <v>6333</v>
      </c>
      <c r="O359" s="265">
        <v>5925</v>
      </c>
      <c r="P359" s="265">
        <v>4676</v>
      </c>
      <c r="Q359" s="266">
        <v>2543</v>
      </c>
      <c r="R359" s="222">
        <v>1411</v>
      </c>
      <c r="S359" s="265">
        <v>1448</v>
      </c>
      <c r="T359" s="265">
        <v>1275</v>
      </c>
      <c r="U359" s="265">
        <v>893</v>
      </c>
      <c r="V359" s="266">
        <v>350</v>
      </c>
      <c r="W359" s="222">
        <v>5519</v>
      </c>
      <c r="X359" s="265">
        <v>5548</v>
      </c>
      <c r="Y359" s="265">
        <v>5227</v>
      </c>
      <c r="Z359" s="265">
        <v>4186</v>
      </c>
      <c r="AA359" s="266">
        <v>2353</v>
      </c>
    </row>
    <row r="360" spans="1:27" s="126" customFormat="1" x14ac:dyDescent="0.2">
      <c r="A360" s="124" t="s">
        <v>506</v>
      </c>
      <c r="B360" s="153" t="s">
        <v>507</v>
      </c>
      <c r="C360" s="222">
        <v>10204</v>
      </c>
      <c r="D360" s="265">
        <v>10317</v>
      </c>
      <c r="E360" s="265">
        <v>9477</v>
      </c>
      <c r="F360" s="265">
        <v>8077</v>
      </c>
      <c r="G360" s="266">
        <v>5983</v>
      </c>
      <c r="H360" s="222">
        <v>572</v>
      </c>
      <c r="I360" s="265">
        <v>604</v>
      </c>
      <c r="J360" s="265">
        <v>446</v>
      </c>
      <c r="K360" s="265">
        <v>381</v>
      </c>
      <c r="L360" s="266">
        <v>198</v>
      </c>
      <c r="M360" s="222">
        <v>9632</v>
      </c>
      <c r="N360" s="265">
        <v>9713</v>
      </c>
      <c r="O360" s="265">
        <v>9031</v>
      </c>
      <c r="P360" s="265">
        <v>7696</v>
      </c>
      <c r="Q360" s="266">
        <v>5785</v>
      </c>
      <c r="R360" s="222">
        <v>1485</v>
      </c>
      <c r="S360" s="265">
        <v>1547</v>
      </c>
      <c r="T360" s="265">
        <v>1226</v>
      </c>
      <c r="U360" s="265">
        <v>1001</v>
      </c>
      <c r="V360" s="266">
        <v>566</v>
      </c>
      <c r="W360" s="222">
        <v>8719</v>
      </c>
      <c r="X360" s="265">
        <v>8770</v>
      </c>
      <c r="Y360" s="265">
        <v>8251</v>
      </c>
      <c r="Z360" s="265">
        <v>7076</v>
      </c>
      <c r="AA360" s="266">
        <v>5417</v>
      </c>
    </row>
    <row r="361" spans="1:27" s="126" customFormat="1" x14ac:dyDescent="0.2">
      <c r="A361" s="124" t="s">
        <v>530</v>
      </c>
      <c r="B361" s="153" t="s">
        <v>531</v>
      </c>
      <c r="C361" s="222">
        <v>5435</v>
      </c>
      <c r="D361" s="265">
        <v>5466</v>
      </c>
      <c r="E361" s="265">
        <v>5225</v>
      </c>
      <c r="F361" s="265">
        <v>4283</v>
      </c>
      <c r="G361" s="266">
        <v>2725</v>
      </c>
      <c r="H361" s="222">
        <v>380</v>
      </c>
      <c r="I361" s="265">
        <v>389</v>
      </c>
      <c r="J361" s="265">
        <v>343</v>
      </c>
      <c r="K361" s="265">
        <v>233</v>
      </c>
      <c r="L361" s="266">
        <v>97</v>
      </c>
      <c r="M361" s="222">
        <v>5055</v>
      </c>
      <c r="N361" s="265">
        <v>5077</v>
      </c>
      <c r="O361" s="265">
        <v>4882</v>
      </c>
      <c r="P361" s="265">
        <v>4050</v>
      </c>
      <c r="Q361" s="266">
        <v>2628</v>
      </c>
      <c r="R361" s="222">
        <v>983</v>
      </c>
      <c r="S361" s="265">
        <v>995</v>
      </c>
      <c r="T361" s="265">
        <v>903</v>
      </c>
      <c r="U361" s="265">
        <v>636</v>
      </c>
      <c r="V361" s="266">
        <v>285</v>
      </c>
      <c r="W361" s="222">
        <v>4452</v>
      </c>
      <c r="X361" s="265">
        <v>4471</v>
      </c>
      <c r="Y361" s="265">
        <v>4322</v>
      </c>
      <c r="Z361" s="265">
        <v>3647</v>
      </c>
      <c r="AA361" s="266">
        <v>2440</v>
      </c>
    </row>
    <row r="362" spans="1:27" s="126" customFormat="1" x14ac:dyDescent="0.2">
      <c r="A362" s="124" t="s">
        <v>542</v>
      </c>
      <c r="B362" s="153" t="s">
        <v>543</v>
      </c>
      <c r="C362" s="222">
        <v>7852</v>
      </c>
      <c r="D362" s="265">
        <v>7867</v>
      </c>
      <c r="E362" s="265">
        <v>7513</v>
      </c>
      <c r="F362" s="265">
        <v>5980</v>
      </c>
      <c r="G362" s="266">
        <v>4018</v>
      </c>
      <c r="H362" s="222">
        <v>518</v>
      </c>
      <c r="I362" s="265">
        <v>517</v>
      </c>
      <c r="J362" s="265">
        <v>468</v>
      </c>
      <c r="K362" s="265">
        <v>330</v>
      </c>
      <c r="L362" s="266">
        <v>148</v>
      </c>
      <c r="M362" s="222">
        <v>7334</v>
      </c>
      <c r="N362" s="265">
        <v>7350</v>
      </c>
      <c r="O362" s="265">
        <v>7045</v>
      </c>
      <c r="P362" s="265">
        <v>5650</v>
      </c>
      <c r="Q362" s="266">
        <v>3870</v>
      </c>
      <c r="R362" s="222">
        <v>1301</v>
      </c>
      <c r="S362" s="265">
        <v>1305</v>
      </c>
      <c r="T362" s="265">
        <v>1164</v>
      </c>
      <c r="U362" s="265">
        <v>827</v>
      </c>
      <c r="V362" s="266">
        <v>415</v>
      </c>
      <c r="W362" s="222">
        <v>6551</v>
      </c>
      <c r="X362" s="265">
        <v>6562</v>
      </c>
      <c r="Y362" s="265">
        <v>6349</v>
      </c>
      <c r="Z362" s="265">
        <v>5153</v>
      </c>
      <c r="AA362" s="266">
        <v>3603</v>
      </c>
    </row>
    <row r="363" spans="1:27" s="126" customFormat="1" x14ac:dyDescent="0.2">
      <c r="A363" s="124" t="s">
        <v>558</v>
      </c>
      <c r="B363" s="153" t="s">
        <v>559</v>
      </c>
      <c r="C363" s="222">
        <v>5421</v>
      </c>
      <c r="D363" s="265">
        <v>5447</v>
      </c>
      <c r="E363" s="265">
        <v>5013</v>
      </c>
      <c r="F363" s="265">
        <v>3926</v>
      </c>
      <c r="G363" s="266">
        <v>2857</v>
      </c>
      <c r="H363" s="222">
        <v>537</v>
      </c>
      <c r="I363" s="265">
        <v>545</v>
      </c>
      <c r="J363" s="265">
        <v>431</v>
      </c>
      <c r="K363" s="265">
        <v>289</v>
      </c>
      <c r="L363" s="266">
        <v>156</v>
      </c>
      <c r="M363" s="222">
        <v>4884</v>
      </c>
      <c r="N363" s="265">
        <v>4902</v>
      </c>
      <c r="O363" s="265">
        <v>4582</v>
      </c>
      <c r="P363" s="265">
        <v>3637</v>
      </c>
      <c r="Q363" s="266">
        <v>2701</v>
      </c>
      <c r="R363" s="222">
        <v>1112</v>
      </c>
      <c r="S363" s="265">
        <v>1122</v>
      </c>
      <c r="T363" s="265">
        <v>908</v>
      </c>
      <c r="U363" s="265">
        <v>663</v>
      </c>
      <c r="V363" s="266">
        <v>381</v>
      </c>
      <c r="W363" s="222">
        <v>4309</v>
      </c>
      <c r="X363" s="265">
        <v>4325</v>
      </c>
      <c r="Y363" s="265">
        <v>4105</v>
      </c>
      <c r="Z363" s="265">
        <v>3263</v>
      </c>
      <c r="AA363" s="266">
        <v>2476</v>
      </c>
    </row>
    <row r="364" spans="1:27" s="103" customFormat="1" x14ac:dyDescent="0.2">
      <c r="A364" s="127" t="s">
        <v>718</v>
      </c>
      <c r="B364" s="154" t="s">
        <v>719</v>
      </c>
      <c r="C364" s="223">
        <v>25064</v>
      </c>
      <c r="D364" s="267">
        <v>25261</v>
      </c>
      <c r="E364" s="267">
        <v>22056</v>
      </c>
      <c r="F364" s="267">
        <v>19843</v>
      </c>
      <c r="G364" s="268">
        <v>11088</v>
      </c>
      <c r="H364" s="223">
        <v>3990</v>
      </c>
      <c r="I364" s="267">
        <v>4056</v>
      </c>
      <c r="J364" s="267">
        <v>3082</v>
      </c>
      <c r="K364" s="267">
        <v>2699</v>
      </c>
      <c r="L364" s="268">
        <v>1009</v>
      </c>
      <c r="M364" s="223">
        <v>21074</v>
      </c>
      <c r="N364" s="267">
        <v>21205</v>
      </c>
      <c r="O364" s="267">
        <v>18974</v>
      </c>
      <c r="P364" s="267">
        <v>17144</v>
      </c>
      <c r="Q364" s="268">
        <v>10079</v>
      </c>
      <c r="R364" s="223">
        <v>7854</v>
      </c>
      <c r="S364" s="267">
        <v>7990</v>
      </c>
      <c r="T364" s="267">
        <v>6237</v>
      </c>
      <c r="U364" s="267">
        <v>5502</v>
      </c>
      <c r="V364" s="268">
        <v>2169</v>
      </c>
      <c r="W364" s="223">
        <v>17210</v>
      </c>
      <c r="X364" s="267">
        <v>17271</v>
      </c>
      <c r="Y364" s="267">
        <v>15819</v>
      </c>
      <c r="Z364" s="267">
        <v>14341</v>
      </c>
      <c r="AA364" s="268">
        <v>8919</v>
      </c>
    </row>
    <row r="365" spans="1:27" s="103" customFormat="1" x14ac:dyDescent="0.2">
      <c r="A365" s="127" t="s">
        <v>722</v>
      </c>
      <c r="B365" s="154" t="s">
        <v>723</v>
      </c>
      <c r="C365" s="223">
        <v>71618</v>
      </c>
      <c r="D365" s="267">
        <v>72114</v>
      </c>
      <c r="E365" s="267">
        <v>63143</v>
      </c>
      <c r="F365" s="267">
        <v>53203</v>
      </c>
      <c r="G365" s="268">
        <v>35319</v>
      </c>
      <c r="H365" s="223">
        <v>10330</v>
      </c>
      <c r="I365" s="267">
        <v>10474</v>
      </c>
      <c r="J365" s="267">
        <v>8028</v>
      </c>
      <c r="K365" s="267">
        <v>6520</v>
      </c>
      <c r="L365" s="268">
        <v>3428</v>
      </c>
      <c r="M365" s="223">
        <v>61288</v>
      </c>
      <c r="N365" s="267">
        <v>61640</v>
      </c>
      <c r="O365" s="267">
        <v>55115</v>
      </c>
      <c r="P365" s="267">
        <v>46683</v>
      </c>
      <c r="Q365" s="268">
        <v>31891</v>
      </c>
      <c r="R365" s="223">
        <v>20951</v>
      </c>
      <c r="S365" s="267">
        <v>21241</v>
      </c>
      <c r="T365" s="267">
        <v>16635</v>
      </c>
      <c r="U365" s="267">
        <v>13534</v>
      </c>
      <c r="V365" s="268">
        <v>7375</v>
      </c>
      <c r="W365" s="223">
        <v>50667</v>
      </c>
      <c r="X365" s="267">
        <v>50873</v>
      </c>
      <c r="Y365" s="267">
        <v>46508</v>
      </c>
      <c r="Z365" s="267">
        <v>39669</v>
      </c>
      <c r="AA365" s="268">
        <v>27944</v>
      </c>
    </row>
    <row r="366" spans="1:27" s="103" customFormat="1" x14ac:dyDescent="0.2">
      <c r="A366" s="127" t="s">
        <v>724</v>
      </c>
      <c r="B366" s="154" t="s">
        <v>725</v>
      </c>
      <c r="C366" s="223">
        <v>52945</v>
      </c>
      <c r="D366" s="267">
        <v>53170</v>
      </c>
      <c r="E366" s="267">
        <v>47513</v>
      </c>
      <c r="F366" s="267">
        <v>40507</v>
      </c>
      <c r="G366" s="268">
        <v>24214</v>
      </c>
      <c r="H366" s="223">
        <v>7321</v>
      </c>
      <c r="I366" s="267">
        <v>7420</v>
      </c>
      <c r="J366" s="267">
        <v>5890</v>
      </c>
      <c r="K366" s="267">
        <v>4701</v>
      </c>
      <c r="L366" s="268">
        <v>2135</v>
      </c>
      <c r="M366" s="223">
        <v>45624</v>
      </c>
      <c r="N366" s="267">
        <v>45750</v>
      </c>
      <c r="O366" s="267">
        <v>41623</v>
      </c>
      <c r="P366" s="267">
        <v>35806</v>
      </c>
      <c r="Q366" s="268">
        <v>22079</v>
      </c>
      <c r="R366" s="223">
        <v>14922</v>
      </c>
      <c r="S366" s="267">
        <v>15083</v>
      </c>
      <c r="T366" s="267">
        <v>12283</v>
      </c>
      <c r="U366" s="267">
        <v>9905</v>
      </c>
      <c r="V366" s="268">
        <v>4500</v>
      </c>
      <c r="W366" s="223">
        <v>38023</v>
      </c>
      <c r="X366" s="267">
        <v>38087</v>
      </c>
      <c r="Y366" s="267">
        <v>35230</v>
      </c>
      <c r="Z366" s="267">
        <v>30602</v>
      </c>
      <c r="AA366" s="268">
        <v>19714</v>
      </c>
    </row>
    <row r="367" spans="1:27" s="103" customFormat="1" x14ac:dyDescent="0.2">
      <c r="A367" s="127" t="s">
        <v>726</v>
      </c>
      <c r="B367" s="154" t="s">
        <v>727</v>
      </c>
      <c r="C367" s="223">
        <v>45652</v>
      </c>
      <c r="D367" s="267">
        <v>46058</v>
      </c>
      <c r="E367" s="267">
        <v>41986</v>
      </c>
      <c r="F367" s="267">
        <v>35270</v>
      </c>
      <c r="G367" s="268">
        <v>21471</v>
      </c>
      <c r="H367" s="223">
        <v>5108</v>
      </c>
      <c r="I367" s="267">
        <v>5200</v>
      </c>
      <c r="J367" s="267">
        <v>4228</v>
      </c>
      <c r="K367" s="267">
        <v>3384</v>
      </c>
      <c r="L367" s="268">
        <v>1475</v>
      </c>
      <c r="M367" s="223">
        <v>40544</v>
      </c>
      <c r="N367" s="267">
        <v>40858</v>
      </c>
      <c r="O367" s="267">
        <v>37758</v>
      </c>
      <c r="P367" s="267">
        <v>31886</v>
      </c>
      <c r="Q367" s="268">
        <v>19996</v>
      </c>
      <c r="R367" s="223">
        <v>10946</v>
      </c>
      <c r="S367" s="267">
        <v>11122</v>
      </c>
      <c r="T367" s="267">
        <v>9266</v>
      </c>
      <c r="U367" s="267">
        <v>7468</v>
      </c>
      <c r="V367" s="268">
        <v>3460</v>
      </c>
      <c r="W367" s="223">
        <v>34706</v>
      </c>
      <c r="X367" s="267">
        <v>34936</v>
      </c>
      <c r="Y367" s="267">
        <v>32720</v>
      </c>
      <c r="Z367" s="267">
        <v>27802</v>
      </c>
      <c r="AA367" s="268">
        <v>18011</v>
      </c>
    </row>
    <row r="368" spans="1:27" s="103" customFormat="1" x14ac:dyDescent="0.2">
      <c r="A368" s="127" t="s">
        <v>728</v>
      </c>
      <c r="B368" s="154" t="s">
        <v>729</v>
      </c>
      <c r="C368" s="223">
        <v>58377</v>
      </c>
      <c r="D368" s="267">
        <v>58691</v>
      </c>
      <c r="E368" s="267">
        <v>52775</v>
      </c>
      <c r="F368" s="267">
        <v>44610</v>
      </c>
      <c r="G368" s="268">
        <v>27498</v>
      </c>
      <c r="H368" s="223">
        <v>8779</v>
      </c>
      <c r="I368" s="267">
        <v>8871</v>
      </c>
      <c r="J368" s="267">
        <v>7095</v>
      </c>
      <c r="K368" s="267">
        <v>5908</v>
      </c>
      <c r="L368" s="268">
        <v>2880</v>
      </c>
      <c r="M368" s="223">
        <v>49598</v>
      </c>
      <c r="N368" s="267">
        <v>49820</v>
      </c>
      <c r="O368" s="267">
        <v>45680</v>
      </c>
      <c r="P368" s="267">
        <v>38702</v>
      </c>
      <c r="Q368" s="268">
        <v>24618</v>
      </c>
      <c r="R368" s="223">
        <v>17608</v>
      </c>
      <c r="S368" s="267">
        <v>17789</v>
      </c>
      <c r="T368" s="267">
        <v>14666</v>
      </c>
      <c r="U368" s="267">
        <v>12140</v>
      </c>
      <c r="V368" s="268">
        <v>6181</v>
      </c>
      <c r="W368" s="223">
        <v>40769</v>
      </c>
      <c r="X368" s="267">
        <v>40902</v>
      </c>
      <c r="Y368" s="267">
        <v>38109</v>
      </c>
      <c r="Z368" s="267">
        <v>32470</v>
      </c>
      <c r="AA368" s="268">
        <v>21317</v>
      </c>
    </row>
    <row r="369" spans="1:27" s="103" customFormat="1" x14ac:dyDescent="0.2">
      <c r="A369" s="127" t="s">
        <v>732</v>
      </c>
      <c r="B369" s="154" t="s">
        <v>733</v>
      </c>
      <c r="C369" s="223">
        <v>59133</v>
      </c>
      <c r="D369" s="267">
        <v>59601</v>
      </c>
      <c r="E369" s="267">
        <v>54260</v>
      </c>
      <c r="F369" s="267">
        <v>45032</v>
      </c>
      <c r="G369" s="268">
        <v>28634</v>
      </c>
      <c r="H369" s="223">
        <v>5295</v>
      </c>
      <c r="I369" s="267">
        <v>5389</v>
      </c>
      <c r="J369" s="267">
        <v>4403</v>
      </c>
      <c r="K369" s="267">
        <v>3321</v>
      </c>
      <c r="L369" s="268">
        <v>1454</v>
      </c>
      <c r="M369" s="223">
        <v>53838</v>
      </c>
      <c r="N369" s="267">
        <v>54212</v>
      </c>
      <c r="O369" s="267">
        <v>49857</v>
      </c>
      <c r="P369" s="267">
        <v>41711</v>
      </c>
      <c r="Q369" s="268">
        <v>27180</v>
      </c>
      <c r="R369" s="223">
        <v>12396</v>
      </c>
      <c r="S369" s="267">
        <v>12607</v>
      </c>
      <c r="T369" s="267">
        <v>10557</v>
      </c>
      <c r="U369" s="267">
        <v>8048</v>
      </c>
      <c r="V369" s="268">
        <v>3811</v>
      </c>
      <c r="W369" s="223">
        <v>46737</v>
      </c>
      <c r="X369" s="267">
        <v>46994</v>
      </c>
      <c r="Y369" s="267">
        <v>43703</v>
      </c>
      <c r="Z369" s="267">
        <v>36984</v>
      </c>
      <c r="AA369" s="268">
        <v>24823</v>
      </c>
    </row>
    <row r="370" spans="1:27" s="103" customFormat="1" x14ac:dyDescent="0.2">
      <c r="A370" s="127" t="s">
        <v>736</v>
      </c>
      <c r="B370" s="154" t="s">
        <v>737</v>
      </c>
      <c r="C370" s="223">
        <v>73673</v>
      </c>
      <c r="D370" s="267">
        <v>74290</v>
      </c>
      <c r="E370" s="267">
        <v>64714</v>
      </c>
      <c r="F370" s="267">
        <v>57278</v>
      </c>
      <c r="G370" s="268">
        <v>47295</v>
      </c>
      <c r="H370" s="223">
        <v>13682</v>
      </c>
      <c r="I370" s="267">
        <v>13851</v>
      </c>
      <c r="J370" s="267">
        <v>11077</v>
      </c>
      <c r="K370" s="267">
        <v>9618</v>
      </c>
      <c r="L370" s="268">
        <v>7432</v>
      </c>
      <c r="M370" s="223">
        <v>59991</v>
      </c>
      <c r="N370" s="267">
        <v>60439</v>
      </c>
      <c r="O370" s="267">
        <v>53637</v>
      </c>
      <c r="P370" s="267">
        <v>47660</v>
      </c>
      <c r="Q370" s="268">
        <v>39863</v>
      </c>
      <c r="R370" s="223">
        <v>28145</v>
      </c>
      <c r="S370" s="267">
        <v>28438</v>
      </c>
      <c r="T370" s="267">
        <v>23235</v>
      </c>
      <c r="U370" s="267">
        <v>20308</v>
      </c>
      <c r="V370" s="268">
        <v>15902</v>
      </c>
      <c r="W370" s="223">
        <v>45528</v>
      </c>
      <c r="X370" s="267">
        <v>45852</v>
      </c>
      <c r="Y370" s="267">
        <v>41479</v>
      </c>
      <c r="Z370" s="267">
        <v>36970</v>
      </c>
      <c r="AA370" s="268">
        <v>31393</v>
      </c>
    </row>
    <row r="371" spans="1:27" s="103" customFormat="1" x14ac:dyDescent="0.2">
      <c r="A371" s="127" t="s">
        <v>734</v>
      </c>
      <c r="B371" s="154" t="s">
        <v>735</v>
      </c>
      <c r="C371" s="223">
        <v>82894</v>
      </c>
      <c r="D371" s="267">
        <v>83563</v>
      </c>
      <c r="E371" s="267">
        <v>74600</v>
      </c>
      <c r="F371" s="267">
        <v>64352</v>
      </c>
      <c r="G371" s="268">
        <v>43284</v>
      </c>
      <c r="H371" s="223">
        <v>6744</v>
      </c>
      <c r="I371" s="267">
        <v>6933</v>
      </c>
      <c r="J371" s="267">
        <v>5194</v>
      </c>
      <c r="K371" s="267">
        <v>4230</v>
      </c>
      <c r="L371" s="268">
        <v>1888</v>
      </c>
      <c r="M371" s="223">
        <v>76150</v>
      </c>
      <c r="N371" s="267">
        <v>76630</v>
      </c>
      <c r="O371" s="267">
        <v>69406</v>
      </c>
      <c r="P371" s="267">
        <v>60122</v>
      </c>
      <c r="Q371" s="268">
        <v>41396</v>
      </c>
      <c r="R371" s="223">
        <v>16069</v>
      </c>
      <c r="S371" s="267">
        <v>16431</v>
      </c>
      <c r="T371" s="267">
        <v>12722</v>
      </c>
      <c r="U371" s="267">
        <v>10440</v>
      </c>
      <c r="V371" s="268">
        <v>5058</v>
      </c>
      <c r="W371" s="223">
        <v>66825</v>
      </c>
      <c r="X371" s="267">
        <v>67132</v>
      </c>
      <c r="Y371" s="267">
        <v>61878</v>
      </c>
      <c r="Z371" s="267">
        <v>53912</v>
      </c>
      <c r="AA371" s="268">
        <v>38226</v>
      </c>
    </row>
    <row r="372" spans="1:27" s="103" customFormat="1" ht="12" thickBot="1" x14ac:dyDescent="0.25">
      <c r="A372" s="129" t="s">
        <v>730</v>
      </c>
      <c r="B372" s="155" t="s">
        <v>731</v>
      </c>
      <c r="C372" s="224">
        <v>50677</v>
      </c>
      <c r="D372" s="269">
        <v>51145</v>
      </c>
      <c r="E372" s="269">
        <v>47130</v>
      </c>
      <c r="F372" s="269">
        <v>38056</v>
      </c>
      <c r="G372" s="270">
        <v>24718</v>
      </c>
      <c r="H372" s="224">
        <v>4792</v>
      </c>
      <c r="I372" s="269">
        <v>4930</v>
      </c>
      <c r="J372" s="269">
        <v>4112</v>
      </c>
      <c r="K372" s="269">
        <v>2956</v>
      </c>
      <c r="L372" s="270">
        <v>1366</v>
      </c>
      <c r="M372" s="224">
        <v>45885</v>
      </c>
      <c r="N372" s="269">
        <v>46215</v>
      </c>
      <c r="O372" s="269">
        <v>43018</v>
      </c>
      <c r="P372" s="269">
        <v>35100</v>
      </c>
      <c r="Q372" s="270">
        <v>23352</v>
      </c>
      <c r="R372" s="224">
        <v>10341</v>
      </c>
      <c r="S372" s="269">
        <v>10580</v>
      </c>
      <c r="T372" s="269">
        <v>8974</v>
      </c>
      <c r="U372" s="269">
        <v>6583</v>
      </c>
      <c r="V372" s="270">
        <v>3238</v>
      </c>
      <c r="W372" s="224">
        <v>40336</v>
      </c>
      <c r="X372" s="269">
        <v>40565</v>
      </c>
      <c r="Y372" s="269">
        <v>38156</v>
      </c>
      <c r="Z372" s="269">
        <v>31473</v>
      </c>
      <c r="AA372" s="270">
        <v>21480</v>
      </c>
    </row>
    <row r="373" spans="1:27" x14ac:dyDescent="0.2">
      <c r="AA373" s="142" t="s">
        <v>1241</v>
      </c>
    </row>
    <row r="374" spans="1:27" x14ac:dyDescent="0.2">
      <c r="A374" s="324" t="s">
        <v>1192</v>
      </c>
    </row>
    <row r="376" spans="1:27" x14ac:dyDescent="0.2">
      <c r="A376" s="132"/>
    </row>
    <row r="377" spans="1:27" x14ac:dyDescent="0.2">
      <c r="A377" s="132"/>
    </row>
    <row r="378" spans="1:27" x14ac:dyDescent="0.2">
      <c r="A378" s="132"/>
    </row>
  </sheetData>
  <mergeCells count="9">
    <mergeCell ref="A6:A8"/>
    <mergeCell ref="B6:B8"/>
    <mergeCell ref="C6:G7"/>
    <mergeCell ref="H6:Q6"/>
    <mergeCell ref="R6:AA6"/>
    <mergeCell ref="H7:L7"/>
    <mergeCell ref="M7:Q7"/>
    <mergeCell ref="R7:V7"/>
    <mergeCell ref="W7:AA7"/>
  </mergeCells>
  <hyperlinks>
    <hyperlink ref="A374" location="'Seconday Attainment Footnotes'!A1" display="See Footnotes Tab for further information"/>
  </hyperlinks>
  <pageMargins left="0.70866141732283472" right="0.70866141732283472" top="0.74803149606299213" bottom="0.74803149606299213" header="0.31496062992125984" footer="0.31496062992125984"/>
  <pageSetup paperSize="9" scale="5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A378"/>
  <sheetViews>
    <sheetView zoomScaleNormal="100" workbookViewId="0">
      <pane xSplit="2" ySplit="9" topLeftCell="C10" activePane="bottomRight" state="frozen"/>
      <selection pane="topRight"/>
      <selection pane="bottomLeft"/>
      <selection pane="bottomRight"/>
    </sheetView>
  </sheetViews>
  <sheetFormatPr defaultColWidth="8.7109375" defaultRowHeight="11.25" x14ac:dyDescent="0.2"/>
  <cols>
    <col min="1" max="1" width="9.42578125" style="120" customWidth="1"/>
    <col min="2" max="2" width="22.5703125" style="120" customWidth="1"/>
    <col min="3" max="3" width="9.140625" style="120" customWidth="1"/>
    <col min="4" max="4" width="11.28515625" style="120" customWidth="1"/>
    <col min="5" max="5" width="9.140625" style="120" customWidth="1"/>
    <col min="6" max="6" width="9.7109375" style="120" customWidth="1"/>
    <col min="7" max="7" width="10" style="120" customWidth="1"/>
    <col min="8" max="8" width="9.140625" style="120" customWidth="1"/>
    <col min="9" max="9" width="11" style="120" customWidth="1"/>
    <col min="10" max="10" width="9.140625" style="120" customWidth="1"/>
    <col min="11" max="11" width="10.140625" style="120" customWidth="1"/>
    <col min="12" max="12" width="9.7109375" style="120" customWidth="1"/>
    <col min="13" max="13" width="9.140625" style="120" customWidth="1"/>
    <col min="14" max="14" width="11.28515625" style="120" customWidth="1"/>
    <col min="15" max="15" width="9.140625" style="120" customWidth="1"/>
    <col min="16" max="16" width="9.85546875" style="120" customWidth="1"/>
    <col min="17" max="17" width="10.140625" style="120" customWidth="1"/>
    <col min="18" max="18" width="9.140625" style="120" customWidth="1"/>
    <col min="19" max="19" width="11.28515625" style="120" customWidth="1"/>
    <col min="20" max="20" width="9.140625" style="120" customWidth="1"/>
    <col min="21" max="21" width="9.85546875" style="120" customWidth="1"/>
    <col min="22" max="22" width="10" style="120" customWidth="1"/>
    <col min="23" max="23" width="9.140625" style="120" customWidth="1"/>
    <col min="24" max="24" width="11.7109375" style="120" customWidth="1"/>
    <col min="25" max="25" width="9.140625" style="120" customWidth="1"/>
    <col min="26" max="26" width="10" style="120" customWidth="1"/>
    <col min="27" max="27" width="10.28515625" style="120" customWidth="1"/>
    <col min="28" max="16384" width="8.7109375" style="120"/>
  </cols>
  <sheetData>
    <row r="1" spans="1:27" s="117" customFormat="1" ht="12.75" x14ac:dyDescent="0.2">
      <c r="A1" s="106" t="s">
        <v>1197</v>
      </c>
    </row>
    <row r="2" spans="1:27" s="117" customFormat="1" ht="14.25" x14ac:dyDescent="0.2">
      <c r="A2" s="105" t="s">
        <v>1210</v>
      </c>
    </row>
    <row r="3" spans="1:27" s="117" customFormat="1" ht="15.4" customHeight="1" x14ac:dyDescent="0.25">
      <c r="A3" s="118" t="s">
        <v>1212</v>
      </c>
      <c r="H3" s="131"/>
      <c r="I3" s="131"/>
      <c r="J3" s="131"/>
      <c r="K3" s="131"/>
      <c r="L3" s="131"/>
      <c r="M3" s="131"/>
      <c r="N3" s="131"/>
      <c r="O3" s="131"/>
      <c r="P3" s="131"/>
    </row>
    <row r="4" spans="1:27" s="117" customFormat="1" ht="15" customHeight="1" x14ac:dyDescent="0.25">
      <c r="A4" s="149" t="s">
        <v>1217</v>
      </c>
      <c r="H4" s="131"/>
      <c r="I4" s="131"/>
      <c r="J4" s="131"/>
      <c r="K4" s="131"/>
      <c r="L4" s="131"/>
      <c r="M4" s="131"/>
      <c r="N4" s="131"/>
      <c r="O4" s="131"/>
      <c r="P4" s="131"/>
    </row>
    <row r="5" spans="1:27" s="117" customFormat="1" ht="13.5" thickBot="1" x14ac:dyDescent="0.25">
      <c r="A5" s="119"/>
    </row>
    <row r="6" spans="1:27" s="133" customFormat="1" ht="14.25" customHeight="1" x14ac:dyDescent="0.25">
      <c r="A6" s="384" t="s">
        <v>1121</v>
      </c>
      <c r="B6" s="381" t="s">
        <v>1122</v>
      </c>
      <c r="C6" s="381" t="s">
        <v>1179</v>
      </c>
      <c r="D6" s="381"/>
      <c r="E6" s="381"/>
      <c r="F6" s="381"/>
      <c r="G6" s="381"/>
      <c r="H6" s="381" t="s">
        <v>1181</v>
      </c>
      <c r="I6" s="381"/>
      <c r="J6" s="381"/>
      <c r="K6" s="381"/>
      <c r="L6" s="381"/>
      <c r="M6" s="381"/>
      <c r="N6" s="381"/>
      <c r="O6" s="381"/>
      <c r="P6" s="381"/>
      <c r="Q6" s="381"/>
      <c r="R6" s="381" t="s">
        <v>1182</v>
      </c>
      <c r="S6" s="381"/>
      <c r="T6" s="381"/>
      <c r="U6" s="381"/>
      <c r="V6" s="381"/>
      <c r="W6" s="381"/>
      <c r="X6" s="381"/>
      <c r="Y6" s="381"/>
      <c r="Z6" s="381"/>
      <c r="AA6" s="387"/>
    </row>
    <row r="7" spans="1:27" s="133" customFormat="1" ht="16.149999999999999" customHeight="1" x14ac:dyDescent="0.25">
      <c r="A7" s="385"/>
      <c r="B7" s="382"/>
      <c r="C7" s="382"/>
      <c r="D7" s="382"/>
      <c r="E7" s="382"/>
      <c r="F7" s="382"/>
      <c r="G7" s="382"/>
      <c r="H7" s="382" t="s">
        <v>1180</v>
      </c>
      <c r="I7" s="382"/>
      <c r="J7" s="382"/>
      <c r="K7" s="382"/>
      <c r="L7" s="382"/>
      <c r="M7" s="382" t="s">
        <v>1220</v>
      </c>
      <c r="N7" s="382"/>
      <c r="O7" s="382"/>
      <c r="P7" s="382"/>
      <c r="Q7" s="382"/>
      <c r="R7" s="382" t="s">
        <v>1191</v>
      </c>
      <c r="S7" s="382"/>
      <c r="T7" s="382"/>
      <c r="U7" s="382"/>
      <c r="V7" s="382"/>
      <c r="W7" s="382" t="s">
        <v>1230</v>
      </c>
      <c r="X7" s="382"/>
      <c r="Y7" s="382"/>
      <c r="Z7" s="382"/>
      <c r="AA7" s="388"/>
    </row>
    <row r="8" spans="1:27" s="133" customFormat="1" ht="35.25" customHeight="1" thickBot="1" x14ac:dyDescent="0.3">
      <c r="A8" s="386"/>
      <c r="B8" s="383"/>
      <c r="C8" s="109" t="s">
        <v>1156</v>
      </c>
      <c r="D8" s="109" t="s">
        <v>1153</v>
      </c>
      <c r="E8" s="109" t="s">
        <v>1162</v>
      </c>
      <c r="F8" s="109" t="s">
        <v>1163</v>
      </c>
      <c r="G8" s="109" t="s">
        <v>1164</v>
      </c>
      <c r="H8" s="109" t="s">
        <v>1156</v>
      </c>
      <c r="I8" s="109" t="s">
        <v>1153</v>
      </c>
      <c r="J8" s="109" t="s">
        <v>1162</v>
      </c>
      <c r="K8" s="109" t="s">
        <v>1163</v>
      </c>
      <c r="L8" s="109" t="s">
        <v>1164</v>
      </c>
      <c r="M8" s="109" t="s">
        <v>1156</v>
      </c>
      <c r="N8" s="109" t="s">
        <v>1153</v>
      </c>
      <c r="O8" s="109" t="s">
        <v>1162</v>
      </c>
      <c r="P8" s="109" t="s">
        <v>1163</v>
      </c>
      <c r="Q8" s="109" t="s">
        <v>1164</v>
      </c>
      <c r="R8" s="109" t="s">
        <v>1156</v>
      </c>
      <c r="S8" s="109" t="s">
        <v>1153</v>
      </c>
      <c r="T8" s="109" t="s">
        <v>1162</v>
      </c>
      <c r="U8" s="109" t="s">
        <v>1163</v>
      </c>
      <c r="V8" s="109" t="s">
        <v>1164</v>
      </c>
      <c r="W8" s="109" t="s">
        <v>1156</v>
      </c>
      <c r="X8" s="109" t="s">
        <v>1153</v>
      </c>
      <c r="Y8" s="109" t="s">
        <v>1162</v>
      </c>
      <c r="Z8" s="109" t="s">
        <v>1163</v>
      </c>
      <c r="AA8" s="111" t="s">
        <v>1164</v>
      </c>
    </row>
    <row r="9" spans="1:27" x14ac:dyDescent="0.2">
      <c r="A9" s="113" t="s">
        <v>720</v>
      </c>
      <c r="B9" s="175" t="s">
        <v>1123</v>
      </c>
      <c r="C9" s="209">
        <v>96.7</v>
      </c>
      <c r="D9" s="210">
        <v>97.4</v>
      </c>
      <c r="E9" s="210">
        <v>87.1</v>
      </c>
      <c r="F9" s="210">
        <v>74</v>
      </c>
      <c r="G9" s="211">
        <v>49</v>
      </c>
      <c r="H9" s="209">
        <v>91.4</v>
      </c>
      <c r="I9" s="210">
        <v>92.9</v>
      </c>
      <c r="J9" s="210">
        <v>73.5</v>
      </c>
      <c r="K9" s="210">
        <v>60</v>
      </c>
      <c r="L9" s="211">
        <v>31.9</v>
      </c>
      <c r="M9" s="209">
        <v>97.5</v>
      </c>
      <c r="N9" s="210">
        <v>98.1</v>
      </c>
      <c r="O9" s="210">
        <v>89.2</v>
      </c>
      <c r="P9" s="210">
        <v>76.2</v>
      </c>
      <c r="Q9" s="211">
        <v>51.7</v>
      </c>
      <c r="R9" s="209">
        <v>93.2</v>
      </c>
      <c r="S9" s="210">
        <v>94.6</v>
      </c>
      <c r="T9" s="210">
        <v>76.7</v>
      </c>
      <c r="U9" s="210">
        <v>62.9</v>
      </c>
      <c r="V9" s="211">
        <v>34.6</v>
      </c>
      <c r="W9" s="209">
        <v>98</v>
      </c>
      <c r="X9" s="210">
        <v>98.5</v>
      </c>
      <c r="Y9" s="210">
        <v>91</v>
      </c>
      <c r="Z9" s="210">
        <v>78.3</v>
      </c>
      <c r="AA9" s="271">
        <v>54.5</v>
      </c>
    </row>
    <row r="10" spans="1:27" x14ac:dyDescent="0.2">
      <c r="A10" s="134" t="s">
        <v>26</v>
      </c>
      <c r="B10" s="176" t="s">
        <v>27</v>
      </c>
      <c r="C10" s="212">
        <v>95</v>
      </c>
      <c r="D10" s="123">
        <v>96.8</v>
      </c>
      <c r="E10" s="123">
        <v>96</v>
      </c>
      <c r="F10" s="123">
        <v>62.1</v>
      </c>
      <c r="G10" s="152">
        <v>28.8</v>
      </c>
      <c r="H10" s="212">
        <v>89.8</v>
      </c>
      <c r="I10" s="123">
        <v>91.5</v>
      </c>
      <c r="J10" s="123">
        <v>90.8</v>
      </c>
      <c r="K10" s="123">
        <v>53.7</v>
      </c>
      <c r="L10" s="152">
        <v>17</v>
      </c>
      <c r="M10" s="212">
        <v>96.4</v>
      </c>
      <c r="N10" s="123">
        <v>98.2</v>
      </c>
      <c r="O10" s="123">
        <v>97.4</v>
      </c>
      <c r="P10" s="123">
        <v>64.400000000000006</v>
      </c>
      <c r="Q10" s="152">
        <v>32</v>
      </c>
      <c r="R10" s="212">
        <v>92.2</v>
      </c>
      <c r="S10" s="123">
        <v>94.1</v>
      </c>
      <c r="T10" s="123">
        <v>93</v>
      </c>
      <c r="U10" s="123">
        <v>55.9</v>
      </c>
      <c r="V10" s="152">
        <v>18.600000000000001</v>
      </c>
      <c r="W10" s="212">
        <v>97.1</v>
      </c>
      <c r="X10" s="123">
        <v>98.8</v>
      </c>
      <c r="Y10" s="123">
        <v>98.3</v>
      </c>
      <c r="Z10" s="123">
        <v>66.8</v>
      </c>
      <c r="AA10" s="241">
        <v>36.5</v>
      </c>
    </row>
    <row r="11" spans="1:27" x14ac:dyDescent="0.2">
      <c r="A11" s="134" t="s">
        <v>38</v>
      </c>
      <c r="B11" s="176" t="s">
        <v>39</v>
      </c>
      <c r="C11" s="212">
        <v>95.9</v>
      </c>
      <c r="D11" s="123">
        <v>97.3</v>
      </c>
      <c r="E11" s="123">
        <v>91.9</v>
      </c>
      <c r="F11" s="123">
        <v>72.900000000000006</v>
      </c>
      <c r="G11" s="152">
        <v>42.8</v>
      </c>
      <c r="H11" s="212">
        <v>90.8</v>
      </c>
      <c r="I11" s="123">
        <v>92.6</v>
      </c>
      <c r="J11" s="123">
        <v>83.7</v>
      </c>
      <c r="K11" s="123">
        <v>62.9</v>
      </c>
      <c r="L11" s="152">
        <v>27.2</v>
      </c>
      <c r="M11" s="212">
        <v>96.9</v>
      </c>
      <c r="N11" s="123">
        <v>98.2</v>
      </c>
      <c r="O11" s="123">
        <v>93.4</v>
      </c>
      <c r="P11" s="123">
        <v>74.900000000000006</v>
      </c>
      <c r="Q11" s="152">
        <v>45.8</v>
      </c>
      <c r="R11" s="212">
        <v>92.5</v>
      </c>
      <c r="S11" s="123">
        <v>94.8</v>
      </c>
      <c r="T11" s="123">
        <v>84.2</v>
      </c>
      <c r="U11" s="123">
        <v>63.5</v>
      </c>
      <c r="V11" s="152">
        <v>27.5</v>
      </c>
      <c r="W11" s="212">
        <v>97.6</v>
      </c>
      <c r="X11" s="123">
        <v>98.6</v>
      </c>
      <c r="Y11" s="123">
        <v>95.6</v>
      </c>
      <c r="Z11" s="123">
        <v>77.599999999999994</v>
      </c>
      <c r="AA11" s="241">
        <v>50.3</v>
      </c>
    </row>
    <row r="12" spans="1:27" x14ac:dyDescent="0.2">
      <c r="A12" s="134" t="s">
        <v>394</v>
      </c>
      <c r="B12" s="176" t="s">
        <v>395</v>
      </c>
      <c r="C12" s="212">
        <v>95.4</v>
      </c>
      <c r="D12" s="123">
        <v>96</v>
      </c>
      <c r="E12" s="123">
        <v>83.7</v>
      </c>
      <c r="F12" s="123">
        <v>62</v>
      </c>
      <c r="G12" s="152">
        <v>40.6</v>
      </c>
      <c r="H12" s="212">
        <v>90.6</v>
      </c>
      <c r="I12" s="123">
        <v>92.4</v>
      </c>
      <c r="J12" s="123">
        <v>67.099999999999994</v>
      </c>
      <c r="K12" s="123">
        <v>51.8</v>
      </c>
      <c r="L12" s="152">
        <v>17.600000000000001</v>
      </c>
      <c r="M12" s="212">
        <v>96.3</v>
      </c>
      <c r="N12" s="123">
        <v>96.7</v>
      </c>
      <c r="O12" s="123">
        <v>87</v>
      </c>
      <c r="P12" s="123">
        <v>64</v>
      </c>
      <c r="Q12" s="152">
        <v>45</v>
      </c>
      <c r="R12" s="212">
        <v>92.8</v>
      </c>
      <c r="S12" s="123">
        <v>93.7</v>
      </c>
      <c r="T12" s="123">
        <v>73.3</v>
      </c>
      <c r="U12" s="123">
        <v>56.8</v>
      </c>
      <c r="V12" s="152">
        <v>24.6</v>
      </c>
      <c r="W12" s="212">
        <v>96.6</v>
      </c>
      <c r="X12" s="123">
        <v>97.1</v>
      </c>
      <c r="Y12" s="123">
        <v>88.6</v>
      </c>
      <c r="Z12" s="123">
        <v>64.5</v>
      </c>
      <c r="AA12" s="241">
        <v>48</v>
      </c>
    </row>
    <row r="13" spans="1:27" x14ac:dyDescent="0.2">
      <c r="A13" s="134" t="s">
        <v>426</v>
      </c>
      <c r="B13" s="176" t="s">
        <v>427</v>
      </c>
      <c r="C13" s="212">
        <v>97.2</v>
      </c>
      <c r="D13" s="123">
        <v>97</v>
      </c>
      <c r="E13" s="123">
        <v>78.8</v>
      </c>
      <c r="F13" s="123">
        <v>70.7</v>
      </c>
      <c r="G13" s="152">
        <v>34.9</v>
      </c>
      <c r="H13" s="212">
        <v>90.6</v>
      </c>
      <c r="I13" s="123">
        <v>89.9</v>
      </c>
      <c r="J13" s="123">
        <v>63.1</v>
      </c>
      <c r="K13" s="123">
        <v>56.4</v>
      </c>
      <c r="L13" s="152">
        <v>20.100000000000001</v>
      </c>
      <c r="M13" s="212">
        <v>98.3</v>
      </c>
      <c r="N13" s="123">
        <v>98.2</v>
      </c>
      <c r="O13" s="123">
        <v>81.400000000000006</v>
      </c>
      <c r="P13" s="123">
        <v>73.099999999999994</v>
      </c>
      <c r="Q13" s="152">
        <v>37.299999999999997</v>
      </c>
      <c r="R13" s="212">
        <v>92.8</v>
      </c>
      <c r="S13" s="123">
        <v>92.2</v>
      </c>
      <c r="T13" s="123">
        <v>66.7</v>
      </c>
      <c r="U13" s="123">
        <v>56.1</v>
      </c>
      <c r="V13" s="152">
        <v>22.7</v>
      </c>
      <c r="W13" s="212">
        <v>99.2</v>
      </c>
      <c r="X13" s="123">
        <v>99.2</v>
      </c>
      <c r="Y13" s="123">
        <v>84.2</v>
      </c>
      <c r="Z13" s="123">
        <v>77.3</v>
      </c>
      <c r="AA13" s="241">
        <v>40.299999999999997</v>
      </c>
    </row>
    <row r="14" spans="1:27" x14ac:dyDescent="0.2">
      <c r="A14" s="134" t="s">
        <v>468</v>
      </c>
      <c r="B14" s="176" t="s">
        <v>469</v>
      </c>
      <c r="C14" s="212">
        <v>99.5</v>
      </c>
      <c r="D14" s="123">
        <v>99.1</v>
      </c>
      <c r="E14" s="123">
        <v>95.8</v>
      </c>
      <c r="F14" s="123">
        <v>86.3</v>
      </c>
      <c r="G14" s="152">
        <v>71.2</v>
      </c>
      <c r="H14" s="212">
        <v>100</v>
      </c>
      <c r="I14" s="123">
        <v>95.8</v>
      </c>
      <c r="J14" s="123">
        <v>87.5</v>
      </c>
      <c r="K14" s="123">
        <v>83.3</v>
      </c>
      <c r="L14" s="152">
        <v>50</v>
      </c>
      <c r="M14" s="212">
        <v>99.5</v>
      </c>
      <c r="N14" s="123">
        <v>99.5</v>
      </c>
      <c r="O14" s="123">
        <v>96.8</v>
      </c>
      <c r="P14" s="123">
        <v>86.7</v>
      </c>
      <c r="Q14" s="152">
        <v>73.900000000000006</v>
      </c>
      <c r="R14" s="212">
        <v>98.4</v>
      </c>
      <c r="S14" s="123">
        <v>96.8</v>
      </c>
      <c r="T14" s="123">
        <v>90.3</v>
      </c>
      <c r="U14" s="123">
        <v>80.599999999999994</v>
      </c>
      <c r="V14" s="152">
        <v>61.3</v>
      </c>
      <c r="W14" s="212">
        <v>100</v>
      </c>
      <c r="X14" s="123">
        <v>100</v>
      </c>
      <c r="Y14" s="123">
        <v>98</v>
      </c>
      <c r="Z14" s="123">
        <v>88.7</v>
      </c>
      <c r="AA14" s="241">
        <v>75.3</v>
      </c>
    </row>
    <row r="15" spans="1:27" x14ac:dyDescent="0.2">
      <c r="A15" s="134" t="s">
        <v>584</v>
      </c>
      <c r="B15" s="176" t="s">
        <v>585</v>
      </c>
      <c r="C15" s="212">
        <v>95.2</v>
      </c>
      <c r="D15" s="123">
        <v>96.9</v>
      </c>
      <c r="E15" s="123">
        <v>77.8</v>
      </c>
      <c r="F15" s="123">
        <v>59.3</v>
      </c>
      <c r="G15" s="152">
        <v>32.200000000000003</v>
      </c>
      <c r="H15" s="212">
        <v>88.8</v>
      </c>
      <c r="I15" s="123">
        <v>92</v>
      </c>
      <c r="J15" s="123">
        <v>63.9</v>
      </c>
      <c r="K15" s="123">
        <v>44.6</v>
      </c>
      <c r="L15" s="152">
        <v>19.3</v>
      </c>
      <c r="M15" s="212">
        <v>96.8</v>
      </c>
      <c r="N15" s="123">
        <v>98.1</v>
      </c>
      <c r="O15" s="123">
        <v>81.3</v>
      </c>
      <c r="P15" s="123">
        <v>63</v>
      </c>
      <c r="Q15" s="152">
        <v>35.5</v>
      </c>
      <c r="R15" s="212">
        <v>90.6</v>
      </c>
      <c r="S15" s="123">
        <v>93.6</v>
      </c>
      <c r="T15" s="123">
        <v>66.2</v>
      </c>
      <c r="U15" s="123">
        <v>43.8</v>
      </c>
      <c r="V15" s="152">
        <v>19.600000000000001</v>
      </c>
      <c r="W15" s="212">
        <v>97.8</v>
      </c>
      <c r="X15" s="123">
        <v>98.7</v>
      </c>
      <c r="Y15" s="123">
        <v>84.3</v>
      </c>
      <c r="Z15" s="123">
        <v>68</v>
      </c>
      <c r="AA15" s="241">
        <v>39.299999999999997</v>
      </c>
    </row>
    <row r="16" spans="1:27" x14ac:dyDescent="0.2">
      <c r="A16" s="134" t="s">
        <v>50</v>
      </c>
      <c r="B16" s="176" t="s">
        <v>51</v>
      </c>
      <c r="C16" s="212">
        <v>96.4</v>
      </c>
      <c r="D16" s="123">
        <v>97.1</v>
      </c>
      <c r="E16" s="123">
        <v>77.099999999999994</v>
      </c>
      <c r="F16" s="123">
        <v>70</v>
      </c>
      <c r="G16" s="152">
        <v>36.6</v>
      </c>
      <c r="H16" s="212">
        <v>89.6</v>
      </c>
      <c r="I16" s="123">
        <v>91.8</v>
      </c>
      <c r="J16" s="123">
        <v>56.5</v>
      </c>
      <c r="K16" s="123">
        <v>58.7</v>
      </c>
      <c r="L16" s="152">
        <v>20.6</v>
      </c>
      <c r="M16" s="212">
        <v>97.8</v>
      </c>
      <c r="N16" s="123">
        <v>98.3</v>
      </c>
      <c r="O16" s="123">
        <v>81.599999999999994</v>
      </c>
      <c r="P16" s="123">
        <v>72.400000000000006</v>
      </c>
      <c r="Q16" s="152">
        <v>40.1</v>
      </c>
      <c r="R16" s="212">
        <v>93.3</v>
      </c>
      <c r="S16" s="123">
        <v>94.8</v>
      </c>
      <c r="T16" s="123">
        <v>65.900000000000006</v>
      </c>
      <c r="U16" s="123">
        <v>63.8</v>
      </c>
      <c r="V16" s="152">
        <v>25.2</v>
      </c>
      <c r="W16" s="212">
        <v>98.1</v>
      </c>
      <c r="X16" s="123">
        <v>98.5</v>
      </c>
      <c r="Y16" s="123">
        <v>83.5</v>
      </c>
      <c r="Z16" s="123">
        <v>73.5</v>
      </c>
      <c r="AA16" s="241">
        <v>43.1</v>
      </c>
    </row>
    <row r="17" spans="1:27" x14ac:dyDescent="0.2">
      <c r="A17" s="134" t="s">
        <v>136</v>
      </c>
      <c r="B17" s="176" t="s">
        <v>137</v>
      </c>
      <c r="C17" s="212">
        <v>97.4</v>
      </c>
      <c r="D17" s="123">
        <v>98.2</v>
      </c>
      <c r="E17" s="123">
        <v>92.8</v>
      </c>
      <c r="F17" s="123">
        <v>75.2</v>
      </c>
      <c r="G17" s="152">
        <v>42.8</v>
      </c>
      <c r="H17" s="212">
        <v>92.3</v>
      </c>
      <c r="I17" s="123">
        <v>90.4</v>
      </c>
      <c r="J17" s="123">
        <v>82.7</v>
      </c>
      <c r="K17" s="123">
        <v>59.6</v>
      </c>
      <c r="L17" s="152">
        <v>23.1</v>
      </c>
      <c r="M17" s="212">
        <v>97.8</v>
      </c>
      <c r="N17" s="123">
        <v>98.7</v>
      </c>
      <c r="O17" s="123">
        <v>93.4</v>
      </c>
      <c r="P17" s="123">
        <v>76.3</v>
      </c>
      <c r="Q17" s="152">
        <v>44.2</v>
      </c>
      <c r="R17" s="212">
        <v>92.3</v>
      </c>
      <c r="S17" s="123">
        <v>93.1</v>
      </c>
      <c r="T17" s="123">
        <v>83.8</v>
      </c>
      <c r="U17" s="123">
        <v>59.2</v>
      </c>
      <c r="V17" s="152">
        <v>25.4</v>
      </c>
      <c r="W17" s="212">
        <v>98.4</v>
      </c>
      <c r="X17" s="123">
        <v>99.1</v>
      </c>
      <c r="Y17" s="123">
        <v>94.5</v>
      </c>
      <c r="Z17" s="123">
        <v>78.2</v>
      </c>
      <c r="AA17" s="241">
        <v>46.1</v>
      </c>
    </row>
    <row r="18" spans="1:27" x14ac:dyDescent="0.2">
      <c r="A18" s="134" t="s">
        <v>138</v>
      </c>
      <c r="B18" s="176" t="s">
        <v>139</v>
      </c>
      <c r="C18" s="212">
        <v>95.8</v>
      </c>
      <c r="D18" s="123">
        <v>96.6</v>
      </c>
      <c r="E18" s="123">
        <v>75.400000000000006</v>
      </c>
      <c r="F18" s="123">
        <v>69.900000000000006</v>
      </c>
      <c r="G18" s="152">
        <v>45.7</v>
      </c>
      <c r="H18" s="212">
        <v>89.4</v>
      </c>
      <c r="I18" s="123">
        <v>90.8</v>
      </c>
      <c r="J18" s="123">
        <v>61.7</v>
      </c>
      <c r="K18" s="123">
        <v>53.2</v>
      </c>
      <c r="L18" s="152">
        <v>35.5</v>
      </c>
      <c r="M18" s="212">
        <v>97</v>
      </c>
      <c r="N18" s="123">
        <v>97.6</v>
      </c>
      <c r="O18" s="123">
        <v>77.900000000000006</v>
      </c>
      <c r="P18" s="123">
        <v>73</v>
      </c>
      <c r="Q18" s="152">
        <v>47.6</v>
      </c>
      <c r="R18" s="212">
        <v>90</v>
      </c>
      <c r="S18" s="123">
        <v>91.8</v>
      </c>
      <c r="T18" s="123">
        <v>61.8</v>
      </c>
      <c r="U18" s="123">
        <v>54.6</v>
      </c>
      <c r="V18" s="152">
        <v>35.700000000000003</v>
      </c>
      <c r="W18" s="212">
        <v>98.4</v>
      </c>
      <c r="X18" s="123">
        <v>98.7</v>
      </c>
      <c r="Y18" s="123">
        <v>81.400000000000006</v>
      </c>
      <c r="Z18" s="123">
        <v>76.8</v>
      </c>
      <c r="AA18" s="241">
        <v>50.2</v>
      </c>
    </row>
    <row r="19" spans="1:27" x14ac:dyDescent="0.2">
      <c r="A19" s="134" t="s">
        <v>212</v>
      </c>
      <c r="B19" s="176" t="s">
        <v>213</v>
      </c>
      <c r="C19" s="212">
        <v>93.4</v>
      </c>
      <c r="D19" s="123">
        <v>94.4</v>
      </c>
      <c r="E19" s="123">
        <v>82.8</v>
      </c>
      <c r="F19" s="123">
        <v>61.8</v>
      </c>
      <c r="G19" s="152">
        <v>34.5</v>
      </c>
      <c r="H19" s="212">
        <v>85.6</v>
      </c>
      <c r="I19" s="123">
        <v>90.4</v>
      </c>
      <c r="J19" s="123">
        <v>66.3</v>
      </c>
      <c r="K19" s="123">
        <v>40.6</v>
      </c>
      <c r="L19" s="152">
        <v>19.8</v>
      </c>
      <c r="M19" s="212">
        <v>95.8</v>
      </c>
      <c r="N19" s="123">
        <v>95.7</v>
      </c>
      <c r="O19" s="123">
        <v>87.8</v>
      </c>
      <c r="P19" s="123">
        <v>68.2</v>
      </c>
      <c r="Q19" s="152">
        <v>38.9</v>
      </c>
      <c r="R19" s="212">
        <v>88.5</v>
      </c>
      <c r="S19" s="123">
        <v>91.6</v>
      </c>
      <c r="T19" s="123">
        <v>70.599999999999994</v>
      </c>
      <c r="U19" s="123">
        <v>46.1</v>
      </c>
      <c r="V19" s="152">
        <v>21.1</v>
      </c>
      <c r="W19" s="212">
        <v>96.7</v>
      </c>
      <c r="X19" s="123">
        <v>96.3</v>
      </c>
      <c r="Y19" s="123">
        <v>90.9</v>
      </c>
      <c r="Z19" s="123">
        <v>72.2</v>
      </c>
      <c r="AA19" s="241">
        <v>43.4</v>
      </c>
    </row>
    <row r="20" spans="1:27" x14ac:dyDescent="0.2">
      <c r="A20" s="134" t="s">
        <v>494</v>
      </c>
      <c r="B20" s="176" t="s">
        <v>495</v>
      </c>
      <c r="C20" s="212">
        <v>95.2</v>
      </c>
      <c r="D20" s="123">
        <v>95.8</v>
      </c>
      <c r="E20" s="123">
        <v>90.4</v>
      </c>
      <c r="F20" s="123">
        <v>75.900000000000006</v>
      </c>
      <c r="G20" s="152">
        <v>36.799999999999997</v>
      </c>
      <c r="H20" s="212">
        <v>91.1</v>
      </c>
      <c r="I20" s="123">
        <v>92.4</v>
      </c>
      <c r="J20" s="123">
        <v>81.3</v>
      </c>
      <c r="K20" s="123">
        <v>67.099999999999994</v>
      </c>
      <c r="L20" s="152">
        <v>22.2</v>
      </c>
      <c r="M20" s="212">
        <v>96</v>
      </c>
      <c r="N20" s="123">
        <v>96.5</v>
      </c>
      <c r="O20" s="123">
        <v>92.1</v>
      </c>
      <c r="P20" s="123">
        <v>77.599999999999994</v>
      </c>
      <c r="Q20" s="152">
        <v>39.6</v>
      </c>
      <c r="R20" s="212">
        <v>91.3</v>
      </c>
      <c r="S20" s="123">
        <v>92.7</v>
      </c>
      <c r="T20" s="123">
        <v>83</v>
      </c>
      <c r="U20" s="123">
        <v>67.2</v>
      </c>
      <c r="V20" s="152">
        <v>22.6</v>
      </c>
      <c r="W20" s="212">
        <v>96.9</v>
      </c>
      <c r="X20" s="123">
        <v>97.2</v>
      </c>
      <c r="Y20" s="123">
        <v>93.6</v>
      </c>
      <c r="Z20" s="123">
        <v>79.599999999999994</v>
      </c>
      <c r="AA20" s="241">
        <v>42.9</v>
      </c>
    </row>
    <row r="21" spans="1:27" x14ac:dyDescent="0.2">
      <c r="A21" s="134" t="s">
        <v>610</v>
      </c>
      <c r="B21" s="176" t="s">
        <v>611</v>
      </c>
      <c r="C21" s="212">
        <v>94.9</v>
      </c>
      <c r="D21" s="123">
        <v>95.5</v>
      </c>
      <c r="E21" s="123">
        <v>87.6</v>
      </c>
      <c r="F21" s="123">
        <v>61.4</v>
      </c>
      <c r="G21" s="152">
        <v>37.299999999999997</v>
      </c>
      <c r="H21" s="212">
        <v>87.9</v>
      </c>
      <c r="I21" s="123">
        <v>88.8</v>
      </c>
      <c r="J21" s="123">
        <v>77.099999999999994</v>
      </c>
      <c r="K21" s="123">
        <v>48.8</v>
      </c>
      <c r="L21" s="152">
        <v>21.8</v>
      </c>
      <c r="M21" s="212">
        <v>96.2</v>
      </c>
      <c r="N21" s="123">
        <v>96.7</v>
      </c>
      <c r="O21" s="123">
        <v>89.5</v>
      </c>
      <c r="P21" s="123">
        <v>63.5</v>
      </c>
      <c r="Q21" s="152">
        <v>40</v>
      </c>
      <c r="R21" s="212">
        <v>89.4</v>
      </c>
      <c r="S21" s="123">
        <v>90.2</v>
      </c>
      <c r="T21" s="123">
        <v>78.8</v>
      </c>
      <c r="U21" s="123">
        <v>50.2</v>
      </c>
      <c r="V21" s="152">
        <v>23.9</v>
      </c>
      <c r="W21" s="212">
        <v>97.6</v>
      </c>
      <c r="X21" s="123">
        <v>98.1</v>
      </c>
      <c r="Y21" s="123">
        <v>91.8</v>
      </c>
      <c r="Z21" s="123">
        <v>66.7</v>
      </c>
      <c r="AA21" s="241">
        <v>43.7</v>
      </c>
    </row>
    <row r="22" spans="1:27" x14ac:dyDescent="0.2">
      <c r="A22" s="134" t="s">
        <v>638</v>
      </c>
      <c r="B22" s="176" t="s">
        <v>639</v>
      </c>
      <c r="C22" s="212">
        <v>96.4</v>
      </c>
      <c r="D22" s="123">
        <v>96.9</v>
      </c>
      <c r="E22" s="123">
        <v>82.9</v>
      </c>
      <c r="F22" s="123">
        <v>70.8</v>
      </c>
      <c r="G22" s="152">
        <v>41.2</v>
      </c>
      <c r="H22" s="212">
        <v>92.5</v>
      </c>
      <c r="I22" s="123">
        <v>93.2</v>
      </c>
      <c r="J22" s="123">
        <v>71.5</v>
      </c>
      <c r="K22" s="123">
        <v>58.8</v>
      </c>
      <c r="L22" s="152">
        <v>30.8</v>
      </c>
      <c r="M22" s="212">
        <v>97.4</v>
      </c>
      <c r="N22" s="123">
        <v>97.9</v>
      </c>
      <c r="O22" s="123">
        <v>85.8</v>
      </c>
      <c r="P22" s="123">
        <v>73.8</v>
      </c>
      <c r="Q22" s="152">
        <v>43.8</v>
      </c>
      <c r="R22" s="212">
        <v>93.5</v>
      </c>
      <c r="S22" s="123">
        <v>94.3</v>
      </c>
      <c r="T22" s="123">
        <v>73.5</v>
      </c>
      <c r="U22" s="123">
        <v>61.2</v>
      </c>
      <c r="V22" s="152">
        <v>30.6</v>
      </c>
      <c r="W22" s="212">
        <v>98.2</v>
      </c>
      <c r="X22" s="123">
        <v>98.6</v>
      </c>
      <c r="Y22" s="123">
        <v>88.8</v>
      </c>
      <c r="Z22" s="123">
        <v>76.8</v>
      </c>
      <c r="AA22" s="241">
        <v>47.8</v>
      </c>
    </row>
    <row r="23" spans="1:27" x14ac:dyDescent="0.2">
      <c r="A23" s="114" t="s">
        <v>1124</v>
      </c>
      <c r="B23" s="177" t="s">
        <v>1125</v>
      </c>
      <c r="C23" s="213">
        <v>96.569767441860463</v>
      </c>
      <c r="D23" s="104">
        <v>97.325581395348834</v>
      </c>
      <c r="E23" s="104">
        <v>83.604651162790702</v>
      </c>
      <c r="F23" s="104">
        <v>72.441860465116278</v>
      </c>
      <c r="G23" s="214">
        <v>44.360465116279066</v>
      </c>
      <c r="H23" s="213">
        <v>90.155440414507765</v>
      </c>
      <c r="I23" s="104">
        <v>90.673575129533674</v>
      </c>
      <c r="J23" s="104">
        <v>67.357512953367873</v>
      </c>
      <c r="K23" s="104">
        <v>54.92227979274611</v>
      </c>
      <c r="L23" s="214">
        <v>32.124352331606218</v>
      </c>
      <c r="M23" s="213">
        <v>97.380484610347082</v>
      </c>
      <c r="N23" s="104">
        <v>98.166339227242958</v>
      </c>
      <c r="O23" s="104">
        <v>85.658153241650297</v>
      </c>
      <c r="P23" s="104">
        <v>74.656188605108056</v>
      </c>
      <c r="Q23" s="214">
        <v>45.90700720366732</v>
      </c>
      <c r="R23" s="213">
        <v>90.731707317073173</v>
      </c>
      <c r="S23" s="104">
        <v>92.195121951219519</v>
      </c>
      <c r="T23" s="104">
        <v>68.780487804878049</v>
      </c>
      <c r="U23" s="104">
        <v>56.09756097560976</v>
      </c>
      <c r="V23" s="214">
        <v>32.439024390243901</v>
      </c>
      <c r="W23" s="213">
        <v>98.396946564885496</v>
      </c>
      <c r="X23" s="104">
        <v>98.931297709923655</v>
      </c>
      <c r="Y23" s="104">
        <v>88.244274809160302</v>
      </c>
      <c r="Z23" s="104">
        <v>77.55725190839695</v>
      </c>
      <c r="AA23" s="242">
        <v>48.091603053435115</v>
      </c>
    </row>
    <row r="24" spans="1:27" x14ac:dyDescent="0.2">
      <c r="A24" s="134" t="s">
        <v>10</v>
      </c>
      <c r="B24" s="176" t="s">
        <v>11</v>
      </c>
      <c r="C24" s="212">
        <v>96.9</v>
      </c>
      <c r="D24" s="123">
        <v>97</v>
      </c>
      <c r="E24" s="123">
        <v>86.7</v>
      </c>
      <c r="F24" s="123">
        <v>81.599999999999994</v>
      </c>
      <c r="G24" s="152">
        <v>39.700000000000003</v>
      </c>
      <c r="H24" s="212">
        <v>92</v>
      </c>
      <c r="I24" s="123">
        <v>92</v>
      </c>
      <c r="J24" s="123">
        <v>73.2</v>
      </c>
      <c r="K24" s="123">
        <v>72.3</v>
      </c>
      <c r="L24" s="152">
        <v>30.8</v>
      </c>
      <c r="M24" s="212">
        <v>98.2</v>
      </c>
      <c r="N24" s="123">
        <v>98.3</v>
      </c>
      <c r="O24" s="123">
        <v>90.3</v>
      </c>
      <c r="P24" s="123">
        <v>84.1</v>
      </c>
      <c r="Q24" s="152">
        <v>42.1</v>
      </c>
      <c r="R24" s="212">
        <v>93.3</v>
      </c>
      <c r="S24" s="123">
        <v>93.5</v>
      </c>
      <c r="T24" s="123">
        <v>74.5</v>
      </c>
      <c r="U24" s="123">
        <v>70.8</v>
      </c>
      <c r="V24" s="152">
        <v>28.7</v>
      </c>
      <c r="W24" s="212">
        <v>99.2</v>
      </c>
      <c r="X24" s="123">
        <v>99.2</v>
      </c>
      <c r="Y24" s="123">
        <v>94.5</v>
      </c>
      <c r="Z24" s="123">
        <v>88.5</v>
      </c>
      <c r="AA24" s="241">
        <v>46.7</v>
      </c>
    </row>
    <row r="25" spans="1:27" x14ac:dyDescent="0.2">
      <c r="A25" s="134" t="s">
        <v>12</v>
      </c>
      <c r="B25" s="176" t="s">
        <v>13</v>
      </c>
      <c r="C25" s="212">
        <v>94.7</v>
      </c>
      <c r="D25" s="123">
        <v>91.7</v>
      </c>
      <c r="E25" s="123">
        <v>78.3</v>
      </c>
      <c r="F25" s="123">
        <v>61.7</v>
      </c>
      <c r="G25" s="152">
        <v>28.4</v>
      </c>
      <c r="H25" s="212">
        <v>91.5</v>
      </c>
      <c r="I25" s="123">
        <v>84.6</v>
      </c>
      <c r="J25" s="123">
        <v>64.2</v>
      </c>
      <c r="K25" s="123">
        <v>52.7</v>
      </c>
      <c r="L25" s="152">
        <v>20.9</v>
      </c>
      <c r="M25" s="212">
        <v>96</v>
      </c>
      <c r="N25" s="123">
        <v>94.4</v>
      </c>
      <c r="O25" s="123">
        <v>83.6</v>
      </c>
      <c r="P25" s="123">
        <v>65.099999999999994</v>
      </c>
      <c r="Q25" s="152">
        <v>31.3</v>
      </c>
      <c r="R25" s="212">
        <v>93.5</v>
      </c>
      <c r="S25" s="123">
        <v>87.8</v>
      </c>
      <c r="T25" s="123">
        <v>68.099999999999994</v>
      </c>
      <c r="U25" s="123">
        <v>55.5</v>
      </c>
      <c r="V25" s="152">
        <v>22.2</v>
      </c>
      <c r="W25" s="212">
        <v>95.8</v>
      </c>
      <c r="X25" s="123">
        <v>95</v>
      </c>
      <c r="Y25" s="123">
        <v>87.1</v>
      </c>
      <c r="Z25" s="123">
        <v>67</v>
      </c>
      <c r="AA25" s="241">
        <v>33.799999999999997</v>
      </c>
    </row>
    <row r="26" spans="1:27" x14ac:dyDescent="0.2">
      <c r="A26" s="134" t="s">
        <v>14</v>
      </c>
      <c r="B26" s="176" t="s">
        <v>15</v>
      </c>
      <c r="C26" s="212">
        <v>95.1</v>
      </c>
      <c r="D26" s="123">
        <v>96</v>
      </c>
      <c r="E26" s="123">
        <v>84.3</v>
      </c>
      <c r="F26" s="123">
        <v>73.599999999999994</v>
      </c>
      <c r="G26" s="152">
        <v>33.5</v>
      </c>
      <c r="H26" s="212">
        <v>87.9</v>
      </c>
      <c r="I26" s="123">
        <v>92</v>
      </c>
      <c r="J26" s="123">
        <v>67</v>
      </c>
      <c r="K26" s="123">
        <v>57.2</v>
      </c>
      <c r="L26" s="152">
        <v>19.3</v>
      </c>
      <c r="M26" s="212">
        <v>96.5</v>
      </c>
      <c r="N26" s="123">
        <v>96.8</v>
      </c>
      <c r="O26" s="123">
        <v>87.7</v>
      </c>
      <c r="P26" s="123">
        <v>76.8</v>
      </c>
      <c r="Q26" s="152">
        <v>36.299999999999997</v>
      </c>
      <c r="R26" s="212">
        <v>90.5</v>
      </c>
      <c r="S26" s="123">
        <v>93.4</v>
      </c>
      <c r="T26" s="123">
        <v>71</v>
      </c>
      <c r="U26" s="123">
        <v>60.2</v>
      </c>
      <c r="V26" s="152">
        <v>21.3</v>
      </c>
      <c r="W26" s="212">
        <v>97.1</v>
      </c>
      <c r="X26" s="123">
        <v>97.2</v>
      </c>
      <c r="Y26" s="123">
        <v>90.3</v>
      </c>
      <c r="Z26" s="123">
        <v>79.599999999999994</v>
      </c>
      <c r="AA26" s="241">
        <v>39</v>
      </c>
    </row>
    <row r="27" spans="1:27" x14ac:dyDescent="0.2">
      <c r="A27" s="134" t="s">
        <v>16</v>
      </c>
      <c r="B27" s="176" t="s">
        <v>17</v>
      </c>
      <c r="C27" s="212">
        <v>95.9</v>
      </c>
      <c r="D27" s="123">
        <v>96.6</v>
      </c>
      <c r="E27" s="123">
        <v>80.5</v>
      </c>
      <c r="F27" s="123">
        <v>71.900000000000006</v>
      </c>
      <c r="G27" s="152">
        <v>50.2</v>
      </c>
      <c r="H27" s="212">
        <v>88.6</v>
      </c>
      <c r="I27" s="123">
        <v>90</v>
      </c>
      <c r="J27" s="123">
        <v>62.8</v>
      </c>
      <c r="K27" s="123">
        <v>49</v>
      </c>
      <c r="L27" s="152">
        <v>24</v>
      </c>
      <c r="M27" s="212">
        <v>97.4</v>
      </c>
      <c r="N27" s="123">
        <v>97.9</v>
      </c>
      <c r="O27" s="123">
        <v>84.2</v>
      </c>
      <c r="P27" s="123">
        <v>76.599999999999994</v>
      </c>
      <c r="Q27" s="152">
        <v>55.5</v>
      </c>
      <c r="R27" s="212">
        <v>90.3</v>
      </c>
      <c r="S27" s="123">
        <v>91.3</v>
      </c>
      <c r="T27" s="123">
        <v>65</v>
      </c>
      <c r="U27" s="123">
        <v>52.6</v>
      </c>
      <c r="V27" s="152">
        <v>28.7</v>
      </c>
      <c r="W27" s="212">
        <v>98.2</v>
      </c>
      <c r="X27" s="123">
        <v>98.8</v>
      </c>
      <c r="Y27" s="123">
        <v>87</v>
      </c>
      <c r="Z27" s="123">
        <v>79.8</v>
      </c>
      <c r="AA27" s="241">
        <v>59</v>
      </c>
    </row>
    <row r="28" spans="1:27" x14ac:dyDescent="0.2">
      <c r="A28" s="134" t="s">
        <v>18</v>
      </c>
      <c r="B28" s="176" t="s">
        <v>19</v>
      </c>
      <c r="C28" s="212">
        <v>97.1</v>
      </c>
      <c r="D28" s="123">
        <v>97.9</v>
      </c>
      <c r="E28" s="123">
        <v>79.599999999999994</v>
      </c>
      <c r="F28" s="123">
        <v>73.7</v>
      </c>
      <c r="G28" s="152">
        <v>45.5</v>
      </c>
      <c r="H28" s="212">
        <v>88.6</v>
      </c>
      <c r="I28" s="123">
        <v>91.1</v>
      </c>
      <c r="J28" s="123">
        <v>57</v>
      </c>
      <c r="K28" s="123">
        <v>53.2</v>
      </c>
      <c r="L28" s="152">
        <v>19.600000000000001</v>
      </c>
      <c r="M28" s="212">
        <v>98.5</v>
      </c>
      <c r="N28" s="123">
        <v>99</v>
      </c>
      <c r="O28" s="123">
        <v>83.3</v>
      </c>
      <c r="P28" s="123">
        <v>77.099999999999994</v>
      </c>
      <c r="Q28" s="152">
        <v>49.6</v>
      </c>
      <c r="R28" s="212">
        <v>93.3</v>
      </c>
      <c r="S28" s="123">
        <v>95</v>
      </c>
      <c r="T28" s="123">
        <v>64.900000000000006</v>
      </c>
      <c r="U28" s="123">
        <v>60.5</v>
      </c>
      <c r="V28" s="152">
        <v>26.9</v>
      </c>
      <c r="W28" s="212">
        <v>98.7</v>
      </c>
      <c r="X28" s="123">
        <v>99.1</v>
      </c>
      <c r="Y28" s="123">
        <v>85.9</v>
      </c>
      <c r="Z28" s="123">
        <v>79.400000000000006</v>
      </c>
      <c r="AA28" s="241">
        <v>53.5</v>
      </c>
    </row>
    <row r="29" spans="1:27" x14ac:dyDescent="0.2">
      <c r="A29" s="134" t="s">
        <v>20</v>
      </c>
      <c r="B29" s="176" t="s">
        <v>21</v>
      </c>
      <c r="C29" s="212">
        <v>97.2</v>
      </c>
      <c r="D29" s="123">
        <v>97.6</v>
      </c>
      <c r="E29" s="123">
        <v>86.2</v>
      </c>
      <c r="F29" s="123">
        <v>82.6</v>
      </c>
      <c r="G29" s="152">
        <v>60.7</v>
      </c>
      <c r="H29" s="212">
        <v>94.2</v>
      </c>
      <c r="I29" s="123">
        <v>94.7</v>
      </c>
      <c r="J29" s="123">
        <v>74.099999999999994</v>
      </c>
      <c r="K29" s="123">
        <v>69.900000000000006</v>
      </c>
      <c r="L29" s="152">
        <v>40.6</v>
      </c>
      <c r="M29" s="212">
        <v>98.3</v>
      </c>
      <c r="N29" s="123">
        <v>98.7</v>
      </c>
      <c r="O29" s="123">
        <v>90.8</v>
      </c>
      <c r="P29" s="123">
        <v>87.4</v>
      </c>
      <c r="Q29" s="152">
        <v>68.3</v>
      </c>
      <c r="R29" s="212">
        <v>94.9</v>
      </c>
      <c r="S29" s="123">
        <v>95.4</v>
      </c>
      <c r="T29" s="123">
        <v>75.7</v>
      </c>
      <c r="U29" s="123">
        <v>71.099999999999994</v>
      </c>
      <c r="V29" s="152">
        <v>44.4</v>
      </c>
      <c r="W29" s="212">
        <v>98.8</v>
      </c>
      <c r="X29" s="123">
        <v>99.1</v>
      </c>
      <c r="Y29" s="123">
        <v>93.7</v>
      </c>
      <c r="Z29" s="123">
        <v>90.7</v>
      </c>
      <c r="AA29" s="241">
        <v>72.2</v>
      </c>
    </row>
    <row r="30" spans="1:27" x14ac:dyDescent="0.2">
      <c r="A30" s="134" t="s">
        <v>22</v>
      </c>
      <c r="B30" s="176" t="s">
        <v>23</v>
      </c>
      <c r="C30" s="212">
        <v>97.1</v>
      </c>
      <c r="D30" s="123">
        <v>98.3</v>
      </c>
      <c r="E30" s="123">
        <v>87.3</v>
      </c>
      <c r="F30" s="123">
        <v>77.400000000000006</v>
      </c>
      <c r="G30" s="152">
        <v>42.8</v>
      </c>
      <c r="H30" s="212">
        <v>90.2</v>
      </c>
      <c r="I30" s="123">
        <v>94.6</v>
      </c>
      <c r="J30" s="123">
        <v>67.900000000000006</v>
      </c>
      <c r="K30" s="123">
        <v>55.4</v>
      </c>
      <c r="L30" s="152">
        <v>19.2</v>
      </c>
      <c r="M30" s="212">
        <v>97.8</v>
      </c>
      <c r="N30" s="123">
        <v>98.6</v>
      </c>
      <c r="O30" s="123">
        <v>89.3</v>
      </c>
      <c r="P30" s="123">
        <v>79.7</v>
      </c>
      <c r="Q30" s="152">
        <v>45.3</v>
      </c>
      <c r="R30" s="212">
        <v>91.8</v>
      </c>
      <c r="S30" s="123">
        <v>95.3</v>
      </c>
      <c r="T30" s="123">
        <v>71.099999999999994</v>
      </c>
      <c r="U30" s="123">
        <v>61.3</v>
      </c>
      <c r="V30" s="152">
        <v>19.3</v>
      </c>
      <c r="W30" s="212">
        <v>98.5</v>
      </c>
      <c r="X30" s="123">
        <v>99</v>
      </c>
      <c r="Y30" s="123">
        <v>91.5</v>
      </c>
      <c r="Z30" s="123">
        <v>81.599999999999994</v>
      </c>
      <c r="AA30" s="241">
        <v>48.9</v>
      </c>
    </row>
    <row r="31" spans="1:27" x14ac:dyDescent="0.2">
      <c r="A31" s="134" t="s">
        <v>24</v>
      </c>
      <c r="B31" s="176" t="s">
        <v>25</v>
      </c>
      <c r="C31" s="212">
        <v>97</v>
      </c>
      <c r="D31" s="123">
        <v>96.8</v>
      </c>
      <c r="E31" s="123">
        <v>84.6</v>
      </c>
      <c r="F31" s="123">
        <v>77.7</v>
      </c>
      <c r="G31" s="152">
        <v>41.3</v>
      </c>
      <c r="H31" s="212">
        <v>93</v>
      </c>
      <c r="I31" s="123">
        <v>91.8</v>
      </c>
      <c r="J31" s="123">
        <v>76.099999999999994</v>
      </c>
      <c r="K31" s="123">
        <v>65.400000000000006</v>
      </c>
      <c r="L31" s="152">
        <v>21</v>
      </c>
      <c r="M31" s="212">
        <v>97.7</v>
      </c>
      <c r="N31" s="123">
        <v>97.6</v>
      </c>
      <c r="O31" s="123">
        <v>86</v>
      </c>
      <c r="P31" s="123">
        <v>79.599999999999994</v>
      </c>
      <c r="Q31" s="152">
        <v>44.5</v>
      </c>
      <c r="R31" s="212">
        <v>94.2</v>
      </c>
      <c r="S31" s="123">
        <v>93.7</v>
      </c>
      <c r="T31" s="123">
        <v>76.3</v>
      </c>
      <c r="U31" s="123">
        <v>70.099999999999994</v>
      </c>
      <c r="V31" s="152">
        <v>25.9</v>
      </c>
      <c r="W31" s="212">
        <v>98.3</v>
      </c>
      <c r="X31" s="123">
        <v>98.2</v>
      </c>
      <c r="Y31" s="123">
        <v>88.3</v>
      </c>
      <c r="Z31" s="123">
        <v>81</v>
      </c>
      <c r="AA31" s="241">
        <v>48</v>
      </c>
    </row>
    <row r="32" spans="1:27" x14ac:dyDescent="0.2">
      <c r="A32" s="134" t="s">
        <v>28</v>
      </c>
      <c r="B32" s="176" t="s">
        <v>29</v>
      </c>
      <c r="C32" s="212">
        <v>98</v>
      </c>
      <c r="D32" s="123">
        <v>97.9</v>
      </c>
      <c r="E32" s="123">
        <v>87.9</v>
      </c>
      <c r="F32" s="123">
        <v>85.2</v>
      </c>
      <c r="G32" s="152">
        <v>45.9</v>
      </c>
      <c r="H32" s="212">
        <v>95</v>
      </c>
      <c r="I32" s="123">
        <v>96.4</v>
      </c>
      <c r="J32" s="123">
        <v>79.7</v>
      </c>
      <c r="K32" s="123">
        <v>77.900000000000006</v>
      </c>
      <c r="L32" s="152">
        <v>33.700000000000003</v>
      </c>
      <c r="M32" s="212">
        <v>98.9</v>
      </c>
      <c r="N32" s="123">
        <v>98.3</v>
      </c>
      <c r="O32" s="123">
        <v>90.3</v>
      </c>
      <c r="P32" s="123">
        <v>87.3</v>
      </c>
      <c r="Q32" s="152">
        <v>49.3</v>
      </c>
      <c r="R32" s="212">
        <v>96.5</v>
      </c>
      <c r="S32" s="123">
        <v>97.4</v>
      </c>
      <c r="T32" s="123">
        <v>84</v>
      </c>
      <c r="U32" s="123">
        <v>80.5</v>
      </c>
      <c r="V32" s="152">
        <v>34.6</v>
      </c>
      <c r="W32" s="212">
        <v>99.1</v>
      </c>
      <c r="X32" s="123">
        <v>98.3</v>
      </c>
      <c r="Y32" s="123">
        <v>90.8</v>
      </c>
      <c r="Z32" s="123">
        <v>88.7</v>
      </c>
      <c r="AA32" s="241">
        <v>54.1</v>
      </c>
    </row>
    <row r="33" spans="1:27" x14ac:dyDescent="0.2">
      <c r="A33" s="134" t="s">
        <v>30</v>
      </c>
      <c r="B33" s="176" t="s">
        <v>31</v>
      </c>
      <c r="C33" s="212">
        <v>98.6</v>
      </c>
      <c r="D33" s="123">
        <v>98.7</v>
      </c>
      <c r="E33" s="123">
        <v>90.1</v>
      </c>
      <c r="F33" s="123">
        <v>82.1</v>
      </c>
      <c r="G33" s="152">
        <v>45.7</v>
      </c>
      <c r="H33" s="212">
        <v>94.6</v>
      </c>
      <c r="I33" s="123">
        <v>95.2</v>
      </c>
      <c r="J33" s="123">
        <v>80.7</v>
      </c>
      <c r="K33" s="123">
        <v>67.400000000000006</v>
      </c>
      <c r="L33" s="152">
        <v>29.9</v>
      </c>
      <c r="M33" s="212">
        <v>99</v>
      </c>
      <c r="N33" s="123">
        <v>99.1</v>
      </c>
      <c r="O33" s="123">
        <v>91.1</v>
      </c>
      <c r="P33" s="123">
        <v>83.7</v>
      </c>
      <c r="Q33" s="152">
        <v>47.4</v>
      </c>
      <c r="R33" s="212">
        <v>96.5</v>
      </c>
      <c r="S33" s="123">
        <v>96.7</v>
      </c>
      <c r="T33" s="123">
        <v>82.5</v>
      </c>
      <c r="U33" s="123">
        <v>71.099999999999994</v>
      </c>
      <c r="V33" s="152">
        <v>29.2</v>
      </c>
      <c r="W33" s="212">
        <v>99.1</v>
      </c>
      <c r="X33" s="123">
        <v>99.2</v>
      </c>
      <c r="Y33" s="123">
        <v>91.9</v>
      </c>
      <c r="Z33" s="123">
        <v>84.8</v>
      </c>
      <c r="AA33" s="241">
        <v>49.7</v>
      </c>
    </row>
    <row r="34" spans="1:27" x14ac:dyDescent="0.2">
      <c r="A34" s="134" t="s">
        <v>32</v>
      </c>
      <c r="B34" s="176" t="s">
        <v>33</v>
      </c>
      <c r="C34" s="212">
        <v>97.9</v>
      </c>
      <c r="D34" s="123">
        <v>98.1</v>
      </c>
      <c r="E34" s="123">
        <v>85.7</v>
      </c>
      <c r="F34" s="123">
        <v>67.7</v>
      </c>
      <c r="G34" s="152">
        <v>42.7</v>
      </c>
      <c r="H34" s="212">
        <v>95.7</v>
      </c>
      <c r="I34" s="123">
        <v>95.7</v>
      </c>
      <c r="J34" s="123">
        <v>76.599999999999994</v>
      </c>
      <c r="K34" s="123">
        <v>51.5</v>
      </c>
      <c r="L34" s="152">
        <v>28.9</v>
      </c>
      <c r="M34" s="212">
        <v>98.2</v>
      </c>
      <c r="N34" s="123">
        <v>98.5</v>
      </c>
      <c r="O34" s="123">
        <v>87.2</v>
      </c>
      <c r="P34" s="123">
        <v>70.5</v>
      </c>
      <c r="Q34" s="152">
        <v>45.1</v>
      </c>
      <c r="R34" s="212">
        <v>96.7</v>
      </c>
      <c r="S34" s="123">
        <v>96.9</v>
      </c>
      <c r="T34" s="123">
        <v>78</v>
      </c>
      <c r="U34" s="123">
        <v>54.8</v>
      </c>
      <c r="V34" s="152">
        <v>32.4</v>
      </c>
      <c r="W34" s="212">
        <v>98.5</v>
      </c>
      <c r="X34" s="123">
        <v>98.7</v>
      </c>
      <c r="Y34" s="123">
        <v>89.6</v>
      </c>
      <c r="Z34" s="123">
        <v>74.2</v>
      </c>
      <c r="AA34" s="241">
        <v>48</v>
      </c>
    </row>
    <row r="35" spans="1:27" x14ac:dyDescent="0.2">
      <c r="A35" s="134" t="s">
        <v>34</v>
      </c>
      <c r="B35" s="176" t="s">
        <v>35</v>
      </c>
      <c r="C35" s="212">
        <v>97.4</v>
      </c>
      <c r="D35" s="123">
        <v>98.1</v>
      </c>
      <c r="E35" s="123">
        <v>91.3</v>
      </c>
      <c r="F35" s="123">
        <v>77.3</v>
      </c>
      <c r="G35" s="152">
        <v>37.299999999999997</v>
      </c>
      <c r="H35" s="212">
        <v>89.5</v>
      </c>
      <c r="I35" s="123">
        <v>91.9</v>
      </c>
      <c r="J35" s="123">
        <v>78.900000000000006</v>
      </c>
      <c r="K35" s="123">
        <v>64.599999999999994</v>
      </c>
      <c r="L35" s="152">
        <v>17.7</v>
      </c>
      <c r="M35" s="212">
        <v>98.4</v>
      </c>
      <c r="N35" s="123">
        <v>98.9</v>
      </c>
      <c r="O35" s="123">
        <v>92.9</v>
      </c>
      <c r="P35" s="123">
        <v>78.900000000000006</v>
      </c>
      <c r="Q35" s="152">
        <v>39.799999999999997</v>
      </c>
      <c r="R35" s="212">
        <v>93.5</v>
      </c>
      <c r="S35" s="123">
        <v>95.1</v>
      </c>
      <c r="T35" s="123">
        <v>81.900000000000006</v>
      </c>
      <c r="U35" s="123">
        <v>67.400000000000006</v>
      </c>
      <c r="V35" s="152">
        <v>19.3</v>
      </c>
      <c r="W35" s="212">
        <v>98.8</v>
      </c>
      <c r="X35" s="123">
        <v>99.2</v>
      </c>
      <c r="Y35" s="123">
        <v>94.7</v>
      </c>
      <c r="Z35" s="123">
        <v>80.8</v>
      </c>
      <c r="AA35" s="241">
        <v>43.8</v>
      </c>
    </row>
    <row r="36" spans="1:27" x14ac:dyDescent="0.2">
      <c r="A36" s="134" t="s">
        <v>36</v>
      </c>
      <c r="B36" s="176" t="s">
        <v>37</v>
      </c>
      <c r="C36" s="212">
        <v>97.2</v>
      </c>
      <c r="D36" s="123">
        <v>98.3</v>
      </c>
      <c r="E36" s="123">
        <v>85.8</v>
      </c>
      <c r="F36" s="123">
        <v>79.400000000000006</v>
      </c>
      <c r="G36" s="152">
        <v>67.3</v>
      </c>
      <c r="H36" s="212">
        <v>89.3</v>
      </c>
      <c r="I36" s="123">
        <v>92.2</v>
      </c>
      <c r="J36" s="123">
        <v>68.900000000000006</v>
      </c>
      <c r="K36" s="123">
        <v>60.2</v>
      </c>
      <c r="L36" s="152">
        <v>42.7</v>
      </c>
      <c r="M36" s="212">
        <v>97.7</v>
      </c>
      <c r="N36" s="123">
        <v>98.7</v>
      </c>
      <c r="O36" s="123">
        <v>87</v>
      </c>
      <c r="P36" s="123">
        <v>80.8</v>
      </c>
      <c r="Q36" s="152">
        <v>69</v>
      </c>
      <c r="R36" s="212">
        <v>90.5</v>
      </c>
      <c r="S36" s="123">
        <v>94.9</v>
      </c>
      <c r="T36" s="123">
        <v>67.900000000000006</v>
      </c>
      <c r="U36" s="123">
        <v>61.7</v>
      </c>
      <c r="V36" s="152">
        <v>44.5</v>
      </c>
      <c r="W36" s="212">
        <v>98.6</v>
      </c>
      <c r="X36" s="123">
        <v>99</v>
      </c>
      <c r="Y36" s="123">
        <v>89.5</v>
      </c>
      <c r="Z36" s="123">
        <v>83.1</v>
      </c>
      <c r="AA36" s="241">
        <v>72</v>
      </c>
    </row>
    <row r="37" spans="1:27" x14ac:dyDescent="0.2">
      <c r="A37" s="134" t="s">
        <v>40</v>
      </c>
      <c r="B37" s="176" t="s">
        <v>41</v>
      </c>
      <c r="C37" s="212">
        <v>94.7</v>
      </c>
      <c r="D37" s="123">
        <v>96.2</v>
      </c>
      <c r="E37" s="123">
        <v>84.7</v>
      </c>
      <c r="F37" s="123">
        <v>64.5</v>
      </c>
      <c r="G37" s="152">
        <v>49</v>
      </c>
      <c r="H37" s="212">
        <v>89</v>
      </c>
      <c r="I37" s="123">
        <v>90.6</v>
      </c>
      <c r="J37" s="123">
        <v>74.400000000000006</v>
      </c>
      <c r="K37" s="123">
        <v>55.3</v>
      </c>
      <c r="L37" s="152">
        <v>33.200000000000003</v>
      </c>
      <c r="M37" s="212">
        <v>96.1</v>
      </c>
      <c r="N37" s="123">
        <v>97.5</v>
      </c>
      <c r="O37" s="123">
        <v>87.2</v>
      </c>
      <c r="P37" s="123">
        <v>66.8</v>
      </c>
      <c r="Q37" s="152">
        <v>52.8</v>
      </c>
      <c r="R37" s="212">
        <v>91.8</v>
      </c>
      <c r="S37" s="123">
        <v>93.1</v>
      </c>
      <c r="T37" s="123">
        <v>79.3</v>
      </c>
      <c r="U37" s="123">
        <v>58.5</v>
      </c>
      <c r="V37" s="152">
        <v>38.200000000000003</v>
      </c>
      <c r="W37" s="212">
        <v>96.6</v>
      </c>
      <c r="X37" s="123">
        <v>98.1</v>
      </c>
      <c r="Y37" s="123">
        <v>88.2</v>
      </c>
      <c r="Z37" s="123">
        <v>68.3</v>
      </c>
      <c r="AA37" s="241">
        <v>55.8</v>
      </c>
    </row>
    <row r="38" spans="1:27" x14ac:dyDescent="0.2">
      <c r="A38" s="134" t="s">
        <v>42</v>
      </c>
      <c r="B38" s="176" t="s">
        <v>43</v>
      </c>
      <c r="C38" s="212">
        <v>99.8</v>
      </c>
      <c r="D38" s="123">
        <v>100</v>
      </c>
      <c r="E38" s="123">
        <v>99.8</v>
      </c>
      <c r="F38" s="123">
        <v>82.4</v>
      </c>
      <c r="G38" s="152">
        <v>39.700000000000003</v>
      </c>
      <c r="H38" s="212">
        <v>100</v>
      </c>
      <c r="I38" s="123">
        <v>100</v>
      </c>
      <c r="J38" s="123">
        <v>100</v>
      </c>
      <c r="K38" s="123">
        <v>62.1</v>
      </c>
      <c r="L38" s="152">
        <v>24.1</v>
      </c>
      <c r="M38" s="212">
        <v>99.8</v>
      </c>
      <c r="N38" s="123">
        <v>100</v>
      </c>
      <c r="O38" s="123">
        <v>99.8</v>
      </c>
      <c r="P38" s="123">
        <v>83.7</v>
      </c>
      <c r="Q38" s="152">
        <v>40.700000000000003</v>
      </c>
      <c r="R38" s="212">
        <v>100</v>
      </c>
      <c r="S38" s="123">
        <v>100</v>
      </c>
      <c r="T38" s="123">
        <v>100</v>
      </c>
      <c r="U38" s="123">
        <v>73.400000000000006</v>
      </c>
      <c r="V38" s="152">
        <v>29.7</v>
      </c>
      <c r="W38" s="212">
        <v>99.8</v>
      </c>
      <c r="X38" s="123">
        <v>100</v>
      </c>
      <c r="Y38" s="123">
        <v>99.8</v>
      </c>
      <c r="Z38" s="123">
        <v>83.8</v>
      </c>
      <c r="AA38" s="241">
        <v>41.2</v>
      </c>
    </row>
    <row r="39" spans="1:27" x14ac:dyDescent="0.2">
      <c r="A39" s="134" t="s">
        <v>44</v>
      </c>
      <c r="B39" s="176" t="s">
        <v>45</v>
      </c>
      <c r="C39" s="212">
        <v>94.2</v>
      </c>
      <c r="D39" s="123">
        <v>96.3</v>
      </c>
      <c r="E39" s="123">
        <v>77.900000000000006</v>
      </c>
      <c r="F39" s="123">
        <v>70.2</v>
      </c>
      <c r="G39" s="152">
        <v>43.3</v>
      </c>
      <c r="H39" s="212">
        <v>90.3</v>
      </c>
      <c r="I39" s="123">
        <v>93.7</v>
      </c>
      <c r="J39" s="123">
        <v>67.900000000000006</v>
      </c>
      <c r="K39" s="123">
        <v>61.8</v>
      </c>
      <c r="L39" s="152">
        <v>32.1</v>
      </c>
      <c r="M39" s="212">
        <v>95.5</v>
      </c>
      <c r="N39" s="123">
        <v>97.1</v>
      </c>
      <c r="O39" s="123">
        <v>81</v>
      </c>
      <c r="P39" s="123">
        <v>72.7</v>
      </c>
      <c r="Q39" s="152">
        <v>46.7</v>
      </c>
      <c r="R39" s="212">
        <v>91.2</v>
      </c>
      <c r="S39" s="123">
        <v>94.5</v>
      </c>
      <c r="T39" s="123">
        <v>69.8</v>
      </c>
      <c r="U39" s="123">
        <v>63.2</v>
      </c>
      <c r="V39" s="152">
        <v>33.299999999999997</v>
      </c>
      <c r="W39" s="212">
        <v>96.8</v>
      </c>
      <c r="X39" s="123">
        <v>97.8</v>
      </c>
      <c r="Y39" s="123">
        <v>84.8</v>
      </c>
      <c r="Z39" s="123">
        <v>76.099999999999994</v>
      </c>
      <c r="AA39" s="241">
        <v>51.7</v>
      </c>
    </row>
    <row r="40" spans="1:27" x14ac:dyDescent="0.2">
      <c r="A40" s="134" t="s">
        <v>46</v>
      </c>
      <c r="B40" s="176" t="s">
        <v>47</v>
      </c>
      <c r="C40" s="212">
        <v>97.6</v>
      </c>
      <c r="D40" s="123">
        <v>98</v>
      </c>
      <c r="E40" s="123">
        <v>85.3</v>
      </c>
      <c r="F40" s="123">
        <v>75.5</v>
      </c>
      <c r="G40" s="152">
        <v>50.3</v>
      </c>
      <c r="H40" s="212">
        <v>95</v>
      </c>
      <c r="I40" s="123">
        <v>95</v>
      </c>
      <c r="J40" s="123">
        <v>69.3</v>
      </c>
      <c r="K40" s="123">
        <v>61.4</v>
      </c>
      <c r="L40" s="152">
        <v>34.700000000000003</v>
      </c>
      <c r="M40" s="212">
        <v>97.7</v>
      </c>
      <c r="N40" s="123">
        <v>98.2</v>
      </c>
      <c r="O40" s="123">
        <v>86.3</v>
      </c>
      <c r="P40" s="123">
        <v>76.400000000000006</v>
      </c>
      <c r="Q40" s="152">
        <v>51.3</v>
      </c>
      <c r="R40" s="212">
        <v>95.3</v>
      </c>
      <c r="S40" s="123">
        <v>95.3</v>
      </c>
      <c r="T40" s="123">
        <v>70</v>
      </c>
      <c r="U40" s="123">
        <v>62.3</v>
      </c>
      <c r="V40" s="152">
        <v>34</v>
      </c>
      <c r="W40" s="212">
        <v>98</v>
      </c>
      <c r="X40" s="123">
        <v>98.5</v>
      </c>
      <c r="Y40" s="123">
        <v>88.5</v>
      </c>
      <c r="Z40" s="123">
        <v>78.3</v>
      </c>
      <c r="AA40" s="241">
        <v>53.7</v>
      </c>
    </row>
    <row r="41" spans="1:27" x14ac:dyDescent="0.2">
      <c r="A41" s="134" t="s">
        <v>48</v>
      </c>
      <c r="B41" s="176" t="s">
        <v>49</v>
      </c>
      <c r="C41" s="212">
        <v>96.3</v>
      </c>
      <c r="D41" s="123">
        <v>97.2</v>
      </c>
      <c r="E41" s="123">
        <v>91.6</v>
      </c>
      <c r="F41" s="123">
        <v>80.2</v>
      </c>
      <c r="G41" s="152">
        <v>54.6</v>
      </c>
      <c r="H41" s="212">
        <v>87.7</v>
      </c>
      <c r="I41" s="123">
        <v>90.5</v>
      </c>
      <c r="J41" s="123">
        <v>81.8</v>
      </c>
      <c r="K41" s="123">
        <v>66.3</v>
      </c>
      <c r="L41" s="152">
        <v>34.700000000000003</v>
      </c>
      <c r="M41" s="212">
        <v>97.7</v>
      </c>
      <c r="N41" s="123">
        <v>98.3</v>
      </c>
      <c r="O41" s="123">
        <v>93.2</v>
      </c>
      <c r="P41" s="123">
        <v>82.5</v>
      </c>
      <c r="Q41" s="152">
        <v>57.9</v>
      </c>
      <c r="R41" s="212">
        <v>91.5</v>
      </c>
      <c r="S41" s="123">
        <v>93.8</v>
      </c>
      <c r="T41" s="123">
        <v>84.9</v>
      </c>
      <c r="U41" s="123">
        <v>68.8</v>
      </c>
      <c r="V41" s="152">
        <v>36.1</v>
      </c>
      <c r="W41" s="212">
        <v>98.4</v>
      </c>
      <c r="X41" s="123">
        <v>98.6</v>
      </c>
      <c r="Y41" s="123">
        <v>94.5</v>
      </c>
      <c r="Z41" s="123">
        <v>85.2</v>
      </c>
      <c r="AA41" s="241">
        <v>62.8</v>
      </c>
    </row>
    <row r="42" spans="1:27" x14ac:dyDescent="0.2">
      <c r="A42" s="134" t="s">
        <v>52</v>
      </c>
      <c r="B42" s="176" t="s">
        <v>53</v>
      </c>
      <c r="C42" s="212">
        <v>96.9</v>
      </c>
      <c r="D42" s="123">
        <v>96.8</v>
      </c>
      <c r="E42" s="123">
        <v>86.5</v>
      </c>
      <c r="F42" s="123">
        <v>77.8</v>
      </c>
      <c r="G42" s="152">
        <v>59.6</v>
      </c>
      <c r="H42" s="212">
        <v>85.8</v>
      </c>
      <c r="I42" s="123">
        <v>86.4</v>
      </c>
      <c r="J42" s="123">
        <v>61.7</v>
      </c>
      <c r="K42" s="123">
        <v>52.5</v>
      </c>
      <c r="L42" s="152">
        <v>26.5</v>
      </c>
      <c r="M42" s="212">
        <v>97.9</v>
      </c>
      <c r="N42" s="123">
        <v>97.7</v>
      </c>
      <c r="O42" s="123">
        <v>88.6</v>
      </c>
      <c r="P42" s="123">
        <v>80</v>
      </c>
      <c r="Q42" s="152">
        <v>62.4</v>
      </c>
      <c r="R42" s="212">
        <v>90.2</v>
      </c>
      <c r="S42" s="123">
        <v>90.2</v>
      </c>
      <c r="T42" s="123">
        <v>70.7</v>
      </c>
      <c r="U42" s="123">
        <v>61.5</v>
      </c>
      <c r="V42" s="152">
        <v>32.200000000000003</v>
      </c>
      <c r="W42" s="212">
        <v>98.4</v>
      </c>
      <c r="X42" s="123">
        <v>98.4</v>
      </c>
      <c r="Y42" s="123">
        <v>90.1</v>
      </c>
      <c r="Z42" s="123">
        <v>81.599999999999994</v>
      </c>
      <c r="AA42" s="241">
        <v>65.900000000000006</v>
      </c>
    </row>
    <row r="43" spans="1:27" x14ac:dyDescent="0.2">
      <c r="A43" s="134" t="s">
        <v>54</v>
      </c>
      <c r="B43" s="176" t="s">
        <v>55</v>
      </c>
      <c r="C43" s="212">
        <v>95.1</v>
      </c>
      <c r="D43" s="123">
        <v>97.2</v>
      </c>
      <c r="E43" s="123">
        <v>83.7</v>
      </c>
      <c r="F43" s="123">
        <v>74</v>
      </c>
      <c r="G43" s="152">
        <v>45.3</v>
      </c>
      <c r="H43" s="212">
        <v>88.2</v>
      </c>
      <c r="I43" s="123">
        <v>92.6</v>
      </c>
      <c r="J43" s="123">
        <v>68.8</v>
      </c>
      <c r="K43" s="123">
        <v>63.6</v>
      </c>
      <c r="L43" s="152">
        <v>32.200000000000003</v>
      </c>
      <c r="M43" s="212">
        <v>96.6</v>
      </c>
      <c r="N43" s="123">
        <v>98.1</v>
      </c>
      <c r="O43" s="123">
        <v>86.9</v>
      </c>
      <c r="P43" s="123">
        <v>76.2</v>
      </c>
      <c r="Q43" s="152">
        <v>48.1</v>
      </c>
      <c r="R43" s="212">
        <v>90.7</v>
      </c>
      <c r="S43" s="123">
        <v>94.5</v>
      </c>
      <c r="T43" s="123">
        <v>70.7</v>
      </c>
      <c r="U43" s="123">
        <v>66.599999999999994</v>
      </c>
      <c r="V43" s="152">
        <v>34.9</v>
      </c>
      <c r="W43" s="212">
        <v>97.5</v>
      </c>
      <c r="X43" s="123">
        <v>98.6</v>
      </c>
      <c r="Y43" s="123">
        <v>90.7</v>
      </c>
      <c r="Z43" s="123">
        <v>78</v>
      </c>
      <c r="AA43" s="241">
        <v>50.9</v>
      </c>
    </row>
    <row r="44" spans="1:27" x14ac:dyDescent="0.2">
      <c r="A44" s="134" t="s">
        <v>56</v>
      </c>
      <c r="B44" s="176" t="s">
        <v>57</v>
      </c>
      <c r="C44" s="212">
        <v>97.3</v>
      </c>
      <c r="D44" s="123">
        <v>98.3</v>
      </c>
      <c r="E44" s="123">
        <v>85.2</v>
      </c>
      <c r="F44" s="123">
        <v>69.400000000000006</v>
      </c>
      <c r="G44" s="152">
        <v>44.1</v>
      </c>
      <c r="H44" s="212">
        <v>92.6</v>
      </c>
      <c r="I44" s="123">
        <v>94.7</v>
      </c>
      <c r="J44" s="123">
        <v>75.5</v>
      </c>
      <c r="K44" s="123">
        <v>52.7</v>
      </c>
      <c r="L44" s="152">
        <v>18.600000000000001</v>
      </c>
      <c r="M44" s="212">
        <v>97.8</v>
      </c>
      <c r="N44" s="123">
        <v>98.6</v>
      </c>
      <c r="O44" s="123">
        <v>86.1</v>
      </c>
      <c r="P44" s="123">
        <v>71</v>
      </c>
      <c r="Q44" s="152">
        <v>46.5</v>
      </c>
      <c r="R44" s="212">
        <v>91.3</v>
      </c>
      <c r="S44" s="123">
        <v>94.6</v>
      </c>
      <c r="T44" s="123">
        <v>75.8</v>
      </c>
      <c r="U44" s="123">
        <v>53.6</v>
      </c>
      <c r="V44" s="152">
        <v>21.5</v>
      </c>
      <c r="W44" s="212">
        <v>98.9</v>
      </c>
      <c r="X44" s="123">
        <v>99.2</v>
      </c>
      <c r="Y44" s="123">
        <v>87.6</v>
      </c>
      <c r="Z44" s="123">
        <v>73.5</v>
      </c>
      <c r="AA44" s="241">
        <v>49.9</v>
      </c>
    </row>
    <row r="45" spans="1:27" x14ac:dyDescent="0.2">
      <c r="A45" s="134" t="s">
        <v>58</v>
      </c>
      <c r="B45" s="176" t="s">
        <v>59</v>
      </c>
      <c r="C45" s="212">
        <v>95.7</v>
      </c>
      <c r="D45" s="123">
        <v>97.5</v>
      </c>
      <c r="E45" s="123">
        <v>88.7</v>
      </c>
      <c r="F45" s="123">
        <v>60.9</v>
      </c>
      <c r="G45" s="152">
        <v>47.8</v>
      </c>
      <c r="H45" s="212">
        <v>85.8</v>
      </c>
      <c r="I45" s="123">
        <v>91.1</v>
      </c>
      <c r="J45" s="123">
        <v>72</v>
      </c>
      <c r="K45" s="123">
        <v>44</v>
      </c>
      <c r="L45" s="152">
        <v>17.8</v>
      </c>
      <c r="M45" s="212">
        <v>96.6</v>
      </c>
      <c r="N45" s="123">
        <v>98.1</v>
      </c>
      <c r="O45" s="123">
        <v>90.1</v>
      </c>
      <c r="P45" s="123">
        <v>62.4</v>
      </c>
      <c r="Q45" s="152">
        <v>50.4</v>
      </c>
      <c r="R45" s="212">
        <v>88.6</v>
      </c>
      <c r="S45" s="123">
        <v>92.2</v>
      </c>
      <c r="T45" s="123">
        <v>75.099999999999994</v>
      </c>
      <c r="U45" s="123">
        <v>45.5</v>
      </c>
      <c r="V45" s="152">
        <v>24.9</v>
      </c>
      <c r="W45" s="212">
        <v>97.2</v>
      </c>
      <c r="X45" s="123">
        <v>98.6</v>
      </c>
      <c r="Y45" s="123">
        <v>91.6</v>
      </c>
      <c r="Z45" s="123">
        <v>64.2</v>
      </c>
      <c r="AA45" s="241">
        <v>52.7</v>
      </c>
    </row>
    <row r="46" spans="1:27" x14ac:dyDescent="0.2">
      <c r="A46" s="134" t="s">
        <v>60</v>
      </c>
      <c r="B46" s="176" t="s">
        <v>61</v>
      </c>
      <c r="C46" s="212">
        <v>96.8</v>
      </c>
      <c r="D46" s="123">
        <v>97.5</v>
      </c>
      <c r="E46" s="123">
        <v>93.4</v>
      </c>
      <c r="F46" s="123">
        <v>67.2</v>
      </c>
      <c r="G46" s="152">
        <v>55.7</v>
      </c>
      <c r="H46" s="212">
        <v>90.9</v>
      </c>
      <c r="I46" s="123">
        <v>92.9</v>
      </c>
      <c r="J46" s="123">
        <v>84.6</v>
      </c>
      <c r="K46" s="123">
        <v>50.9</v>
      </c>
      <c r="L46" s="152">
        <v>38</v>
      </c>
      <c r="M46" s="212">
        <v>97.9</v>
      </c>
      <c r="N46" s="123">
        <v>98.3</v>
      </c>
      <c r="O46" s="123">
        <v>94.9</v>
      </c>
      <c r="P46" s="123">
        <v>70.099999999999994</v>
      </c>
      <c r="Q46" s="152">
        <v>58.8</v>
      </c>
      <c r="R46" s="212">
        <v>92.7</v>
      </c>
      <c r="S46" s="123">
        <v>94.1</v>
      </c>
      <c r="T46" s="123">
        <v>86.5</v>
      </c>
      <c r="U46" s="123">
        <v>52.9</v>
      </c>
      <c r="V46" s="152">
        <v>38.799999999999997</v>
      </c>
      <c r="W46" s="212">
        <v>98.5</v>
      </c>
      <c r="X46" s="123">
        <v>98.8</v>
      </c>
      <c r="Y46" s="123">
        <v>96.2</v>
      </c>
      <c r="Z46" s="123">
        <v>73.099999999999994</v>
      </c>
      <c r="AA46" s="241">
        <v>62.7</v>
      </c>
    </row>
    <row r="47" spans="1:27" x14ac:dyDescent="0.2">
      <c r="A47" s="134" t="s">
        <v>62</v>
      </c>
      <c r="B47" s="176" t="s">
        <v>63</v>
      </c>
      <c r="C47" s="212">
        <v>92.9</v>
      </c>
      <c r="D47" s="123">
        <v>95</v>
      </c>
      <c r="E47" s="123">
        <v>87</v>
      </c>
      <c r="F47" s="123">
        <v>68.3</v>
      </c>
      <c r="G47" s="152">
        <v>40.200000000000003</v>
      </c>
      <c r="H47" s="212">
        <v>85.9</v>
      </c>
      <c r="I47" s="123">
        <v>88</v>
      </c>
      <c r="J47" s="123">
        <v>69.7</v>
      </c>
      <c r="K47" s="123">
        <v>50.4</v>
      </c>
      <c r="L47" s="152">
        <v>16.2</v>
      </c>
      <c r="M47" s="212">
        <v>94.1</v>
      </c>
      <c r="N47" s="123">
        <v>96.2</v>
      </c>
      <c r="O47" s="123">
        <v>90.1</v>
      </c>
      <c r="P47" s="123">
        <v>71.599999999999994</v>
      </c>
      <c r="Q47" s="152">
        <v>44.6</v>
      </c>
      <c r="R47" s="212">
        <v>88.7</v>
      </c>
      <c r="S47" s="123">
        <v>90.4</v>
      </c>
      <c r="T47" s="123">
        <v>76</v>
      </c>
      <c r="U47" s="123">
        <v>54</v>
      </c>
      <c r="V47" s="152">
        <v>20.100000000000001</v>
      </c>
      <c r="W47" s="212">
        <v>94.4</v>
      </c>
      <c r="X47" s="123">
        <v>96.7</v>
      </c>
      <c r="Y47" s="123">
        <v>91.1</v>
      </c>
      <c r="Z47" s="123">
        <v>73.8</v>
      </c>
      <c r="AA47" s="241">
        <v>47.8</v>
      </c>
    </row>
    <row r="48" spans="1:27" x14ac:dyDescent="0.2">
      <c r="A48" s="134" t="s">
        <v>64</v>
      </c>
      <c r="B48" s="176" t="s">
        <v>65</v>
      </c>
      <c r="C48" s="212">
        <v>95.7</v>
      </c>
      <c r="D48" s="123">
        <v>97.1</v>
      </c>
      <c r="E48" s="123">
        <v>87.6</v>
      </c>
      <c r="F48" s="123">
        <v>64.5</v>
      </c>
      <c r="G48" s="152">
        <v>50.3</v>
      </c>
      <c r="H48" s="212">
        <v>81.5</v>
      </c>
      <c r="I48" s="123">
        <v>84.7</v>
      </c>
      <c r="J48" s="123">
        <v>64</v>
      </c>
      <c r="K48" s="123">
        <v>33.9</v>
      </c>
      <c r="L48" s="152">
        <v>23.3</v>
      </c>
      <c r="M48" s="212">
        <v>97.6</v>
      </c>
      <c r="N48" s="123">
        <v>98.7</v>
      </c>
      <c r="O48" s="123">
        <v>90.8</v>
      </c>
      <c r="P48" s="123">
        <v>68.599999999999994</v>
      </c>
      <c r="Q48" s="152">
        <v>53.9</v>
      </c>
      <c r="R48" s="212">
        <v>87.5</v>
      </c>
      <c r="S48" s="123">
        <v>91.3</v>
      </c>
      <c r="T48" s="123">
        <v>73.3</v>
      </c>
      <c r="U48" s="123">
        <v>42</v>
      </c>
      <c r="V48" s="152">
        <v>28.2</v>
      </c>
      <c r="W48" s="212">
        <v>98.4</v>
      </c>
      <c r="X48" s="123">
        <v>98.9</v>
      </c>
      <c r="Y48" s="123">
        <v>92.2</v>
      </c>
      <c r="Z48" s="123">
        <v>71.7</v>
      </c>
      <c r="AA48" s="241">
        <v>57.4</v>
      </c>
    </row>
    <row r="49" spans="1:27" x14ac:dyDescent="0.2">
      <c r="A49" s="134" t="s">
        <v>66</v>
      </c>
      <c r="B49" s="176" t="s">
        <v>67</v>
      </c>
      <c r="C49" s="212">
        <v>97.4</v>
      </c>
      <c r="D49" s="123">
        <v>98.1</v>
      </c>
      <c r="E49" s="123">
        <v>91.2</v>
      </c>
      <c r="F49" s="123">
        <v>74.3</v>
      </c>
      <c r="G49" s="152">
        <v>51.7</v>
      </c>
      <c r="H49" s="212" t="s">
        <v>1169</v>
      </c>
      <c r="I49" s="123" t="s">
        <v>1169</v>
      </c>
      <c r="J49" s="123">
        <v>88</v>
      </c>
      <c r="K49" s="123">
        <v>57</v>
      </c>
      <c r="L49" s="152">
        <v>26</v>
      </c>
      <c r="M49" s="212" t="s">
        <v>1169</v>
      </c>
      <c r="N49" s="123" t="s">
        <v>1169</v>
      </c>
      <c r="O49" s="123">
        <v>91.5</v>
      </c>
      <c r="P49" s="123">
        <v>75.599999999999994</v>
      </c>
      <c r="Q49" s="152">
        <v>53.7</v>
      </c>
      <c r="R49" s="212">
        <v>93.3</v>
      </c>
      <c r="S49" s="123">
        <v>94.5</v>
      </c>
      <c r="T49" s="123" t="s">
        <v>1169</v>
      </c>
      <c r="U49" s="123" t="s">
        <v>1169</v>
      </c>
      <c r="V49" s="152">
        <v>34</v>
      </c>
      <c r="W49" s="212">
        <v>98.3</v>
      </c>
      <c r="X49" s="123">
        <v>98.9</v>
      </c>
      <c r="Y49" s="123" t="s">
        <v>1169</v>
      </c>
      <c r="Z49" s="123" t="s">
        <v>1169</v>
      </c>
      <c r="AA49" s="241">
        <v>55.5</v>
      </c>
    </row>
    <row r="50" spans="1:27" x14ac:dyDescent="0.2">
      <c r="A50" s="134" t="s">
        <v>68</v>
      </c>
      <c r="B50" s="176" t="s">
        <v>69</v>
      </c>
      <c r="C50" s="212">
        <v>96.7</v>
      </c>
      <c r="D50" s="123">
        <v>97.8</v>
      </c>
      <c r="E50" s="123">
        <v>89.6</v>
      </c>
      <c r="F50" s="123">
        <v>69.599999999999994</v>
      </c>
      <c r="G50" s="152">
        <v>40.700000000000003</v>
      </c>
      <c r="H50" s="212">
        <v>87.2</v>
      </c>
      <c r="I50" s="123">
        <v>91.5</v>
      </c>
      <c r="J50" s="123">
        <v>82.5</v>
      </c>
      <c r="K50" s="123">
        <v>51.7</v>
      </c>
      <c r="L50" s="152">
        <v>21.3</v>
      </c>
      <c r="M50" s="212">
        <v>97.8</v>
      </c>
      <c r="N50" s="123">
        <v>98.5</v>
      </c>
      <c r="O50" s="123">
        <v>90.4</v>
      </c>
      <c r="P50" s="123">
        <v>71.599999999999994</v>
      </c>
      <c r="Q50" s="152">
        <v>42.8</v>
      </c>
      <c r="R50" s="212">
        <v>91.1</v>
      </c>
      <c r="S50" s="123">
        <v>94.7</v>
      </c>
      <c r="T50" s="123">
        <v>82.7</v>
      </c>
      <c r="U50" s="123">
        <v>55.6</v>
      </c>
      <c r="V50" s="152">
        <v>22.9</v>
      </c>
      <c r="W50" s="212">
        <v>98.3</v>
      </c>
      <c r="X50" s="123">
        <v>98.7</v>
      </c>
      <c r="Y50" s="123">
        <v>91.5</v>
      </c>
      <c r="Z50" s="123">
        <v>73.400000000000006</v>
      </c>
      <c r="AA50" s="241">
        <v>45.5</v>
      </c>
    </row>
    <row r="51" spans="1:27" x14ac:dyDescent="0.2">
      <c r="A51" s="134" t="s">
        <v>70</v>
      </c>
      <c r="B51" s="176" t="s">
        <v>71</v>
      </c>
      <c r="C51" s="212">
        <v>96.1</v>
      </c>
      <c r="D51" s="123">
        <v>97.2</v>
      </c>
      <c r="E51" s="123">
        <v>86.8</v>
      </c>
      <c r="F51" s="123">
        <v>68.3</v>
      </c>
      <c r="G51" s="152">
        <v>46.9</v>
      </c>
      <c r="H51" s="212">
        <v>90.3</v>
      </c>
      <c r="I51" s="123">
        <v>93.1</v>
      </c>
      <c r="J51" s="123">
        <v>77.400000000000006</v>
      </c>
      <c r="K51" s="123">
        <v>53.8</v>
      </c>
      <c r="L51" s="152">
        <v>25.3</v>
      </c>
      <c r="M51" s="212">
        <v>96.9</v>
      </c>
      <c r="N51" s="123">
        <v>97.8</v>
      </c>
      <c r="O51" s="123">
        <v>88.1</v>
      </c>
      <c r="P51" s="123">
        <v>70.400000000000006</v>
      </c>
      <c r="Q51" s="152">
        <v>50</v>
      </c>
      <c r="R51" s="212">
        <v>91.8</v>
      </c>
      <c r="S51" s="123">
        <v>94.2</v>
      </c>
      <c r="T51" s="123">
        <v>79.7</v>
      </c>
      <c r="U51" s="123">
        <v>56.3</v>
      </c>
      <c r="V51" s="152">
        <v>30.9</v>
      </c>
      <c r="W51" s="212">
        <v>97.7</v>
      </c>
      <c r="X51" s="123">
        <v>98.4</v>
      </c>
      <c r="Y51" s="123">
        <v>89.6</v>
      </c>
      <c r="Z51" s="123">
        <v>73.099999999999994</v>
      </c>
      <c r="AA51" s="241">
        <v>53.2</v>
      </c>
    </row>
    <row r="52" spans="1:27" x14ac:dyDescent="0.2">
      <c r="A52" s="134" t="s">
        <v>72</v>
      </c>
      <c r="B52" s="176" t="s">
        <v>73</v>
      </c>
      <c r="C52" s="212">
        <v>96.2</v>
      </c>
      <c r="D52" s="123">
        <v>97.3</v>
      </c>
      <c r="E52" s="123">
        <v>82.1</v>
      </c>
      <c r="F52" s="123">
        <v>78.099999999999994</v>
      </c>
      <c r="G52" s="152">
        <v>42.6</v>
      </c>
      <c r="H52" s="212">
        <v>93.2</v>
      </c>
      <c r="I52" s="123">
        <v>95.3</v>
      </c>
      <c r="J52" s="123">
        <v>74.5</v>
      </c>
      <c r="K52" s="123">
        <v>69.099999999999994</v>
      </c>
      <c r="L52" s="152">
        <v>33</v>
      </c>
      <c r="M52" s="212">
        <v>96.8</v>
      </c>
      <c r="N52" s="123">
        <v>97.7</v>
      </c>
      <c r="O52" s="123">
        <v>83.8</v>
      </c>
      <c r="P52" s="123">
        <v>80</v>
      </c>
      <c r="Q52" s="152">
        <v>44.8</v>
      </c>
      <c r="R52" s="212">
        <v>93.3</v>
      </c>
      <c r="S52" s="123">
        <v>95.7</v>
      </c>
      <c r="T52" s="123">
        <v>76.099999999999994</v>
      </c>
      <c r="U52" s="123">
        <v>70.5</v>
      </c>
      <c r="V52" s="152">
        <v>36.9</v>
      </c>
      <c r="W52" s="212">
        <v>97.9</v>
      </c>
      <c r="X52" s="123">
        <v>98.2</v>
      </c>
      <c r="Y52" s="123">
        <v>85.8</v>
      </c>
      <c r="Z52" s="123">
        <v>82.7</v>
      </c>
      <c r="AA52" s="241">
        <v>46.2</v>
      </c>
    </row>
    <row r="53" spans="1:27" x14ac:dyDescent="0.2">
      <c r="A53" s="134" t="s">
        <v>74</v>
      </c>
      <c r="B53" s="176" t="s">
        <v>75</v>
      </c>
      <c r="C53" s="212">
        <v>96.7</v>
      </c>
      <c r="D53" s="123">
        <v>97.2</v>
      </c>
      <c r="E53" s="123">
        <v>89.9</v>
      </c>
      <c r="F53" s="123">
        <v>74.5</v>
      </c>
      <c r="G53" s="152">
        <v>49.6</v>
      </c>
      <c r="H53" s="212">
        <v>90.8</v>
      </c>
      <c r="I53" s="123">
        <v>92.5</v>
      </c>
      <c r="J53" s="123">
        <v>71.8</v>
      </c>
      <c r="K53" s="123">
        <v>56.9</v>
      </c>
      <c r="L53" s="152">
        <v>18.399999999999999</v>
      </c>
      <c r="M53" s="212">
        <v>97.2</v>
      </c>
      <c r="N53" s="123">
        <v>97.7</v>
      </c>
      <c r="O53" s="123">
        <v>91.6</v>
      </c>
      <c r="P53" s="123">
        <v>76.2</v>
      </c>
      <c r="Q53" s="152">
        <v>52.5</v>
      </c>
      <c r="R53" s="212">
        <v>91.9</v>
      </c>
      <c r="S53" s="123">
        <v>93.1</v>
      </c>
      <c r="T53" s="123">
        <v>78.599999999999994</v>
      </c>
      <c r="U53" s="123">
        <v>58</v>
      </c>
      <c r="V53" s="152">
        <v>21</v>
      </c>
      <c r="W53" s="212">
        <v>98.2</v>
      </c>
      <c r="X53" s="123">
        <v>98.5</v>
      </c>
      <c r="Y53" s="123">
        <v>93.6</v>
      </c>
      <c r="Z53" s="123">
        <v>79.8</v>
      </c>
      <c r="AA53" s="241">
        <v>58.7</v>
      </c>
    </row>
    <row r="54" spans="1:27" x14ac:dyDescent="0.2">
      <c r="A54" s="134" t="s">
        <v>76</v>
      </c>
      <c r="B54" s="176" t="s">
        <v>77</v>
      </c>
      <c r="C54" s="212">
        <v>97.1</v>
      </c>
      <c r="D54" s="123">
        <v>97.4</v>
      </c>
      <c r="E54" s="123">
        <v>89</v>
      </c>
      <c r="F54" s="123">
        <v>66.599999999999994</v>
      </c>
      <c r="G54" s="152">
        <v>49.4</v>
      </c>
      <c r="H54" s="212">
        <v>91.3</v>
      </c>
      <c r="I54" s="123">
        <v>92.2</v>
      </c>
      <c r="J54" s="123">
        <v>78.099999999999994</v>
      </c>
      <c r="K54" s="123">
        <v>45.7</v>
      </c>
      <c r="L54" s="152">
        <v>23.3</v>
      </c>
      <c r="M54" s="212">
        <v>97.9</v>
      </c>
      <c r="N54" s="123">
        <v>98.2</v>
      </c>
      <c r="O54" s="123">
        <v>90.5</v>
      </c>
      <c r="P54" s="123">
        <v>69.7</v>
      </c>
      <c r="Q54" s="152">
        <v>53.3</v>
      </c>
      <c r="R54" s="212">
        <v>93.4</v>
      </c>
      <c r="S54" s="123">
        <v>94.5</v>
      </c>
      <c r="T54" s="123">
        <v>79</v>
      </c>
      <c r="U54" s="123">
        <v>47.9</v>
      </c>
      <c r="V54" s="152">
        <v>26.5</v>
      </c>
      <c r="W54" s="212">
        <v>98.4</v>
      </c>
      <c r="X54" s="123">
        <v>98.5</v>
      </c>
      <c r="Y54" s="123">
        <v>92.5</v>
      </c>
      <c r="Z54" s="123">
        <v>73.3</v>
      </c>
      <c r="AA54" s="241">
        <v>57.6</v>
      </c>
    </row>
    <row r="55" spans="1:27" x14ac:dyDescent="0.2">
      <c r="A55" s="134" t="s">
        <v>78</v>
      </c>
      <c r="B55" s="176" t="s">
        <v>79</v>
      </c>
      <c r="C55" s="212">
        <v>96.8</v>
      </c>
      <c r="D55" s="123">
        <v>96.7</v>
      </c>
      <c r="E55" s="123">
        <v>78.099999999999994</v>
      </c>
      <c r="F55" s="123">
        <v>68.099999999999994</v>
      </c>
      <c r="G55" s="152">
        <v>47.1</v>
      </c>
      <c r="H55" s="212">
        <v>87.4</v>
      </c>
      <c r="I55" s="123">
        <v>85.4</v>
      </c>
      <c r="J55" s="123">
        <v>58.5</v>
      </c>
      <c r="K55" s="123">
        <v>45.8</v>
      </c>
      <c r="L55" s="152">
        <v>18.899999999999999</v>
      </c>
      <c r="M55" s="212">
        <v>97.8</v>
      </c>
      <c r="N55" s="123">
        <v>98</v>
      </c>
      <c r="O55" s="123">
        <v>80.3</v>
      </c>
      <c r="P55" s="123">
        <v>70.599999999999994</v>
      </c>
      <c r="Q55" s="152">
        <v>50.2</v>
      </c>
      <c r="R55" s="212">
        <v>91.6</v>
      </c>
      <c r="S55" s="123">
        <v>91.1</v>
      </c>
      <c r="T55" s="123">
        <v>64.7</v>
      </c>
      <c r="U55" s="123">
        <v>52.6</v>
      </c>
      <c r="V55" s="152">
        <v>26.1</v>
      </c>
      <c r="W55" s="212">
        <v>98.4</v>
      </c>
      <c r="X55" s="123">
        <v>98.5</v>
      </c>
      <c r="Y55" s="123">
        <v>82.4</v>
      </c>
      <c r="Z55" s="123">
        <v>73.099999999999994</v>
      </c>
      <c r="AA55" s="241">
        <v>53.8</v>
      </c>
    </row>
    <row r="56" spans="1:27" x14ac:dyDescent="0.2">
      <c r="A56" s="134" t="s">
        <v>80</v>
      </c>
      <c r="B56" s="176" t="s">
        <v>81</v>
      </c>
      <c r="C56" s="212">
        <v>98.6</v>
      </c>
      <c r="D56" s="123">
        <v>98.5</v>
      </c>
      <c r="E56" s="123">
        <v>90.4</v>
      </c>
      <c r="F56" s="123">
        <v>81.900000000000006</v>
      </c>
      <c r="G56" s="152">
        <v>44.4</v>
      </c>
      <c r="H56" s="212">
        <v>96.8</v>
      </c>
      <c r="I56" s="123">
        <v>98.4</v>
      </c>
      <c r="J56" s="123">
        <v>88.7</v>
      </c>
      <c r="K56" s="123">
        <v>77.400000000000006</v>
      </c>
      <c r="L56" s="152">
        <v>25.8</v>
      </c>
      <c r="M56" s="212">
        <v>98.7</v>
      </c>
      <c r="N56" s="123">
        <v>98.5</v>
      </c>
      <c r="O56" s="123">
        <v>90.5</v>
      </c>
      <c r="P56" s="123">
        <v>82.1</v>
      </c>
      <c r="Q56" s="152">
        <v>45.6</v>
      </c>
      <c r="R56" s="212">
        <v>98.8</v>
      </c>
      <c r="S56" s="123">
        <v>99.4</v>
      </c>
      <c r="T56" s="123">
        <v>86.5</v>
      </c>
      <c r="U56" s="123">
        <v>78.900000000000006</v>
      </c>
      <c r="V56" s="152">
        <v>28.7</v>
      </c>
      <c r="W56" s="212">
        <v>98.6</v>
      </c>
      <c r="X56" s="123">
        <v>98.3</v>
      </c>
      <c r="Y56" s="123">
        <v>91.2</v>
      </c>
      <c r="Z56" s="123">
        <v>82.4</v>
      </c>
      <c r="AA56" s="241">
        <v>47.4</v>
      </c>
    </row>
    <row r="57" spans="1:27" x14ac:dyDescent="0.2">
      <c r="A57" s="134" t="s">
        <v>82</v>
      </c>
      <c r="B57" s="176" t="s">
        <v>83</v>
      </c>
      <c r="C57" s="212">
        <v>96.8</v>
      </c>
      <c r="D57" s="123">
        <v>97.3</v>
      </c>
      <c r="E57" s="123">
        <v>87.4</v>
      </c>
      <c r="F57" s="123">
        <v>76.2</v>
      </c>
      <c r="G57" s="152">
        <v>58.4</v>
      </c>
      <c r="H57" s="212">
        <v>90.2</v>
      </c>
      <c r="I57" s="123">
        <v>93.8</v>
      </c>
      <c r="J57" s="123">
        <v>70.5</v>
      </c>
      <c r="K57" s="123">
        <v>50.9</v>
      </c>
      <c r="L57" s="152">
        <v>29.5</v>
      </c>
      <c r="M57" s="212">
        <v>97.2</v>
      </c>
      <c r="N57" s="123">
        <v>97.5</v>
      </c>
      <c r="O57" s="123">
        <v>88.4</v>
      </c>
      <c r="P57" s="123">
        <v>77.8</v>
      </c>
      <c r="Q57" s="152">
        <v>60.2</v>
      </c>
      <c r="R57" s="212">
        <v>95.2</v>
      </c>
      <c r="S57" s="123">
        <v>96.2</v>
      </c>
      <c r="T57" s="123">
        <v>76.099999999999994</v>
      </c>
      <c r="U57" s="123">
        <v>59.2</v>
      </c>
      <c r="V57" s="152">
        <v>35.299999999999997</v>
      </c>
      <c r="W57" s="212">
        <v>97.1</v>
      </c>
      <c r="X57" s="123">
        <v>97.5</v>
      </c>
      <c r="Y57" s="123">
        <v>89.4</v>
      </c>
      <c r="Z57" s="123">
        <v>79.3</v>
      </c>
      <c r="AA57" s="241">
        <v>62.5</v>
      </c>
    </row>
    <row r="58" spans="1:27" x14ac:dyDescent="0.2">
      <c r="A58" s="134" t="s">
        <v>84</v>
      </c>
      <c r="B58" s="176" t="s">
        <v>85</v>
      </c>
      <c r="C58" s="212">
        <v>97.1</v>
      </c>
      <c r="D58" s="123">
        <v>98.2</v>
      </c>
      <c r="E58" s="123">
        <v>88.9</v>
      </c>
      <c r="F58" s="123">
        <v>72.3</v>
      </c>
      <c r="G58" s="152">
        <v>41.6</v>
      </c>
      <c r="H58" s="212">
        <v>91.7</v>
      </c>
      <c r="I58" s="123">
        <v>93.6</v>
      </c>
      <c r="J58" s="123">
        <v>75</v>
      </c>
      <c r="K58" s="123">
        <v>49.4</v>
      </c>
      <c r="L58" s="152">
        <v>13.5</v>
      </c>
      <c r="M58" s="212">
        <v>97.9</v>
      </c>
      <c r="N58" s="123">
        <v>98.9</v>
      </c>
      <c r="O58" s="123">
        <v>91</v>
      </c>
      <c r="P58" s="123">
        <v>75.8</v>
      </c>
      <c r="Q58" s="152">
        <v>45.9</v>
      </c>
      <c r="R58" s="212">
        <v>93.3</v>
      </c>
      <c r="S58" s="123">
        <v>94.9</v>
      </c>
      <c r="T58" s="123">
        <v>77.7</v>
      </c>
      <c r="U58" s="123">
        <v>54.5</v>
      </c>
      <c r="V58" s="152">
        <v>17.5</v>
      </c>
      <c r="W58" s="212">
        <v>98.5</v>
      </c>
      <c r="X58" s="123">
        <v>99.4</v>
      </c>
      <c r="Y58" s="123">
        <v>93</v>
      </c>
      <c r="Z58" s="123">
        <v>78.8</v>
      </c>
      <c r="AA58" s="241">
        <v>50.4</v>
      </c>
    </row>
    <row r="59" spans="1:27" x14ac:dyDescent="0.2">
      <c r="A59" s="134" t="s">
        <v>86</v>
      </c>
      <c r="B59" s="176" t="s">
        <v>87</v>
      </c>
      <c r="C59" s="212">
        <v>99.3</v>
      </c>
      <c r="D59" s="123">
        <v>99.6</v>
      </c>
      <c r="E59" s="123">
        <v>86.3</v>
      </c>
      <c r="F59" s="123">
        <v>62.9</v>
      </c>
      <c r="G59" s="152">
        <v>55.7</v>
      </c>
      <c r="H59" s="212">
        <v>99.3</v>
      </c>
      <c r="I59" s="123">
        <v>99.3</v>
      </c>
      <c r="J59" s="123">
        <v>81.900000000000006</v>
      </c>
      <c r="K59" s="123">
        <v>52.1</v>
      </c>
      <c r="L59" s="152">
        <v>30.6</v>
      </c>
      <c r="M59" s="212">
        <v>99.3</v>
      </c>
      <c r="N59" s="123">
        <v>99.6</v>
      </c>
      <c r="O59" s="123">
        <v>86.7</v>
      </c>
      <c r="P59" s="123">
        <v>64</v>
      </c>
      <c r="Q59" s="152">
        <v>58.1</v>
      </c>
      <c r="R59" s="212">
        <v>99.8</v>
      </c>
      <c r="S59" s="123">
        <v>99.5</v>
      </c>
      <c r="T59" s="123">
        <v>80.099999999999994</v>
      </c>
      <c r="U59" s="123">
        <v>55.5</v>
      </c>
      <c r="V59" s="152">
        <v>32.799999999999997</v>
      </c>
      <c r="W59" s="212">
        <v>99.2</v>
      </c>
      <c r="X59" s="123">
        <v>99.6</v>
      </c>
      <c r="Y59" s="123">
        <v>88.4</v>
      </c>
      <c r="Z59" s="123">
        <v>65.400000000000006</v>
      </c>
      <c r="AA59" s="241">
        <v>63.3</v>
      </c>
    </row>
    <row r="60" spans="1:27" x14ac:dyDescent="0.2">
      <c r="A60" s="134" t="s">
        <v>88</v>
      </c>
      <c r="B60" s="176" t="s">
        <v>89</v>
      </c>
      <c r="C60" s="212">
        <v>97.3</v>
      </c>
      <c r="D60" s="123">
        <v>98</v>
      </c>
      <c r="E60" s="123">
        <v>86.6</v>
      </c>
      <c r="F60" s="123">
        <v>76.5</v>
      </c>
      <c r="G60" s="152">
        <v>50.3</v>
      </c>
      <c r="H60" s="212">
        <v>88.4</v>
      </c>
      <c r="I60" s="123">
        <v>91.6</v>
      </c>
      <c r="J60" s="123">
        <v>74.7</v>
      </c>
      <c r="K60" s="123">
        <v>58.9</v>
      </c>
      <c r="L60" s="152">
        <v>34.700000000000003</v>
      </c>
      <c r="M60" s="212">
        <v>97.9</v>
      </c>
      <c r="N60" s="123">
        <v>98.5</v>
      </c>
      <c r="O60" s="123">
        <v>87.4</v>
      </c>
      <c r="P60" s="123">
        <v>77.7</v>
      </c>
      <c r="Q60" s="152">
        <v>51.4</v>
      </c>
      <c r="R60" s="212">
        <v>92.6</v>
      </c>
      <c r="S60" s="123">
        <v>95.1</v>
      </c>
      <c r="T60" s="123">
        <v>76.099999999999994</v>
      </c>
      <c r="U60" s="123">
        <v>60.9</v>
      </c>
      <c r="V60" s="152">
        <v>34.200000000000003</v>
      </c>
      <c r="W60" s="212">
        <v>98.2</v>
      </c>
      <c r="X60" s="123">
        <v>98.6</v>
      </c>
      <c r="Y60" s="123">
        <v>88.7</v>
      </c>
      <c r="Z60" s="123">
        <v>79.5</v>
      </c>
      <c r="AA60" s="241">
        <v>53.5</v>
      </c>
    </row>
    <row r="61" spans="1:27" x14ac:dyDescent="0.2">
      <c r="A61" s="134" t="s">
        <v>90</v>
      </c>
      <c r="B61" s="176" t="s">
        <v>91</v>
      </c>
      <c r="C61" s="212">
        <v>97.7</v>
      </c>
      <c r="D61" s="123">
        <v>98.1</v>
      </c>
      <c r="E61" s="123">
        <v>87.9</v>
      </c>
      <c r="F61" s="123">
        <v>83.1</v>
      </c>
      <c r="G61" s="152">
        <v>64.5</v>
      </c>
      <c r="H61" s="212">
        <v>86.2</v>
      </c>
      <c r="I61" s="123">
        <v>89.9</v>
      </c>
      <c r="J61" s="123">
        <v>58.7</v>
      </c>
      <c r="K61" s="123">
        <v>63.3</v>
      </c>
      <c r="L61" s="152">
        <v>39.4</v>
      </c>
      <c r="M61" s="212">
        <v>98.5</v>
      </c>
      <c r="N61" s="123">
        <v>98.7</v>
      </c>
      <c r="O61" s="123">
        <v>90</v>
      </c>
      <c r="P61" s="123">
        <v>84.6</v>
      </c>
      <c r="Q61" s="152">
        <v>66.400000000000006</v>
      </c>
      <c r="R61" s="212">
        <v>89.7</v>
      </c>
      <c r="S61" s="123">
        <v>91.8</v>
      </c>
      <c r="T61" s="123">
        <v>68.5</v>
      </c>
      <c r="U61" s="123">
        <v>66.8</v>
      </c>
      <c r="V61" s="152">
        <v>41.4</v>
      </c>
      <c r="W61" s="212">
        <v>99.1</v>
      </c>
      <c r="X61" s="123">
        <v>99.2</v>
      </c>
      <c r="Y61" s="123">
        <v>91.2</v>
      </c>
      <c r="Z61" s="123">
        <v>85.9</v>
      </c>
      <c r="AA61" s="241">
        <v>68.400000000000006</v>
      </c>
    </row>
    <row r="62" spans="1:27" x14ac:dyDescent="0.2">
      <c r="A62" s="134" t="s">
        <v>92</v>
      </c>
      <c r="B62" s="176" t="s">
        <v>93</v>
      </c>
      <c r="C62" s="212">
        <v>97</v>
      </c>
      <c r="D62" s="123">
        <v>98</v>
      </c>
      <c r="E62" s="123">
        <v>81.7</v>
      </c>
      <c r="F62" s="123">
        <v>79.5</v>
      </c>
      <c r="G62" s="152">
        <v>50.4</v>
      </c>
      <c r="H62" s="212">
        <v>89.6</v>
      </c>
      <c r="I62" s="123">
        <v>94.3</v>
      </c>
      <c r="J62" s="123">
        <v>64.2</v>
      </c>
      <c r="K62" s="123">
        <v>64.2</v>
      </c>
      <c r="L62" s="152">
        <v>24.4</v>
      </c>
      <c r="M62" s="212">
        <v>97.9</v>
      </c>
      <c r="N62" s="123">
        <v>98.4</v>
      </c>
      <c r="O62" s="123">
        <v>83.8</v>
      </c>
      <c r="P62" s="123">
        <v>81.3</v>
      </c>
      <c r="Q62" s="152">
        <v>53.5</v>
      </c>
      <c r="R62" s="212">
        <v>93.5</v>
      </c>
      <c r="S62" s="123">
        <v>96.2</v>
      </c>
      <c r="T62" s="123">
        <v>68.2</v>
      </c>
      <c r="U62" s="123">
        <v>67.8</v>
      </c>
      <c r="V62" s="152">
        <v>32.4</v>
      </c>
      <c r="W62" s="212">
        <v>98.3</v>
      </c>
      <c r="X62" s="123">
        <v>98.6</v>
      </c>
      <c r="Y62" s="123">
        <v>86.5</v>
      </c>
      <c r="Z62" s="123">
        <v>83.7</v>
      </c>
      <c r="AA62" s="241">
        <v>56.9</v>
      </c>
    </row>
    <row r="63" spans="1:27" x14ac:dyDescent="0.2">
      <c r="A63" s="134" t="s">
        <v>94</v>
      </c>
      <c r="B63" s="176" t="s">
        <v>95</v>
      </c>
      <c r="C63" s="212">
        <v>96.5</v>
      </c>
      <c r="D63" s="123">
        <v>96.9</v>
      </c>
      <c r="E63" s="123">
        <v>88.4</v>
      </c>
      <c r="F63" s="123">
        <v>73.099999999999994</v>
      </c>
      <c r="G63" s="152">
        <v>51.2</v>
      </c>
      <c r="H63" s="212">
        <v>87.9</v>
      </c>
      <c r="I63" s="123">
        <v>90.4</v>
      </c>
      <c r="J63" s="123">
        <v>68.900000000000006</v>
      </c>
      <c r="K63" s="123">
        <v>55</v>
      </c>
      <c r="L63" s="152">
        <v>24.3</v>
      </c>
      <c r="M63" s="212">
        <v>97.8</v>
      </c>
      <c r="N63" s="123">
        <v>97.8</v>
      </c>
      <c r="O63" s="123">
        <v>91.3</v>
      </c>
      <c r="P63" s="123">
        <v>75.8</v>
      </c>
      <c r="Q63" s="152">
        <v>55.2</v>
      </c>
      <c r="R63" s="212">
        <v>92.8</v>
      </c>
      <c r="S63" s="123">
        <v>93.6</v>
      </c>
      <c r="T63" s="123">
        <v>77.3</v>
      </c>
      <c r="U63" s="123">
        <v>60.7</v>
      </c>
      <c r="V63" s="152">
        <v>31.1</v>
      </c>
      <c r="W63" s="212">
        <v>97.9</v>
      </c>
      <c r="X63" s="123">
        <v>98.1</v>
      </c>
      <c r="Y63" s="123">
        <v>92.5</v>
      </c>
      <c r="Z63" s="123">
        <v>77.8</v>
      </c>
      <c r="AA63" s="241">
        <v>58.7</v>
      </c>
    </row>
    <row r="64" spans="1:27" x14ac:dyDescent="0.2">
      <c r="A64" s="134" t="s">
        <v>96</v>
      </c>
      <c r="B64" s="176" t="s">
        <v>97</v>
      </c>
      <c r="C64" s="212">
        <v>94.8</v>
      </c>
      <c r="D64" s="123">
        <v>96.6</v>
      </c>
      <c r="E64" s="123">
        <v>85.8</v>
      </c>
      <c r="F64" s="123">
        <v>77.7</v>
      </c>
      <c r="G64" s="152">
        <v>44.8</v>
      </c>
      <c r="H64" s="212">
        <v>88.3</v>
      </c>
      <c r="I64" s="123">
        <v>93.6</v>
      </c>
      <c r="J64" s="123">
        <v>72</v>
      </c>
      <c r="K64" s="123">
        <v>63.8</v>
      </c>
      <c r="L64" s="152">
        <v>28</v>
      </c>
      <c r="M64" s="212">
        <v>96.1</v>
      </c>
      <c r="N64" s="123">
        <v>97.2</v>
      </c>
      <c r="O64" s="123">
        <v>88.5</v>
      </c>
      <c r="P64" s="123">
        <v>80.400000000000006</v>
      </c>
      <c r="Q64" s="152">
        <v>48.1</v>
      </c>
      <c r="R64" s="212">
        <v>90.3</v>
      </c>
      <c r="S64" s="123">
        <v>94.3</v>
      </c>
      <c r="T64" s="123">
        <v>77</v>
      </c>
      <c r="U64" s="123">
        <v>67.099999999999994</v>
      </c>
      <c r="V64" s="152">
        <v>31.5</v>
      </c>
      <c r="W64" s="212">
        <v>97.2</v>
      </c>
      <c r="X64" s="123">
        <v>97.8</v>
      </c>
      <c r="Y64" s="123">
        <v>90.5</v>
      </c>
      <c r="Z64" s="123">
        <v>83.3</v>
      </c>
      <c r="AA64" s="241">
        <v>51.8</v>
      </c>
    </row>
    <row r="65" spans="1:27" x14ac:dyDescent="0.2">
      <c r="A65" s="134" t="s">
        <v>98</v>
      </c>
      <c r="B65" s="176" t="s">
        <v>99</v>
      </c>
      <c r="C65" s="212">
        <v>97.2</v>
      </c>
      <c r="D65" s="123">
        <v>97.5</v>
      </c>
      <c r="E65" s="123">
        <v>85.6</v>
      </c>
      <c r="F65" s="123">
        <v>72.5</v>
      </c>
      <c r="G65" s="152">
        <v>46.6</v>
      </c>
      <c r="H65" s="212">
        <v>93.2</v>
      </c>
      <c r="I65" s="123">
        <v>93.8</v>
      </c>
      <c r="J65" s="123">
        <v>71.400000000000006</v>
      </c>
      <c r="K65" s="123">
        <v>56.3</v>
      </c>
      <c r="L65" s="152">
        <v>26</v>
      </c>
      <c r="M65" s="212">
        <v>98</v>
      </c>
      <c r="N65" s="123">
        <v>98.3</v>
      </c>
      <c r="O65" s="123">
        <v>88.6</v>
      </c>
      <c r="P65" s="123">
        <v>75.900000000000006</v>
      </c>
      <c r="Q65" s="152">
        <v>50.9</v>
      </c>
      <c r="R65" s="212">
        <v>94.9</v>
      </c>
      <c r="S65" s="123">
        <v>95.3</v>
      </c>
      <c r="T65" s="123">
        <v>76.099999999999994</v>
      </c>
      <c r="U65" s="123">
        <v>61.1</v>
      </c>
      <c r="V65" s="152">
        <v>30.7</v>
      </c>
      <c r="W65" s="212">
        <v>98.5</v>
      </c>
      <c r="X65" s="123">
        <v>98.9</v>
      </c>
      <c r="Y65" s="123">
        <v>91.3</v>
      </c>
      <c r="Z65" s="123">
        <v>79.3</v>
      </c>
      <c r="AA65" s="241">
        <v>56.1</v>
      </c>
    </row>
    <row r="66" spans="1:27" x14ac:dyDescent="0.2">
      <c r="A66" s="134" t="s">
        <v>100</v>
      </c>
      <c r="B66" s="176" t="s">
        <v>101</v>
      </c>
      <c r="C66" s="212">
        <v>93.9</v>
      </c>
      <c r="D66" s="123">
        <v>94.9</v>
      </c>
      <c r="E66" s="123">
        <v>71</v>
      </c>
      <c r="F66" s="123">
        <v>68.2</v>
      </c>
      <c r="G66" s="152">
        <v>33.9</v>
      </c>
      <c r="H66" s="212">
        <v>82.6</v>
      </c>
      <c r="I66" s="123">
        <v>85.2</v>
      </c>
      <c r="J66" s="123">
        <v>49.7</v>
      </c>
      <c r="K66" s="123">
        <v>58.1</v>
      </c>
      <c r="L66" s="152">
        <v>20.6</v>
      </c>
      <c r="M66" s="212">
        <v>95.5</v>
      </c>
      <c r="N66" s="123">
        <v>96.2</v>
      </c>
      <c r="O66" s="123">
        <v>73.900000000000006</v>
      </c>
      <c r="P66" s="123">
        <v>69.599999999999994</v>
      </c>
      <c r="Q66" s="152">
        <v>35.700000000000003</v>
      </c>
      <c r="R66" s="212">
        <v>87.7</v>
      </c>
      <c r="S66" s="123">
        <v>90.3</v>
      </c>
      <c r="T66" s="123">
        <v>58.2</v>
      </c>
      <c r="U66" s="123">
        <v>56.8</v>
      </c>
      <c r="V66" s="152">
        <v>21.2</v>
      </c>
      <c r="W66" s="212">
        <v>96.5</v>
      </c>
      <c r="X66" s="123">
        <v>96.7</v>
      </c>
      <c r="Y66" s="123">
        <v>76.2</v>
      </c>
      <c r="Z66" s="123">
        <v>72.7</v>
      </c>
      <c r="AA66" s="241">
        <v>39.1</v>
      </c>
    </row>
    <row r="67" spans="1:27" x14ac:dyDescent="0.2">
      <c r="A67" s="134" t="s">
        <v>102</v>
      </c>
      <c r="B67" s="176" t="s">
        <v>103</v>
      </c>
      <c r="C67" s="212">
        <v>95.6</v>
      </c>
      <c r="D67" s="123">
        <v>97.1</v>
      </c>
      <c r="E67" s="123">
        <v>85.6</v>
      </c>
      <c r="F67" s="123">
        <v>77.5</v>
      </c>
      <c r="G67" s="152">
        <v>45.7</v>
      </c>
      <c r="H67" s="212">
        <v>89.8</v>
      </c>
      <c r="I67" s="123">
        <v>93.5</v>
      </c>
      <c r="J67" s="123">
        <v>70.900000000000006</v>
      </c>
      <c r="K67" s="123">
        <v>62.8</v>
      </c>
      <c r="L67" s="152">
        <v>22.5</v>
      </c>
      <c r="M67" s="212">
        <v>96.8</v>
      </c>
      <c r="N67" s="123">
        <v>97.8</v>
      </c>
      <c r="O67" s="123">
        <v>88.4</v>
      </c>
      <c r="P67" s="123">
        <v>80.400000000000006</v>
      </c>
      <c r="Q67" s="152">
        <v>50.2</v>
      </c>
      <c r="R67" s="212">
        <v>92.2</v>
      </c>
      <c r="S67" s="123">
        <v>95</v>
      </c>
      <c r="T67" s="123">
        <v>75.400000000000006</v>
      </c>
      <c r="U67" s="123">
        <v>66.3</v>
      </c>
      <c r="V67" s="152">
        <v>27.1</v>
      </c>
      <c r="W67" s="212">
        <v>97.4</v>
      </c>
      <c r="X67" s="123">
        <v>98.1</v>
      </c>
      <c r="Y67" s="123">
        <v>90.7</v>
      </c>
      <c r="Z67" s="123">
        <v>83.3</v>
      </c>
      <c r="AA67" s="241">
        <v>55.1</v>
      </c>
    </row>
    <row r="68" spans="1:27" x14ac:dyDescent="0.2">
      <c r="A68" s="134" t="s">
        <v>104</v>
      </c>
      <c r="B68" s="176" t="s">
        <v>105</v>
      </c>
      <c r="C68" s="212">
        <v>98.3</v>
      </c>
      <c r="D68" s="123">
        <v>99</v>
      </c>
      <c r="E68" s="123">
        <v>83.1</v>
      </c>
      <c r="F68" s="123">
        <v>69.400000000000006</v>
      </c>
      <c r="G68" s="152">
        <v>49.8</v>
      </c>
      <c r="H68" s="212">
        <v>91.9</v>
      </c>
      <c r="I68" s="123">
        <v>94.8</v>
      </c>
      <c r="J68" s="123">
        <v>58.9</v>
      </c>
      <c r="K68" s="123">
        <v>46.8</v>
      </c>
      <c r="L68" s="152">
        <v>26.6</v>
      </c>
      <c r="M68" s="212">
        <v>98.8</v>
      </c>
      <c r="N68" s="123">
        <v>99.3</v>
      </c>
      <c r="O68" s="123">
        <v>84.8</v>
      </c>
      <c r="P68" s="123">
        <v>71</v>
      </c>
      <c r="Q68" s="152">
        <v>51.4</v>
      </c>
      <c r="R68" s="212">
        <v>94.2</v>
      </c>
      <c r="S68" s="123">
        <v>96.4</v>
      </c>
      <c r="T68" s="123">
        <v>64.3</v>
      </c>
      <c r="U68" s="123">
        <v>51</v>
      </c>
      <c r="V68" s="152">
        <v>28.3</v>
      </c>
      <c r="W68" s="212">
        <v>99.2</v>
      </c>
      <c r="X68" s="123">
        <v>99.5</v>
      </c>
      <c r="Y68" s="123">
        <v>87.2</v>
      </c>
      <c r="Z68" s="123">
        <v>73.400000000000006</v>
      </c>
      <c r="AA68" s="241">
        <v>54.5</v>
      </c>
    </row>
    <row r="69" spans="1:27" x14ac:dyDescent="0.2">
      <c r="A69" s="134" t="s">
        <v>106</v>
      </c>
      <c r="B69" s="176" t="s">
        <v>107</v>
      </c>
      <c r="C69" s="212">
        <v>96.8</v>
      </c>
      <c r="D69" s="123">
        <v>97.6</v>
      </c>
      <c r="E69" s="123">
        <v>87</v>
      </c>
      <c r="F69" s="123">
        <v>74.2</v>
      </c>
      <c r="G69" s="152">
        <v>55.8</v>
      </c>
      <c r="H69" s="212">
        <v>88.8</v>
      </c>
      <c r="I69" s="123">
        <v>90.8</v>
      </c>
      <c r="J69" s="123">
        <v>69.8</v>
      </c>
      <c r="K69" s="123">
        <v>52.6</v>
      </c>
      <c r="L69" s="152">
        <v>22.4</v>
      </c>
      <c r="M69" s="212">
        <v>97.7</v>
      </c>
      <c r="N69" s="123">
        <v>98.4</v>
      </c>
      <c r="O69" s="123">
        <v>88.9</v>
      </c>
      <c r="P69" s="123">
        <v>76.599999999999994</v>
      </c>
      <c r="Q69" s="152">
        <v>59.6</v>
      </c>
      <c r="R69" s="212">
        <v>92.3</v>
      </c>
      <c r="S69" s="123">
        <v>94.3</v>
      </c>
      <c r="T69" s="123">
        <v>75.099999999999994</v>
      </c>
      <c r="U69" s="123">
        <v>58.1</v>
      </c>
      <c r="V69" s="152">
        <v>30.6</v>
      </c>
      <c r="W69" s="212">
        <v>98.2</v>
      </c>
      <c r="X69" s="123">
        <v>98.5</v>
      </c>
      <c r="Y69" s="123">
        <v>90.4</v>
      </c>
      <c r="Z69" s="123">
        <v>78.900000000000006</v>
      </c>
      <c r="AA69" s="241">
        <v>63.2</v>
      </c>
    </row>
    <row r="70" spans="1:27" x14ac:dyDescent="0.2">
      <c r="A70" s="134" t="s">
        <v>108</v>
      </c>
      <c r="B70" s="176" t="s">
        <v>109</v>
      </c>
      <c r="C70" s="212">
        <v>98.5</v>
      </c>
      <c r="D70" s="123">
        <v>98.1</v>
      </c>
      <c r="E70" s="123">
        <v>89.1</v>
      </c>
      <c r="F70" s="123">
        <v>77.2</v>
      </c>
      <c r="G70" s="152">
        <v>45</v>
      </c>
      <c r="H70" s="212">
        <v>94.4</v>
      </c>
      <c r="I70" s="123">
        <v>92.4</v>
      </c>
      <c r="J70" s="123">
        <v>75.7</v>
      </c>
      <c r="K70" s="123">
        <v>60.6</v>
      </c>
      <c r="L70" s="152">
        <v>21.5</v>
      </c>
      <c r="M70" s="212">
        <v>98.8</v>
      </c>
      <c r="N70" s="123">
        <v>98.6</v>
      </c>
      <c r="O70" s="123">
        <v>90.4</v>
      </c>
      <c r="P70" s="123">
        <v>78.7</v>
      </c>
      <c r="Q70" s="152">
        <v>47.2</v>
      </c>
      <c r="R70" s="212">
        <v>95.5</v>
      </c>
      <c r="S70" s="123">
        <v>94.6</v>
      </c>
      <c r="T70" s="123">
        <v>79.2</v>
      </c>
      <c r="U70" s="123">
        <v>64.2</v>
      </c>
      <c r="V70" s="152">
        <v>28.7</v>
      </c>
      <c r="W70" s="212">
        <v>99.2</v>
      </c>
      <c r="X70" s="123">
        <v>99</v>
      </c>
      <c r="Y70" s="123">
        <v>91.7</v>
      </c>
      <c r="Z70" s="123">
        <v>80.5</v>
      </c>
      <c r="AA70" s="241">
        <v>49.2</v>
      </c>
    </row>
    <row r="71" spans="1:27" x14ac:dyDescent="0.2">
      <c r="A71" s="134" t="s">
        <v>110</v>
      </c>
      <c r="B71" s="176" t="s">
        <v>111</v>
      </c>
      <c r="C71" s="212">
        <v>97</v>
      </c>
      <c r="D71" s="123">
        <v>98</v>
      </c>
      <c r="E71" s="123">
        <v>92.5</v>
      </c>
      <c r="F71" s="123">
        <v>72.599999999999994</v>
      </c>
      <c r="G71" s="152">
        <v>40</v>
      </c>
      <c r="H71" s="212">
        <v>90</v>
      </c>
      <c r="I71" s="123">
        <v>93</v>
      </c>
      <c r="J71" s="123">
        <v>80.3</v>
      </c>
      <c r="K71" s="123">
        <v>54.9</v>
      </c>
      <c r="L71" s="152">
        <v>20.7</v>
      </c>
      <c r="M71" s="212">
        <v>97.8</v>
      </c>
      <c r="N71" s="123">
        <v>98.6</v>
      </c>
      <c r="O71" s="123">
        <v>94</v>
      </c>
      <c r="P71" s="123">
        <v>74.8</v>
      </c>
      <c r="Q71" s="152">
        <v>42.4</v>
      </c>
      <c r="R71" s="212">
        <v>93.2</v>
      </c>
      <c r="S71" s="123">
        <v>95.1</v>
      </c>
      <c r="T71" s="123">
        <v>85</v>
      </c>
      <c r="U71" s="123">
        <v>60.4</v>
      </c>
      <c r="V71" s="152">
        <v>25.9</v>
      </c>
      <c r="W71" s="212">
        <v>98.2</v>
      </c>
      <c r="X71" s="123">
        <v>98.9</v>
      </c>
      <c r="Y71" s="123">
        <v>94.9</v>
      </c>
      <c r="Z71" s="123">
        <v>76.5</v>
      </c>
      <c r="AA71" s="241">
        <v>44.5</v>
      </c>
    </row>
    <row r="72" spans="1:27" x14ac:dyDescent="0.2">
      <c r="A72" s="134" t="s">
        <v>112</v>
      </c>
      <c r="B72" s="176" t="s">
        <v>113</v>
      </c>
      <c r="C72" s="212">
        <v>95.7</v>
      </c>
      <c r="D72" s="123">
        <v>100</v>
      </c>
      <c r="E72" s="123">
        <v>60.9</v>
      </c>
      <c r="F72" s="123">
        <v>26.1</v>
      </c>
      <c r="G72" s="152">
        <v>13</v>
      </c>
      <c r="H72" s="212" t="s">
        <v>1169</v>
      </c>
      <c r="I72" s="123" t="s">
        <v>1169</v>
      </c>
      <c r="J72" s="123" t="s">
        <v>1151</v>
      </c>
      <c r="K72" s="123" t="s">
        <v>1151</v>
      </c>
      <c r="L72" s="152" t="s">
        <v>1151</v>
      </c>
      <c r="M72" s="212" t="s">
        <v>1169</v>
      </c>
      <c r="N72" s="123" t="s">
        <v>1169</v>
      </c>
      <c r="O72" s="123">
        <v>63.6</v>
      </c>
      <c r="P72" s="123">
        <v>27.3</v>
      </c>
      <c r="Q72" s="152">
        <v>13.6</v>
      </c>
      <c r="R72" s="212">
        <v>80</v>
      </c>
      <c r="S72" s="123">
        <v>100</v>
      </c>
      <c r="T72" s="123" t="s">
        <v>1169</v>
      </c>
      <c r="U72" s="123" t="s">
        <v>1169</v>
      </c>
      <c r="V72" s="152" t="s">
        <v>1151</v>
      </c>
      <c r="W72" s="212">
        <v>100</v>
      </c>
      <c r="X72" s="123">
        <v>100</v>
      </c>
      <c r="Y72" s="123" t="s">
        <v>1169</v>
      </c>
      <c r="Z72" s="123" t="s">
        <v>1169</v>
      </c>
      <c r="AA72" s="241">
        <v>16.7</v>
      </c>
    </row>
    <row r="73" spans="1:27" x14ac:dyDescent="0.2">
      <c r="A73" s="134" t="s">
        <v>114</v>
      </c>
      <c r="B73" s="176" t="s">
        <v>115</v>
      </c>
      <c r="C73" s="212">
        <v>96.7</v>
      </c>
      <c r="D73" s="123">
        <v>97.4</v>
      </c>
      <c r="E73" s="123">
        <v>89.9</v>
      </c>
      <c r="F73" s="123">
        <v>74.5</v>
      </c>
      <c r="G73" s="152">
        <v>50.7</v>
      </c>
      <c r="H73" s="212">
        <v>85.2</v>
      </c>
      <c r="I73" s="123">
        <v>89.6</v>
      </c>
      <c r="J73" s="123">
        <v>71.099999999999994</v>
      </c>
      <c r="K73" s="123">
        <v>56</v>
      </c>
      <c r="L73" s="152">
        <v>23.6</v>
      </c>
      <c r="M73" s="212">
        <v>97.5</v>
      </c>
      <c r="N73" s="123">
        <v>97.9</v>
      </c>
      <c r="O73" s="123">
        <v>91.2</v>
      </c>
      <c r="P73" s="123">
        <v>75.8</v>
      </c>
      <c r="Q73" s="152">
        <v>52.6</v>
      </c>
      <c r="R73" s="212">
        <v>89.2</v>
      </c>
      <c r="S73" s="123">
        <v>91.5</v>
      </c>
      <c r="T73" s="123">
        <v>75</v>
      </c>
      <c r="U73" s="123">
        <v>58</v>
      </c>
      <c r="V73" s="152">
        <v>27.5</v>
      </c>
      <c r="W73" s="212">
        <v>98.1</v>
      </c>
      <c r="X73" s="123">
        <v>98.6</v>
      </c>
      <c r="Y73" s="123">
        <v>92.8</v>
      </c>
      <c r="Z73" s="123">
        <v>77.8</v>
      </c>
      <c r="AA73" s="241">
        <v>55.4</v>
      </c>
    </row>
    <row r="74" spans="1:27" x14ac:dyDescent="0.2">
      <c r="A74" s="134" t="s">
        <v>116</v>
      </c>
      <c r="B74" s="176" t="s">
        <v>117</v>
      </c>
      <c r="C74" s="212">
        <v>97.3</v>
      </c>
      <c r="D74" s="123">
        <v>97.8</v>
      </c>
      <c r="E74" s="123">
        <v>90.3</v>
      </c>
      <c r="F74" s="123">
        <v>70.900000000000006</v>
      </c>
      <c r="G74" s="152">
        <v>39.6</v>
      </c>
      <c r="H74" s="212">
        <v>93.1</v>
      </c>
      <c r="I74" s="123">
        <v>94</v>
      </c>
      <c r="J74" s="123">
        <v>82</v>
      </c>
      <c r="K74" s="123">
        <v>58.1</v>
      </c>
      <c r="L74" s="152">
        <v>21.2</v>
      </c>
      <c r="M74" s="212">
        <v>97.9</v>
      </c>
      <c r="N74" s="123">
        <v>98.3</v>
      </c>
      <c r="O74" s="123">
        <v>91.4</v>
      </c>
      <c r="P74" s="123">
        <v>72.599999999999994</v>
      </c>
      <c r="Q74" s="152">
        <v>42</v>
      </c>
      <c r="R74" s="212">
        <v>95.1</v>
      </c>
      <c r="S74" s="123">
        <v>96.3</v>
      </c>
      <c r="T74" s="123">
        <v>85.5</v>
      </c>
      <c r="U74" s="123">
        <v>61.5</v>
      </c>
      <c r="V74" s="152">
        <v>26</v>
      </c>
      <c r="W74" s="212">
        <v>98.1</v>
      </c>
      <c r="X74" s="123">
        <v>98.3</v>
      </c>
      <c r="Y74" s="123">
        <v>92.1</v>
      </c>
      <c r="Z74" s="123">
        <v>74.3</v>
      </c>
      <c r="AA74" s="241">
        <v>44.4</v>
      </c>
    </row>
    <row r="75" spans="1:27" x14ac:dyDescent="0.2">
      <c r="A75" s="134" t="s">
        <v>118</v>
      </c>
      <c r="B75" s="176" t="s">
        <v>119</v>
      </c>
      <c r="C75" s="212">
        <v>96.8</v>
      </c>
      <c r="D75" s="123">
        <v>97.7</v>
      </c>
      <c r="E75" s="123">
        <v>88.6</v>
      </c>
      <c r="F75" s="123">
        <v>75.7</v>
      </c>
      <c r="G75" s="152">
        <v>41.4</v>
      </c>
      <c r="H75" s="212">
        <v>87.7</v>
      </c>
      <c r="I75" s="123">
        <v>90.5</v>
      </c>
      <c r="J75" s="123">
        <v>73.599999999999994</v>
      </c>
      <c r="K75" s="123">
        <v>60.5</v>
      </c>
      <c r="L75" s="152">
        <v>26.8</v>
      </c>
      <c r="M75" s="212">
        <v>97.7</v>
      </c>
      <c r="N75" s="123">
        <v>98.4</v>
      </c>
      <c r="O75" s="123">
        <v>89.9</v>
      </c>
      <c r="P75" s="123">
        <v>77.099999999999994</v>
      </c>
      <c r="Q75" s="152">
        <v>42.8</v>
      </c>
      <c r="R75" s="212">
        <v>90.3</v>
      </c>
      <c r="S75" s="123">
        <v>91.7</v>
      </c>
      <c r="T75" s="123">
        <v>78.400000000000006</v>
      </c>
      <c r="U75" s="123">
        <v>64.8</v>
      </c>
      <c r="V75" s="152">
        <v>30.1</v>
      </c>
      <c r="W75" s="212">
        <v>98.3</v>
      </c>
      <c r="X75" s="123">
        <v>99</v>
      </c>
      <c r="Y75" s="123">
        <v>90.8</v>
      </c>
      <c r="Z75" s="123">
        <v>78.2</v>
      </c>
      <c r="AA75" s="241">
        <v>44</v>
      </c>
    </row>
    <row r="76" spans="1:27" x14ac:dyDescent="0.2">
      <c r="A76" s="134" t="s">
        <v>120</v>
      </c>
      <c r="B76" s="176" t="s">
        <v>121</v>
      </c>
      <c r="C76" s="212">
        <v>95.9</v>
      </c>
      <c r="D76" s="123">
        <v>97</v>
      </c>
      <c r="E76" s="123">
        <v>87.1</v>
      </c>
      <c r="F76" s="123">
        <v>75</v>
      </c>
      <c r="G76" s="152">
        <v>42.3</v>
      </c>
      <c r="H76" s="212">
        <v>87.4</v>
      </c>
      <c r="I76" s="123">
        <v>89.9</v>
      </c>
      <c r="J76" s="123">
        <v>70.099999999999994</v>
      </c>
      <c r="K76" s="123">
        <v>60.1</v>
      </c>
      <c r="L76" s="152">
        <v>17.5</v>
      </c>
      <c r="M76" s="212">
        <v>96.9</v>
      </c>
      <c r="N76" s="123">
        <v>97.9</v>
      </c>
      <c r="O76" s="123">
        <v>89.1</v>
      </c>
      <c r="P76" s="123">
        <v>76.900000000000006</v>
      </c>
      <c r="Q76" s="152">
        <v>45.3</v>
      </c>
      <c r="R76" s="212">
        <v>90.1</v>
      </c>
      <c r="S76" s="123">
        <v>93.3</v>
      </c>
      <c r="T76" s="123">
        <v>77</v>
      </c>
      <c r="U76" s="123">
        <v>66.099999999999994</v>
      </c>
      <c r="V76" s="152">
        <v>20.8</v>
      </c>
      <c r="W76" s="212">
        <v>97.7</v>
      </c>
      <c r="X76" s="123">
        <v>98.2</v>
      </c>
      <c r="Y76" s="123">
        <v>90.2</v>
      </c>
      <c r="Z76" s="123">
        <v>77.8</v>
      </c>
      <c r="AA76" s="241">
        <v>49</v>
      </c>
    </row>
    <row r="77" spans="1:27" x14ac:dyDescent="0.2">
      <c r="A77" s="134" t="s">
        <v>122</v>
      </c>
      <c r="B77" s="176" t="s">
        <v>123</v>
      </c>
      <c r="C77" s="212">
        <v>97.5</v>
      </c>
      <c r="D77" s="123">
        <v>97.2</v>
      </c>
      <c r="E77" s="123">
        <v>87.6</v>
      </c>
      <c r="F77" s="123">
        <v>74.2</v>
      </c>
      <c r="G77" s="152">
        <v>54.4</v>
      </c>
      <c r="H77" s="212">
        <v>92.9</v>
      </c>
      <c r="I77" s="123">
        <v>89.9</v>
      </c>
      <c r="J77" s="123">
        <v>67.7</v>
      </c>
      <c r="K77" s="123">
        <v>49.5</v>
      </c>
      <c r="L77" s="152">
        <v>20.2</v>
      </c>
      <c r="M77" s="212">
        <v>97.7</v>
      </c>
      <c r="N77" s="123">
        <v>97.6</v>
      </c>
      <c r="O77" s="123">
        <v>88.7</v>
      </c>
      <c r="P77" s="123">
        <v>75.5</v>
      </c>
      <c r="Q77" s="152">
        <v>56.2</v>
      </c>
      <c r="R77" s="212">
        <v>93.1</v>
      </c>
      <c r="S77" s="123">
        <v>91.9</v>
      </c>
      <c r="T77" s="123">
        <v>72.7</v>
      </c>
      <c r="U77" s="123">
        <v>54.2</v>
      </c>
      <c r="V77" s="152">
        <v>23.8</v>
      </c>
      <c r="W77" s="212">
        <v>98.1</v>
      </c>
      <c r="X77" s="123">
        <v>98</v>
      </c>
      <c r="Y77" s="123">
        <v>89.9</v>
      </c>
      <c r="Z77" s="123">
        <v>77.2</v>
      </c>
      <c r="AA77" s="241">
        <v>59.1</v>
      </c>
    </row>
    <row r="78" spans="1:27" x14ac:dyDescent="0.2">
      <c r="A78" s="134" t="s">
        <v>126</v>
      </c>
      <c r="B78" s="176" t="s">
        <v>127</v>
      </c>
      <c r="C78" s="212">
        <v>95.8</v>
      </c>
      <c r="D78" s="123">
        <v>96.6</v>
      </c>
      <c r="E78" s="123">
        <v>91.1</v>
      </c>
      <c r="F78" s="123">
        <v>75.400000000000006</v>
      </c>
      <c r="G78" s="152">
        <v>56.5</v>
      </c>
      <c r="H78" s="212">
        <v>76.5</v>
      </c>
      <c r="I78" s="123">
        <v>80.900000000000006</v>
      </c>
      <c r="J78" s="123">
        <v>64.7</v>
      </c>
      <c r="K78" s="123">
        <v>45.6</v>
      </c>
      <c r="L78" s="152">
        <v>22.1</v>
      </c>
      <c r="M78" s="212">
        <v>96.8</v>
      </c>
      <c r="N78" s="123">
        <v>97.4</v>
      </c>
      <c r="O78" s="123">
        <v>92.5</v>
      </c>
      <c r="P78" s="123">
        <v>76.900000000000006</v>
      </c>
      <c r="Q78" s="152">
        <v>58.3</v>
      </c>
      <c r="R78" s="212">
        <v>86</v>
      </c>
      <c r="S78" s="123">
        <v>89.2</v>
      </c>
      <c r="T78" s="123">
        <v>71.5</v>
      </c>
      <c r="U78" s="123">
        <v>54.3</v>
      </c>
      <c r="V78" s="152">
        <v>24.2</v>
      </c>
      <c r="W78" s="212">
        <v>97.3</v>
      </c>
      <c r="X78" s="123">
        <v>97.8</v>
      </c>
      <c r="Y78" s="123">
        <v>94.1</v>
      </c>
      <c r="Z78" s="123">
        <v>78.599999999999994</v>
      </c>
      <c r="AA78" s="241">
        <v>61.5</v>
      </c>
    </row>
    <row r="79" spans="1:27" x14ac:dyDescent="0.2">
      <c r="A79" s="134" t="s">
        <v>128</v>
      </c>
      <c r="B79" s="176" t="s">
        <v>129</v>
      </c>
      <c r="C79" s="212">
        <v>95.9</v>
      </c>
      <c r="D79" s="123">
        <v>96.1</v>
      </c>
      <c r="E79" s="123">
        <v>80.3</v>
      </c>
      <c r="F79" s="123">
        <v>65.900000000000006</v>
      </c>
      <c r="G79" s="152">
        <v>53</v>
      </c>
      <c r="H79" s="212">
        <v>82.1</v>
      </c>
      <c r="I79" s="123">
        <v>82.1</v>
      </c>
      <c r="J79" s="123">
        <v>64.3</v>
      </c>
      <c r="K79" s="123">
        <v>57.1</v>
      </c>
      <c r="L79" s="152">
        <v>25</v>
      </c>
      <c r="M79" s="212">
        <v>96.6</v>
      </c>
      <c r="N79" s="123">
        <v>96.8</v>
      </c>
      <c r="O79" s="123">
        <v>81.099999999999994</v>
      </c>
      <c r="P79" s="123">
        <v>66.400000000000006</v>
      </c>
      <c r="Q79" s="152">
        <v>54.4</v>
      </c>
      <c r="R79" s="212">
        <v>87.3</v>
      </c>
      <c r="S79" s="123">
        <v>88.7</v>
      </c>
      <c r="T79" s="123">
        <v>59.2</v>
      </c>
      <c r="U79" s="123">
        <v>39.4</v>
      </c>
      <c r="V79" s="152">
        <v>21.1</v>
      </c>
      <c r="W79" s="212">
        <v>97.1</v>
      </c>
      <c r="X79" s="123">
        <v>97.1</v>
      </c>
      <c r="Y79" s="123">
        <v>83.3</v>
      </c>
      <c r="Z79" s="123">
        <v>69.8</v>
      </c>
      <c r="AA79" s="241">
        <v>57.6</v>
      </c>
    </row>
    <row r="80" spans="1:27" x14ac:dyDescent="0.2">
      <c r="A80" s="134" t="s">
        <v>130</v>
      </c>
      <c r="B80" s="176" t="s">
        <v>131</v>
      </c>
      <c r="C80" s="212">
        <v>97.3</v>
      </c>
      <c r="D80" s="123">
        <v>99.4</v>
      </c>
      <c r="E80" s="123">
        <v>87.1</v>
      </c>
      <c r="F80" s="123">
        <v>75.900000000000006</v>
      </c>
      <c r="G80" s="152">
        <v>54.2</v>
      </c>
      <c r="H80" s="212">
        <v>95</v>
      </c>
      <c r="I80" s="123">
        <v>97</v>
      </c>
      <c r="J80" s="123">
        <v>60.4</v>
      </c>
      <c r="K80" s="123">
        <v>51.5</v>
      </c>
      <c r="L80" s="152">
        <v>22.8</v>
      </c>
      <c r="M80" s="212">
        <v>97.5</v>
      </c>
      <c r="N80" s="123">
        <v>99.5</v>
      </c>
      <c r="O80" s="123">
        <v>88.8</v>
      </c>
      <c r="P80" s="123">
        <v>77.400000000000006</v>
      </c>
      <c r="Q80" s="152">
        <v>56.2</v>
      </c>
      <c r="R80" s="212">
        <v>93.8</v>
      </c>
      <c r="S80" s="123">
        <v>97.8</v>
      </c>
      <c r="T80" s="123">
        <v>67.599999999999994</v>
      </c>
      <c r="U80" s="123">
        <v>60.7</v>
      </c>
      <c r="V80" s="152">
        <v>26.5</v>
      </c>
      <c r="W80" s="212">
        <v>98</v>
      </c>
      <c r="X80" s="123">
        <v>99.7</v>
      </c>
      <c r="Y80" s="123">
        <v>90.8</v>
      </c>
      <c r="Z80" s="123">
        <v>78.8</v>
      </c>
      <c r="AA80" s="241">
        <v>59.4</v>
      </c>
    </row>
    <row r="81" spans="1:27" x14ac:dyDescent="0.2">
      <c r="A81" s="134" t="s">
        <v>132</v>
      </c>
      <c r="B81" s="176" t="s">
        <v>133</v>
      </c>
      <c r="C81" s="212">
        <v>92</v>
      </c>
      <c r="D81" s="123">
        <v>97.8</v>
      </c>
      <c r="E81" s="123">
        <v>90.6</v>
      </c>
      <c r="F81" s="123">
        <v>80</v>
      </c>
      <c r="G81" s="152">
        <v>61.1</v>
      </c>
      <c r="H81" s="212">
        <v>91.8</v>
      </c>
      <c r="I81" s="123">
        <v>94.1</v>
      </c>
      <c r="J81" s="123">
        <v>77.599999999999994</v>
      </c>
      <c r="K81" s="123">
        <v>61.2</v>
      </c>
      <c r="L81" s="152">
        <v>38.799999999999997</v>
      </c>
      <c r="M81" s="212">
        <v>92.1</v>
      </c>
      <c r="N81" s="123">
        <v>98.2</v>
      </c>
      <c r="O81" s="123">
        <v>91.9</v>
      </c>
      <c r="P81" s="123">
        <v>81.900000000000006</v>
      </c>
      <c r="Q81" s="152">
        <v>63.4</v>
      </c>
      <c r="R81" s="212">
        <v>88.1</v>
      </c>
      <c r="S81" s="123">
        <v>93.8</v>
      </c>
      <c r="T81" s="123">
        <v>79.900000000000006</v>
      </c>
      <c r="U81" s="123">
        <v>62.9</v>
      </c>
      <c r="V81" s="152">
        <v>42.8</v>
      </c>
      <c r="W81" s="212">
        <v>93.1</v>
      </c>
      <c r="X81" s="123">
        <v>98.9</v>
      </c>
      <c r="Y81" s="123">
        <v>93.5</v>
      </c>
      <c r="Z81" s="123">
        <v>84.6</v>
      </c>
      <c r="AA81" s="241">
        <v>66.099999999999994</v>
      </c>
    </row>
    <row r="82" spans="1:27" x14ac:dyDescent="0.2">
      <c r="A82" s="134" t="s">
        <v>140</v>
      </c>
      <c r="B82" s="176" t="s">
        <v>141</v>
      </c>
      <c r="C82" s="212">
        <v>95.9</v>
      </c>
      <c r="D82" s="123">
        <v>96.5</v>
      </c>
      <c r="E82" s="123">
        <v>87.3</v>
      </c>
      <c r="F82" s="123">
        <v>72.400000000000006</v>
      </c>
      <c r="G82" s="152">
        <v>35.299999999999997</v>
      </c>
      <c r="H82" s="212">
        <v>80.5</v>
      </c>
      <c r="I82" s="123">
        <v>86.7</v>
      </c>
      <c r="J82" s="123">
        <v>62.5</v>
      </c>
      <c r="K82" s="123">
        <v>46.1</v>
      </c>
      <c r="L82" s="152">
        <v>17.2</v>
      </c>
      <c r="M82" s="212">
        <v>97.2</v>
      </c>
      <c r="N82" s="123">
        <v>97.4</v>
      </c>
      <c r="O82" s="123">
        <v>89.5</v>
      </c>
      <c r="P82" s="123">
        <v>74.599999999999994</v>
      </c>
      <c r="Q82" s="152">
        <v>36.799999999999997</v>
      </c>
      <c r="R82" s="212">
        <v>88.6</v>
      </c>
      <c r="S82" s="123">
        <v>91.3</v>
      </c>
      <c r="T82" s="123">
        <v>75.3</v>
      </c>
      <c r="U82" s="123">
        <v>54.8</v>
      </c>
      <c r="V82" s="152">
        <v>17.7</v>
      </c>
      <c r="W82" s="212">
        <v>97.6</v>
      </c>
      <c r="X82" s="123">
        <v>97.7</v>
      </c>
      <c r="Y82" s="123">
        <v>90.1</v>
      </c>
      <c r="Z82" s="123">
        <v>76.400000000000006</v>
      </c>
      <c r="AA82" s="241">
        <v>39.299999999999997</v>
      </c>
    </row>
    <row r="83" spans="1:27" x14ac:dyDescent="0.2">
      <c r="A83" s="134" t="s">
        <v>142</v>
      </c>
      <c r="B83" s="176" t="s">
        <v>143</v>
      </c>
      <c r="C83" s="212">
        <v>96.5</v>
      </c>
      <c r="D83" s="123">
        <v>97.1</v>
      </c>
      <c r="E83" s="123">
        <v>91.7</v>
      </c>
      <c r="F83" s="123">
        <v>75.900000000000006</v>
      </c>
      <c r="G83" s="152">
        <v>67.099999999999994</v>
      </c>
      <c r="H83" s="212">
        <v>81.7</v>
      </c>
      <c r="I83" s="123">
        <v>82.9</v>
      </c>
      <c r="J83" s="123">
        <v>65.900000000000006</v>
      </c>
      <c r="K83" s="123">
        <v>39</v>
      </c>
      <c r="L83" s="152">
        <v>25.6</v>
      </c>
      <c r="M83" s="212">
        <v>97.3</v>
      </c>
      <c r="N83" s="123">
        <v>97.9</v>
      </c>
      <c r="O83" s="123">
        <v>93.3</v>
      </c>
      <c r="P83" s="123">
        <v>78</v>
      </c>
      <c r="Q83" s="152">
        <v>69.599999999999994</v>
      </c>
      <c r="R83" s="212">
        <v>86</v>
      </c>
      <c r="S83" s="123">
        <v>87</v>
      </c>
      <c r="T83" s="123">
        <v>72.5</v>
      </c>
      <c r="U83" s="123">
        <v>48.3</v>
      </c>
      <c r="V83" s="152">
        <v>41.5</v>
      </c>
      <c r="W83" s="212">
        <v>98.2</v>
      </c>
      <c r="X83" s="123">
        <v>98.7</v>
      </c>
      <c r="Y83" s="123">
        <v>94.9</v>
      </c>
      <c r="Z83" s="123">
        <v>80.400000000000006</v>
      </c>
      <c r="AA83" s="241">
        <v>71.3</v>
      </c>
    </row>
    <row r="84" spans="1:27" x14ac:dyDescent="0.2">
      <c r="A84" s="134" t="s">
        <v>144</v>
      </c>
      <c r="B84" s="176" t="s">
        <v>145</v>
      </c>
      <c r="C84" s="212">
        <v>98.4</v>
      </c>
      <c r="D84" s="123">
        <v>98.9</v>
      </c>
      <c r="E84" s="123">
        <v>91.5</v>
      </c>
      <c r="F84" s="123">
        <v>79.2</v>
      </c>
      <c r="G84" s="152">
        <v>49.9</v>
      </c>
      <c r="H84" s="212">
        <v>93.7</v>
      </c>
      <c r="I84" s="123">
        <v>93.7</v>
      </c>
      <c r="J84" s="123">
        <v>73.900000000000006</v>
      </c>
      <c r="K84" s="123">
        <v>54.1</v>
      </c>
      <c r="L84" s="152">
        <v>19.8</v>
      </c>
      <c r="M84" s="212">
        <v>98.9</v>
      </c>
      <c r="N84" s="123">
        <v>99.4</v>
      </c>
      <c r="O84" s="123">
        <v>93.4</v>
      </c>
      <c r="P84" s="123">
        <v>81.900000000000006</v>
      </c>
      <c r="Q84" s="152">
        <v>53.1</v>
      </c>
      <c r="R84" s="212">
        <v>94</v>
      </c>
      <c r="S84" s="123">
        <v>95.2</v>
      </c>
      <c r="T84" s="123">
        <v>77.7</v>
      </c>
      <c r="U84" s="123">
        <v>60.2</v>
      </c>
      <c r="V84" s="152">
        <v>27.5</v>
      </c>
      <c r="W84" s="212">
        <v>99.7</v>
      </c>
      <c r="X84" s="123">
        <v>99.9</v>
      </c>
      <c r="Y84" s="123">
        <v>95.4</v>
      </c>
      <c r="Z84" s="123">
        <v>84.5</v>
      </c>
      <c r="AA84" s="241">
        <v>56.1</v>
      </c>
    </row>
    <row r="85" spans="1:27" x14ac:dyDescent="0.2">
      <c r="A85" s="134" t="s">
        <v>148</v>
      </c>
      <c r="B85" s="176" t="s">
        <v>149</v>
      </c>
      <c r="C85" s="212">
        <v>96.8</v>
      </c>
      <c r="D85" s="123">
        <v>97.9</v>
      </c>
      <c r="E85" s="123">
        <v>85.3</v>
      </c>
      <c r="F85" s="123">
        <v>78.3</v>
      </c>
      <c r="G85" s="152">
        <v>20.8</v>
      </c>
      <c r="H85" s="212">
        <v>92.3</v>
      </c>
      <c r="I85" s="123">
        <v>96.2</v>
      </c>
      <c r="J85" s="123">
        <v>69.2</v>
      </c>
      <c r="K85" s="123">
        <v>69.2</v>
      </c>
      <c r="L85" s="152">
        <v>14.4</v>
      </c>
      <c r="M85" s="212">
        <v>97.5</v>
      </c>
      <c r="N85" s="123">
        <v>98.1</v>
      </c>
      <c r="O85" s="123">
        <v>87.9</v>
      </c>
      <c r="P85" s="123">
        <v>79.7</v>
      </c>
      <c r="Q85" s="152">
        <v>21.8</v>
      </c>
      <c r="R85" s="212">
        <v>92.6</v>
      </c>
      <c r="S85" s="123">
        <v>95.6</v>
      </c>
      <c r="T85" s="123">
        <v>68.5</v>
      </c>
      <c r="U85" s="123">
        <v>69.5</v>
      </c>
      <c r="V85" s="152">
        <v>13.8</v>
      </c>
      <c r="W85" s="212">
        <v>98.4</v>
      </c>
      <c r="X85" s="123">
        <v>98.7</v>
      </c>
      <c r="Y85" s="123">
        <v>91.6</v>
      </c>
      <c r="Z85" s="123">
        <v>81.5</v>
      </c>
      <c r="AA85" s="241">
        <v>23.4</v>
      </c>
    </row>
    <row r="86" spans="1:27" x14ac:dyDescent="0.2">
      <c r="A86" s="134" t="s">
        <v>150</v>
      </c>
      <c r="B86" s="176" t="s">
        <v>151</v>
      </c>
      <c r="C86" s="212">
        <v>98.2</v>
      </c>
      <c r="D86" s="123">
        <v>98.2</v>
      </c>
      <c r="E86" s="123">
        <v>93.4</v>
      </c>
      <c r="F86" s="123">
        <v>75.2</v>
      </c>
      <c r="G86" s="152">
        <v>43.2</v>
      </c>
      <c r="H86" s="212">
        <v>89.6</v>
      </c>
      <c r="I86" s="123">
        <v>90.6</v>
      </c>
      <c r="J86" s="123">
        <v>75</v>
      </c>
      <c r="K86" s="123">
        <v>50</v>
      </c>
      <c r="L86" s="152">
        <v>14.6</v>
      </c>
      <c r="M86" s="212">
        <v>99.1</v>
      </c>
      <c r="N86" s="123">
        <v>99</v>
      </c>
      <c r="O86" s="123">
        <v>95.3</v>
      </c>
      <c r="P86" s="123">
        <v>77.900000000000006</v>
      </c>
      <c r="Q86" s="152">
        <v>46.3</v>
      </c>
      <c r="R86" s="212">
        <v>94</v>
      </c>
      <c r="S86" s="123">
        <v>95</v>
      </c>
      <c r="T86" s="123">
        <v>81.2</v>
      </c>
      <c r="U86" s="123">
        <v>56.9</v>
      </c>
      <c r="V86" s="152">
        <v>21.1</v>
      </c>
      <c r="W86" s="212">
        <v>99.4</v>
      </c>
      <c r="X86" s="123">
        <v>99.1</v>
      </c>
      <c r="Y86" s="123">
        <v>96.8</v>
      </c>
      <c r="Z86" s="123">
        <v>80.3</v>
      </c>
      <c r="AA86" s="241">
        <v>49.4</v>
      </c>
    </row>
    <row r="87" spans="1:27" x14ac:dyDescent="0.2">
      <c r="A87" s="134" t="s">
        <v>152</v>
      </c>
      <c r="B87" s="176" t="s">
        <v>153</v>
      </c>
      <c r="C87" s="212">
        <v>95</v>
      </c>
      <c r="D87" s="123">
        <v>96.7</v>
      </c>
      <c r="E87" s="123">
        <v>88</v>
      </c>
      <c r="F87" s="123">
        <v>76.900000000000006</v>
      </c>
      <c r="G87" s="152">
        <v>37.299999999999997</v>
      </c>
      <c r="H87" s="212">
        <v>86.1</v>
      </c>
      <c r="I87" s="123">
        <v>91.7</v>
      </c>
      <c r="J87" s="123">
        <v>72.2</v>
      </c>
      <c r="K87" s="123">
        <v>62.5</v>
      </c>
      <c r="L87" s="152">
        <v>16.7</v>
      </c>
      <c r="M87" s="212">
        <v>96.4</v>
      </c>
      <c r="N87" s="123">
        <v>97.4</v>
      </c>
      <c r="O87" s="123">
        <v>90.4</v>
      </c>
      <c r="P87" s="123">
        <v>79.099999999999994</v>
      </c>
      <c r="Q87" s="152">
        <v>40.5</v>
      </c>
      <c r="R87" s="212">
        <v>89.4</v>
      </c>
      <c r="S87" s="123">
        <v>92.9</v>
      </c>
      <c r="T87" s="123">
        <v>74.5</v>
      </c>
      <c r="U87" s="123">
        <v>66</v>
      </c>
      <c r="V87" s="152">
        <v>19.899999999999999</v>
      </c>
      <c r="W87" s="212">
        <v>97</v>
      </c>
      <c r="X87" s="123">
        <v>98</v>
      </c>
      <c r="Y87" s="123">
        <v>92.8</v>
      </c>
      <c r="Z87" s="123">
        <v>80.8</v>
      </c>
      <c r="AA87" s="241">
        <v>43.5</v>
      </c>
    </row>
    <row r="88" spans="1:27" x14ac:dyDescent="0.2">
      <c r="A88" s="134" t="s">
        <v>154</v>
      </c>
      <c r="B88" s="176" t="s">
        <v>155</v>
      </c>
      <c r="C88" s="212">
        <v>98.4</v>
      </c>
      <c r="D88" s="123">
        <v>98.1</v>
      </c>
      <c r="E88" s="123">
        <v>94.5</v>
      </c>
      <c r="F88" s="123">
        <v>77.2</v>
      </c>
      <c r="G88" s="152">
        <v>51</v>
      </c>
      <c r="H88" s="212">
        <v>95</v>
      </c>
      <c r="I88" s="123">
        <v>95</v>
      </c>
      <c r="J88" s="123">
        <v>80</v>
      </c>
      <c r="K88" s="123">
        <v>50</v>
      </c>
      <c r="L88" s="152">
        <v>15</v>
      </c>
      <c r="M88" s="212">
        <v>98.5</v>
      </c>
      <c r="N88" s="123">
        <v>98.2</v>
      </c>
      <c r="O88" s="123">
        <v>95.1</v>
      </c>
      <c r="P88" s="123">
        <v>78.2</v>
      </c>
      <c r="Q88" s="152">
        <v>52.3</v>
      </c>
      <c r="R88" s="212">
        <v>95.9</v>
      </c>
      <c r="S88" s="123">
        <v>93.2</v>
      </c>
      <c r="T88" s="123">
        <v>83.8</v>
      </c>
      <c r="U88" s="123">
        <v>50</v>
      </c>
      <c r="V88" s="152">
        <v>29.7</v>
      </c>
      <c r="W88" s="212">
        <v>98.8</v>
      </c>
      <c r="X88" s="123">
        <v>98.8</v>
      </c>
      <c r="Y88" s="123">
        <v>96.1</v>
      </c>
      <c r="Z88" s="123">
        <v>81.3</v>
      </c>
      <c r="AA88" s="241">
        <v>54.2</v>
      </c>
    </row>
    <row r="89" spans="1:27" x14ac:dyDescent="0.2">
      <c r="A89" s="134" t="s">
        <v>156</v>
      </c>
      <c r="B89" s="176" t="s">
        <v>157</v>
      </c>
      <c r="C89" s="212">
        <v>98</v>
      </c>
      <c r="D89" s="123">
        <v>98.4</v>
      </c>
      <c r="E89" s="123">
        <v>86.8</v>
      </c>
      <c r="F89" s="123">
        <v>71.900000000000006</v>
      </c>
      <c r="G89" s="152">
        <v>42.8</v>
      </c>
      <c r="H89" s="212">
        <v>86.4</v>
      </c>
      <c r="I89" s="123">
        <v>88.6</v>
      </c>
      <c r="J89" s="123">
        <v>56.8</v>
      </c>
      <c r="K89" s="123">
        <v>43.2</v>
      </c>
      <c r="L89" s="152">
        <v>13.6</v>
      </c>
      <c r="M89" s="212">
        <v>98.5</v>
      </c>
      <c r="N89" s="123">
        <v>98.8</v>
      </c>
      <c r="O89" s="123">
        <v>88.1</v>
      </c>
      <c r="P89" s="123">
        <v>73.099999999999994</v>
      </c>
      <c r="Q89" s="152">
        <v>43.9</v>
      </c>
      <c r="R89" s="212">
        <v>93.9</v>
      </c>
      <c r="S89" s="123">
        <v>94.7</v>
      </c>
      <c r="T89" s="123">
        <v>71</v>
      </c>
      <c r="U89" s="123">
        <v>58.8</v>
      </c>
      <c r="V89" s="152">
        <v>16.8</v>
      </c>
      <c r="W89" s="212">
        <v>98.6</v>
      </c>
      <c r="X89" s="123">
        <v>98.9</v>
      </c>
      <c r="Y89" s="123">
        <v>88.9</v>
      </c>
      <c r="Z89" s="123">
        <v>73.599999999999994</v>
      </c>
      <c r="AA89" s="241">
        <v>46.2</v>
      </c>
    </row>
    <row r="90" spans="1:27" x14ac:dyDescent="0.2">
      <c r="A90" s="134" t="s">
        <v>158</v>
      </c>
      <c r="B90" s="176" t="s">
        <v>159</v>
      </c>
      <c r="C90" s="212">
        <v>96.9</v>
      </c>
      <c r="D90" s="123">
        <v>97.5</v>
      </c>
      <c r="E90" s="123">
        <v>81.599999999999994</v>
      </c>
      <c r="F90" s="123">
        <v>70.3</v>
      </c>
      <c r="G90" s="152">
        <v>33</v>
      </c>
      <c r="H90" s="212">
        <v>86.8</v>
      </c>
      <c r="I90" s="123">
        <v>89.6</v>
      </c>
      <c r="J90" s="123">
        <v>56.9</v>
      </c>
      <c r="K90" s="123">
        <v>45.1</v>
      </c>
      <c r="L90" s="152">
        <v>11.8</v>
      </c>
      <c r="M90" s="212">
        <v>98.1</v>
      </c>
      <c r="N90" s="123">
        <v>98.5</v>
      </c>
      <c r="O90" s="123">
        <v>84.6</v>
      </c>
      <c r="P90" s="123">
        <v>73.400000000000006</v>
      </c>
      <c r="Q90" s="152">
        <v>35.6</v>
      </c>
      <c r="R90" s="212">
        <v>90.7</v>
      </c>
      <c r="S90" s="123">
        <v>92.5</v>
      </c>
      <c r="T90" s="123">
        <v>65.2</v>
      </c>
      <c r="U90" s="123">
        <v>53.7</v>
      </c>
      <c r="V90" s="152">
        <v>19.600000000000001</v>
      </c>
      <c r="W90" s="212">
        <v>98.8</v>
      </c>
      <c r="X90" s="123">
        <v>99.1</v>
      </c>
      <c r="Y90" s="123">
        <v>86.8</v>
      </c>
      <c r="Z90" s="123">
        <v>75.599999999999994</v>
      </c>
      <c r="AA90" s="241">
        <v>37.299999999999997</v>
      </c>
    </row>
    <row r="91" spans="1:27" x14ac:dyDescent="0.2">
      <c r="A91" s="134" t="s">
        <v>162</v>
      </c>
      <c r="B91" s="176" t="s">
        <v>163</v>
      </c>
      <c r="C91" s="212">
        <v>96.7</v>
      </c>
      <c r="D91" s="123">
        <v>97.3</v>
      </c>
      <c r="E91" s="123">
        <v>78.900000000000006</v>
      </c>
      <c r="F91" s="123">
        <v>75.099999999999994</v>
      </c>
      <c r="G91" s="152">
        <v>35.5</v>
      </c>
      <c r="H91" s="212">
        <v>92.9</v>
      </c>
      <c r="I91" s="123">
        <v>95.2</v>
      </c>
      <c r="J91" s="123">
        <v>59.5</v>
      </c>
      <c r="K91" s="123">
        <v>72.2</v>
      </c>
      <c r="L91" s="152">
        <v>19</v>
      </c>
      <c r="M91" s="212">
        <v>97.4</v>
      </c>
      <c r="N91" s="123">
        <v>97.8</v>
      </c>
      <c r="O91" s="123">
        <v>82.9</v>
      </c>
      <c r="P91" s="123">
        <v>75.599999999999994</v>
      </c>
      <c r="Q91" s="152">
        <v>38.799999999999997</v>
      </c>
      <c r="R91" s="212">
        <v>95.7</v>
      </c>
      <c r="S91" s="123">
        <v>97.2</v>
      </c>
      <c r="T91" s="123">
        <v>68</v>
      </c>
      <c r="U91" s="123">
        <v>72.3</v>
      </c>
      <c r="V91" s="152">
        <v>21.3</v>
      </c>
      <c r="W91" s="212">
        <v>97.2</v>
      </c>
      <c r="X91" s="123">
        <v>97.4</v>
      </c>
      <c r="Y91" s="123">
        <v>84.5</v>
      </c>
      <c r="Z91" s="123">
        <v>76.5</v>
      </c>
      <c r="AA91" s="241">
        <v>42.7</v>
      </c>
    </row>
    <row r="92" spans="1:27" x14ac:dyDescent="0.2">
      <c r="A92" s="134" t="s">
        <v>164</v>
      </c>
      <c r="B92" s="176" t="s">
        <v>165</v>
      </c>
      <c r="C92" s="212">
        <v>97.9</v>
      </c>
      <c r="D92" s="123">
        <v>98</v>
      </c>
      <c r="E92" s="123">
        <v>92.5</v>
      </c>
      <c r="F92" s="123">
        <v>80.8</v>
      </c>
      <c r="G92" s="152">
        <v>48</v>
      </c>
      <c r="H92" s="212">
        <v>93.9</v>
      </c>
      <c r="I92" s="123">
        <v>92.8</v>
      </c>
      <c r="J92" s="123">
        <v>83.4</v>
      </c>
      <c r="K92" s="123">
        <v>69.099999999999994</v>
      </c>
      <c r="L92" s="152">
        <v>23.8</v>
      </c>
      <c r="M92" s="212">
        <v>98.6</v>
      </c>
      <c r="N92" s="123">
        <v>98.9</v>
      </c>
      <c r="O92" s="123">
        <v>94.1</v>
      </c>
      <c r="P92" s="123">
        <v>82.8</v>
      </c>
      <c r="Q92" s="152">
        <v>52.1</v>
      </c>
      <c r="R92" s="212">
        <v>95.5</v>
      </c>
      <c r="S92" s="123">
        <v>95</v>
      </c>
      <c r="T92" s="123">
        <v>86.9</v>
      </c>
      <c r="U92" s="123">
        <v>71.5</v>
      </c>
      <c r="V92" s="152">
        <v>28.5</v>
      </c>
      <c r="W92" s="212">
        <v>98.8</v>
      </c>
      <c r="X92" s="123">
        <v>99.1</v>
      </c>
      <c r="Y92" s="123">
        <v>94.6</v>
      </c>
      <c r="Z92" s="123">
        <v>84.3</v>
      </c>
      <c r="AA92" s="241">
        <v>55.2</v>
      </c>
    </row>
    <row r="93" spans="1:27" x14ac:dyDescent="0.2">
      <c r="A93" s="134" t="s">
        <v>166</v>
      </c>
      <c r="B93" s="176" t="s">
        <v>167</v>
      </c>
      <c r="C93" s="212">
        <v>98.2</v>
      </c>
      <c r="D93" s="123">
        <v>99.1</v>
      </c>
      <c r="E93" s="123">
        <v>93.6</v>
      </c>
      <c r="F93" s="123">
        <v>77.400000000000006</v>
      </c>
      <c r="G93" s="152">
        <v>53.2</v>
      </c>
      <c r="H93" s="212">
        <v>90.5</v>
      </c>
      <c r="I93" s="123">
        <v>97.6</v>
      </c>
      <c r="J93" s="123">
        <v>78.599999999999994</v>
      </c>
      <c r="K93" s="123">
        <v>57.1</v>
      </c>
      <c r="L93" s="152">
        <v>42.9</v>
      </c>
      <c r="M93" s="212">
        <v>98.6</v>
      </c>
      <c r="N93" s="123">
        <v>99.2</v>
      </c>
      <c r="O93" s="123">
        <v>94.5</v>
      </c>
      <c r="P93" s="123">
        <v>78.599999999999994</v>
      </c>
      <c r="Q93" s="152">
        <v>53.8</v>
      </c>
      <c r="R93" s="212">
        <v>93.9</v>
      </c>
      <c r="S93" s="123">
        <v>97.4</v>
      </c>
      <c r="T93" s="123">
        <v>80.900000000000006</v>
      </c>
      <c r="U93" s="123">
        <v>66.099999999999994</v>
      </c>
      <c r="V93" s="152">
        <v>43.5</v>
      </c>
      <c r="W93" s="212">
        <v>98.9</v>
      </c>
      <c r="X93" s="123">
        <v>99.4</v>
      </c>
      <c r="Y93" s="123">
        <v>95.9</v>
      </c>
      <c r="Z93" s="123">
        <v>79.400000000000006</v>
      </c>
      <c r="AA93" s="241">
        <v>55</v>
      </c>
    </row>
    <row r="94" spans="1:27" x14ac:dyDescent="0.2">
      <c r="A94" s="134" t="s">
        <v>168</v>
      </c>
      <c r="B94" s="176" t="s">
        <v>169</v>
      </c>
      <c r="C94" s="212">
        <v>96.6</v>
      </c>
      <c r="D94" s="123">
        <v>97.5</v>
      </c>
      <c r="E94" s="123">
        <v>92.1</v>
      </c>
      <c r="F94" s="123">
        <v>73.099999999999994</v>
      </c>
      <c r="G94" s="152">
        <v>38.4</v>
      </c>
      <c r="H94" s="212">
        <v>92.1</v>
      </c>
      <c r="I94" s="123">
        <v>93.7</v>
      </c>
      <c r="J94" s="123">
        <v>74</v>
      </c>
      <c r="K94" s="123">
        <v>62.2</v>
      </c>
      <c r="L94" s="152">
        <v>28.3</v>
      </c>
      <c r="M94" s="212">
        <v>97.3</v>
      </c>
      <c r="N94" s="123">
        <v>98</v>
      </c>
      <c r="O94" s="123">
        <v>94.6</v>
      </c>
      <c r="P94" s="123">
        <v>74.599999999999994</v>
      </c>
      <c r="Q94" s="152">
        <v>39.799999999999997</v>
      </c>
      <c r="R94" s="212">
        <v>92.5</v>
      </c>
      <c r="S94" s="123">
        <v>93.9</v>
      </c>
      <c r="T94" s="123">
        <v>83.9</v>
      </c>
      <c r="U94" s="123">
        <v>62.9</v>
      </c>
      <c r="V94" s="152">
        <v>29.6</v>
      </c>
      <c r="W94" s="212">
        <v>98.2</v>
      </c>
      <c r="X94" s="123">
        <v>98.8</v>
      </c>
      <c r="Y94" s="123">
        <v>95.1</v>
      </c>
      <c r="Z94" s="123">
        <v>76.900000000000006</v>
      </c>
      <c r="AA94" s="241">
        <v>41.6</v>
      </c>
    </row>
    <row r="95" spans="1:27" x14ac:dyDescent="0.2">
      <c r="A95" s="134" t="s">
        <v>170</v>
      </c>
      <c r="B95" s="176" t="s">
        <v>171</v>
      </c>
      <c r="C95" s="212">
        <v>89</v>
      </c>
      <c r="D95" s="123">
        <v>98.1</v>
      </c>
      <c r="E95" s="123">
        <v>92.9</v>
      </c>
      <c r="F95" s="123">
        <v>73.599999999999994</v>
      </c>
      <c r="G95" s="152">
        <v>26.7</v>
      </c>
      <c r="H95" s="212">
        <v>88.8</v>
      </c>
      <c r="I95" s="123">
        <v>91.8</v>
      </c>
      <c r="J95" s="123">
        <v>76.5</v>
      </c>
      <c r="K95" s="123">
        <v>58.2</v>
      </c>
      <c r="L95" s="152">
        <v>6.1</v>
      </c>
      <c r="M95" s="212">
        <v>89</v>
      </c>
      <c r="N95" s="123">
        <v>98.8</v>
      </c>
      <c r="O95" s="123">
        <v>94.7</v>
      </c>
      <c r="P95" s="123">
        <v>75.3</v>
      </c>
      <c r="Q95" s="152">
        <v>28.9</v>
      </c>
      <c r="R95" s="212">
        <v>91.4</v>
      </c>
      <c r="S95" s="123">
        <v>94.1</v>
      </c>
      <c r="T95" s="123">
        <v>81.599999999999994</v>
      </c>
      <c r="U95" s="123">
        <v>60.5</v>
      </c>
      <c r="V95" s="152">
        <v>10.3</v>
      </c>
      <c r="W95" s="212">
        <v>88.4</v>
      </c>
      <c r="X95" s="123">
        <v>99</v>
      </c>
      <c r="Y95" s="123">
        <v>95.5</v>
      </c>
      <c r="Z95" s="123">
        <v>76.599999999999994</v>
      </c>
      <c r="AA95" s="241">
        <v>30.4</v>
      </c>
    </row>
    <row r="96" spans="1:27" x14ac:dyDescent="0.2">
      <c r="A96" s="134" t="s">
        <v>172</v>
      </c>
      <c r="B96" s="176" t="s">
        <v>173</v>
      </c>
      <c r="C96" s="212">
        <v>99.2</v>
      </c>
      <c r="D96" s="123">
        <v>99.6</v>
      </c>
      <c r="E96" s="123">
        <v>95.5</v>
      </c>
      <c r="F96" s="123">
        <v>83.5</v>
      </c>
      <c r="G96" s="152">
        <v>49.7</v>
      </c>
      <c r="H96" s="212">
        <v>95.8</v>
      </c>
      <c r="I96" s="123">
        <v>98.6</v>
      </c>
      <c r="J96" s="123">
        <v>90.1</v>
      </c>
      <c r="K96" s="123">
        <v>62</v>
      </c>
      <c r="L96" s="152">
        <v>23.9</v>
      </c>
      <c r="M96" s="212">
        <v>99.5</v>
      </c>
      <c r="N96" s="123">
        <v>99.7</v>
      </c>
      <c r="O96" s="123">
        <v>96</v>
      </c>
      <c r="P96" s="123">
        <v>85.8</v>
      </c>
      <c r="Q96" s="152">
        <v>52.4</v>
      </c>
      <c r="R96" s="212">
        <v>96.7</v>
      </c>
      <c r="S96" s="123">
        <v>98</v>
      </c>
      <c r="T96" s="123">
        <v>91.4</v>
      </c>
      <c r="U96" s="123">
        <v>69.7</v>
      </c>
      <c r="V96" s="152">
        <v>34.9</v>
      </c>
      <c r="W96" s="212">
        <v>99.8</v>
      </c>
      <c r="X96" s="123">
        <v>100</v>
      </c>
      <c r="Y96" s="123">
        <v>96.5</v>
      </c>
      <c r="Z96" s="123">
        <v>87.1</v>
      </c>
      <c r="AA96" s="241">
        <v>53.6</v>
      </c>
    </row>
    <row r="97" spans="1:27" x14ac:dyDescent="0.2">
      <c r="A97" s="134" t="s">
        <v>174</v>
      </c>
      <c r="B97" s="176" t="s">
        <v>175</v>
      </c>
      <c r="C97" s="212">
        <v>97</v>
      </c>
      <c r="D97" s="123">
        <v>97.9</v>
      </c>
      <c r="E97" s="123">
        <v>84.5</v>
      </c>
      <c r="F97" s="123">
        <v>69.400000000000006</v>
      </c>
      <c r="G97" s="152">
        <v>29.6</v>
      </c>
      <c r="H97" s="212">
        <v>89.2</v>
      </c>
      <c r="I97" s="123">
        <v>90.8</v>
      </c>
      <c r="J97" s="123">
        <v>60</v>
      </c>
      <c r="K97" s="123">
        <v>61.5</v>
      </c>
      <c r="L97" s="152">
        <v>10.8</v>
      </c>
      <c r="M97" s="212">
        <v>97.7</v>
      </c>
      <c r="N97" s="123">
        <v>98.6</v>
      </c>
      <c r="O97" s="123">
        <v>86.8</v>
      </c>
      <c r="P97" s="123">
        <v>70.099999999999994</v>
      </c>
      <c r="Q97" s="152">
        <v>31.3</v>
      </c>
      <c r="R97" s="212">
        <v>91.2</v>
      </c>
      <c r="S97" s="123">
        <v>94.7</v>
      </c>
      <c r="T97" s="123">
        <v>67.099999999999994</v>
      </c>
      <c r="U97" s="123">
        <v>64.099999999999994</v>
      </c>
      <c r="V97" s="152">
        <v>12.4</v>
      </c>
      <c r="W97" s="212">
        <v>98.7</v>
      </c>
      <c r="X97" s="123">
        <v>98.8</v>
      </c>
      <c r="Y97" s="123">
        <v>89.4</v>
      </c>
      <c r="Z97" s="123">
        <v>70.900000000000006</v>
      </c>
      <c r="AA97" s="241">
        <v>34.5</v>
      </c>
    </row>
    <row r="98" spans="1:27" x14ac:dyDescent="0.2">
      <c r="A98" s="134" t="s">
        <v>176</v>
      </c>
      <c r="B98" s="176" t="s">
        <v>177</v>
      </c>
      <c r="C98" s="212">
        <v>97.5</v>
      </c>
      <c r="D98" s="123">
        <v>97.6</v>
      </c>
      <c r="E98" s="123">
        <v>96.3</v>
      </c>
      <c r="F98" s="123">
        <v>77.5</v>
      </c>
      <c r="G98" s="152">
        <v>42.8</v>
      </c>
      <c r="H98" s="212">
        <v>92.2</v>
      </c>
      <c r="I98" s="123">
        <v>89.9</v>
      </c>
      <c r="J98" s="123">
        <v>91.5</v>
      </c>
      <c r="K98" s="123">
        <v>62</v>
      </c>
      <c r="L98" s="152">
        <v>22.5</v>
      </c>
      <c r="M98" s="212">
        <v>98.1</v>
      </c>
      <c r="N98" s="123">
        <v>98.5</v>
      </c>
      <c r="O98" s="123">
        <v>96.8</v>
      </c>
      <c r="P98" s="123">
        <v>79.3</v>
      </c>
      <c r="Q98" s="152">
        <v>45.1</v>
      </c>
      <c r="R98" s="212">
        <v>93.1</v>
      </c>
      <c r="S98" s="123">
        <v>92.6</v>
      </c>
      <c r="T98" s="123">
        <v>92.2</v>
      </c>
      <c r="U98" s="123">
        <v>63.6</v>
      </c>
      <c r="V98" s="152">
        <v>25.1</v>
      </c>
      <c r="W98" s="212">
        <v>98.5</v>
      </c>
      <c r="X98" s="123">
        <v>98.7</v>
      </c>
      <c r="Y98" s="123">
        <v>97.2</v>
      </c>
      <c r="Z98" s="123">
        <v>80.599999999999994</v>
      </c>
      <c r="AA98" s="241">
        <v>46.7</v>
      </c>
    </row>
    <row r="99" spans="1:27" x14ac:dyDescent="0.2">
      <c r="A99" s="134" t="s">
        <v>180</v>
      </c>
      <c r="B99" s="176" t="s">
        <v>181</v>
      </c>
      <c r="C99" s="212">
        <v>96.4</v>
      </c>
      <c r="D99" s="123">
        <v>96.9</v>
      </c>
      <c r="E99" s="123">
        <v>89.4</v>
      </c>
      <c r="F99" s="123">
        <v>76.5</v>
      </c>
      <c r="G99" s="152">
        <v>49.7</v>
      </c>
      <c r="H99" s="212">
        <v>90.5</v>
      </c>
      <c r="I99" s="123">
        <v>92.7</v>
      </c>
      <c r="J99" s="123">
        <v>73.7</v>
      </c>
      <c r="K99" s="123">
        <v>59.9</v>
      </c>
      <c r="L99" s="152">
        <v>22.6</v>
      </c>
      <c r="M99" s="212">
        <v>97.4</v>
      </c>
      <c r="N99" s="123">
        <v>97.6</v>
      </c>
      <c r="O99" s="123">
        <v>92</v>
      </c>
      <c r="P99" s="123">
        <v>79.2</v>
      </c>
      <c r="Q99" s="152">
        <v>54.1</v>
      </c>
      <c r="R99" s="212">
        <v>92.1</v>
      </c>
      <c r="S99" s="123">
        <v>93.8</v>
      </c>
      <c r="T99" s="123">
        <v>78.400000000000006</v>
      </c>
      <c r="U99" s="123">
        <v>63.1</v>
      </c>
      <c r="V99" s="152">
        <v>25.7</v>
      </c>
      <c r="W99" s="212">
        <v>97.8</v>
      </c>
      <c r="X99" s="123">
        <v>97.9</v>
      </c>
      <c r="Y99" s="123">
        <v>93</v>
      </c>
      <c r="Z99" s="123">
        <v>80.900000000000006</v>
      </c>
      <c r="AA99" s="241">
        <v>57.6</v>
      </c>
    </row>
    <row r="100" spans="1:27" x14ac:dyDescent="0.2">
      <c r="A100" s="134" t="s">
        <v>182</v>
      </c>
      <c r="B100" s="176" t="s">
        <v>183</v>
      </c>
      <c r="C100" s="212">
        <v>99.7</v>
      </c>
      <c r="D100" s="123">
        <v>99.7</v>
      </c>
      <c r="E100" s="123">
        <v>96.1</v>
      </c>
      <c r="F100" s="123">
        <v>82</v>
      </c>
      <c r="G100" s="152">
        <v>52.7</v>
      </c>
      <c r="H100" s="212">
        <v>100</v>
      </c>
      <c r="I100" s="123">
        <v>100</v>
      </c>
      <c r="J100" s="123">
        <v>93.9</v>
      </c>
      <c r="K100" s="123">
        <v>80.5</v>
      </c>
      <c r="L100" s="152">
        <v>32.9</v>
      </c>
      <c r="M100" s="212">
        <v>99.7</v>
      </c>
      <c r="N100" s="123">
        <v>99.7</v>
      </c>
      <c r="O100" s="123">
        <v>96.4</v>
      </c>
      <c r="P100" s="123">
        <v>82.2</v>
      </c>
      <c r="Q100" s="152">
        <v>55.2</v>
      </c>
      <c r="R100" s="212">
        <v>100</v>
      </c>
      <c r="S100" s="123">
        <v>99.3</v>
      </c>
      <c r="T100" s="123">
        <v>93.2</v>
      </c>
      <c r="U100" s="123">
        <v>82.9</v>
      </c>
      <c r="V100" s="152">
        <v>32.200000000000003</v>
      </c>
      <c r="W100" s="212">
        <v>99.7</v>
      </c>
      <c r="X100" s="123">
        <v>99.8</v>
      </c>
      <c r="Y100" s="123">
        <v>96.8</v>
      </c>
      <c r="Z100" s="123">
        <v>81.8</v>
      </c>
      <c r="AA100" s="241">
        <v>57.7</v>
      </c>
    </row>
    <row r="101" spans="1:27" x14ac:dyDescent="0.2">
      <c r="A101" s="134" t="s">
        <v>184</v>
      </c>
      <c r="B101" s="176" t="s">
        <v>185</v>
      </c>
      <c r="C101" s="212">
        <v>95.8</v>
      </c>
      <c r="D101" s="123">
        <v>96.1</v>
      </c>
      <c r="E101" s="123">
        <v>90.8</v>
      </c>
      <c r="F101" s="123">
        <v>72</v>
      </c>
      <c r="G101" s="152">
        <v>47</v>
      </c>
      <c r="H101" s="212">
        <v>88.4</v>
      </c>
      <c r="I101" s="123">
        <v>87.6</v>
      </c>
      <c r="J101" s="123">
        <v>80.2</v>
      </c>
      <c r="K101" s="123">
        <v>59.5</v>
      </c>
      <c r="L101" s="152">
        <v>28.1</v>
      </c>
      <c r="M101" s="212">
        <v>96.7</v>
      </c>
      <c r="N101" s="123">
        <v>97.2</v>
      </c>
      <c r="O101" s="123">
        <v>92.2</v>
      </c>
      <c r="P101" s="123">
        <v>73.7</v>
      </c>
      <c r="Q101" s="152">
        <v>49.5</v>
      </c>
      <c r="R101" s="212">
        <v>91.8</v>
      </c>
      <c r="S101" s="123">
        <v>91.3</v>
      </c>
      <c r="T101" s="123">
        <v>83.1</v>
      </c>
      <c r="U101" s="123">
        <v>58.4</v>
      </c>
      <c r="V101" s="152">
        <v>29.4</v>
      </c>
      <c r="W101" s="212">
        <v>96.9</v>
      </c>
      <c r="X101" s="123">
        <v>97.4</v>
      </c>
      <c r="Y101" s="123">
        <v>93</v>
      </c>
      <c r="Z101" s="123">
        <v>75.900000000000006</v>
      </c>
      <c r="AA101" s="241">
        <v>52</v>
      </c>
    </row>
    <row r="102" spans="1:27" x14ac:dyDescent="0.2">
      <c r="A102" s="134" t="s">
        <v>186</v>
      </c>
      <c r="B102" s="176" t="s">
        <v>187</v>
      </c>
      <c r="C102" s="212">
        <v>98.6</v>
      </c>
      <c r="D102" s="123">
        <v>99</v>
      </c>
      <c r="E102" s="123">
        <v>97.4</v>
      </c>
      <c r="F102" s="123">
        <v>82.2</v>
      </c>
      <c r="G102" s="152">
        <v>50</v>
      </c>
      <c r="H102" s="212">
        <v>91.5</v>
      </c>
      <c r="I102" s="123">
        <v>94.4</v>
      </c>
      <c r="J102" s="123">
        <v>91.5</v>
      </c>
      <c r="K102" s="123">
        <v>63.4</v>
      </c>
      <c r="L102" s="152">
        <v>28.2</v>
      </c>
      <c r="M102" s="212">
        <v>99.2</v>
      </c>
      <c r="N102" s="123">
        <v>99.5</v>
      </c>
      <c r="O102" s="123">
        <v>97.9</v>
      </c>
      <c r="P102" s="123">
        <v>83.9</v>
      </c>
      <c r="Q102" s="152">
        <v>52</v>
      </c>
      <c r="R102" s="212">
        <v>94.1</v>
      </c>
      <c r="S102" s="123">
        <v>95.6</v>
      </c>
      <c r="T102" s="123">
        <v>93.3</v>
      </c>
      <c r="U102" s="123">
        <v>67.400000000000006</v>
      </c>
      <c r="V102" s="152">
        <v>31.9</v>
      </c>
      <c r="W102" s="212">
        <v>99.4</v>
      </c>
      <c r="X102" s="123">
        <v>99.7</v>
      </c>
      <c r="Y102" s="123">
        <v>98.2</v>
      </c>
      <c r="Z102" s="123">
        <v>85</v>
      </c>
      <c r="AA102" s="241">
        <v>53.5</v>
      </c>
    </row>
    <row r="103" spans="1:27" x14ac:dyDescent="0.2">
      <c r="A103" s="134" t="s">
        <v>188</v>
      </c>
      <c r="B103" s="176" t="s">
        <v>189</v>
      </c>
      <c r="C103" s="212">
        <v>98.6</v>
      </c>
      <c r="D103" s="123">
        <v>98.7</v>
      </c>
      <c r="E103" s="123">
        <v>95.3</v>
      </c>
      <c r="F103" s="123">
        <v>82.8</v>
      </c>
      <c r="G103" s="152">
        <v>65.099999999999994</v>
      </c>
      <c r="H103" s="212">
        <v>96.2</v>
      </c>
      <c r="I103" s="123">
        <v>97</v>
      </c>
      <c r="J103" s="123">
        <v>90.9</v>
      </c>
      <c r="K103" s="123">
        <v>65.2</v>
      </c>
      <c r="L103" s="152">
        <v>40.200000000000003</v>
      </c>
      <c r="M103" s="212">
        <v>98.9</v>
      </c>
      <c r="N103" s="123">
        <v>98.9</v>
      </c>
      <c r="O103" s="123">
        <v>95.9</v>
      </c>
      <c r="P103" s="123">
        <v>85.1</v>
      </c>
      <c r="Q103" s="152">
        <v>68.400000000000006</v>
      </c>
      <c r="R103" s="212">
        <v>96</v>
      </c>
      <c r="S103" s="123">
        <v>95.6</v>
      </c>
      <c r="T103" s="123">
        <v>91.2</v>
      </c>
      <c r="U103" s="123">
        <v>65.099999999999994</v>
      </c>
      <c r="V103" s="152">
        <v>43.4</v>
      </c>
      <c r="W103" s="212">
        <v>99.3</v>
      </c>
      <c r="X103" s="123">
        <v>99.5</v>
      </c>
      <c r="Y103" s="123">
        <v>96.5</v>
      </c>
      <c r="Z103" s="123">
        <v>87.8</v>
      </c>
      <c r="AA103" s="241">
        <v>71.2</v>
      </c>
    </row>
    <row r="104" spans="1:27" x14ac:dyDescent="0.2">
      <c r="A104" s="134" t="s">
        <v>190</v>
      </c>
      <c r="B104" s="176" t="s">
        <v>191</v>
      </c>
      <c r="C104" s="212">
        <v>97.3</v>
      </c>
      <c r="D104" s="123">
        <v>97.6</v>
      </c>
      <c r="E104" s="123">
        <v>89.4</v>
      </c>
      <c r="F104" s="123">
        <v>78.8</v>
      </c>
      <c r="G104" s="152">
        <v>43.7</v>
      </c>
      <c r="H104" s="212">
        <v>88</v>
      </c>
      <c r="I104" s="123">
        <v>92</v>
      </c>
      <c r="J104" s="123">
        <v>76</v>
      </c>
      <c r="K104" s="123">
        <v>62.7</v>
      </c>
      <c r="L104" s="152">
        <v>24</v>
      </c>
      <c r="M104" s="212">
        <v>98.7</v>
      </c>
      <c r="N104" s="123">
        <v>98.5</v>
      </c>
      <c r="O104" s="123">
        <v>91.5</v>
      </c>
      <c r="P104" s="123">
        <v>81.400000000000006</v>
      </c>
      <c r="Q104" s="152">
        <v>46.8</v>
      </c>
      <c r="R104" s="212">
        <v>92.8</v>
      </c>
      <c r="S104" s="123">
        <v>95.7</v>
      </c>
      <c r="T104" s="123">
        <v>79.099999999999994</v>
      </c>
      <c r="U104" s="123">
        <v>61.9</v>
      </c>
      <c r="V104" s="152">
        <v>28.1</v>
      </c>
      <c r="W104" s="212">
        <v>98.8</v>
      </c>
      <c r="X104" s="123">
        <v>98.3</v>
      </c>
      <c r="Y104" s="123">
        <v>92.9</v>
      </c>
      <c r="Z104" s="123">
        <v>84.6</v>
      </c>
      <c r="AA104" s="241">
        <v>49</v>
      </c>
    </row>
    <row r="105" spans="1:27" x14ac:dyDescent="0.2">
      <c r="A105" s="134" t="s">
        <v>192</v>
      </c>
      <c r="B105" s="176" t="s">
        <v>193</v>
      </c>
      <c r="C105" s="212">
        <v>99</v>
      </c>
      <c r="D105" s="123">
        <v>98</v>
      </c>
      <c r="E105" s="123">
        <v>98</v>
      </c>
      <c r="F105" s="123">
        <v>78.3</v>
      </c>
      <c r="G105" s="152">
        <v>44.6</v>
      </c>
      <c r="H105" s="212">
        <v>95.6</v>
      </c>
      <c r="I105" s="123">
        <v>91.1</v>
      </c>
      <c r="J105" s="123">
        <v>91.1</v>
      </c>
      <c r="K105" s="123">
        <v>51.1</v>
      </c>
      <c r="L105" s="152">
        <v>22.2</v>
      </c>
      <c r="M105" s="212">
        <v>99.4</v>
      </c>
      <c r="N105" s="123">
        <v>98.9</v>
      </c>
      <c r="O105" s="123">
        <v>98.9</v>
      </c>
      <c r="P105" s="123">
        <v>81.7</v>
      </c>
      <c r="Q105" s="152">
        <v>47.5</v>
      </c>
      <c r="R105" s="212">
        <v>97.5</v>
      </c>
      <c r="S105" s="123">
        <v>95.1</v>
      </c>
      <c r="T105" s="123">
        <v>95.1</v>
      </c>
      <c r="U105" s="123">
        <v>61.7</v>
      </c>
      <c r="V105" s="152">
        <v>29.6</v>
      </c>
      <c r="W105" s="212">
        <v>99.4</v>
      </c>
      <c r="X105" s="123">
        <v>98.8</v>
      </c>
      <c r="Y105" s="123">
        <v>98.8</v>
      </c>
      <c r="Z105" s="123">
        <v>82.5</v>
      </c>
      <c r="AA105" s="241">
        <v>48.4</v>
      </c>
    </row>
    <row r="106" spans="1:27" x14ac:dyDescent="0.2">
      <c r="A106" s="134" t="s">
        <v>194</v>
      </c>
      <c r="B106" s="176" t="s">
        <v>195</v>
      </c>
      <c r="C106" s="212">
        <v>99</v>
      </c>
      <c r="D106" s="123">
        <v>99.5</v>
      </c>
      <c r="E106" s="123">
        <v>97</v>
      </c>
      <c r="F106" s="123">
        <v>61</v>
      </c>
      <c r="G106" s="152">
        <v>53.8</v>
      </c>
      <c r="H106" s="212">
        <v>97.2</v>
      </c>
      <c r="I106" s="123">
        <v>97.2</v>
      </c>
      <c r="J106" s="123">
        <v>91.7</v>
      </c>
      <c r="K106" s="123">
        <v>37.5</v>
      </c>
      <c r="L106" s="152">
        <v>30.6</v>
      </c>
      <c r="M106" s="212">
        <v>99.2</v>
      </c>
      <c r="N106" s="123">
        <v>99.8</v>
      </c>
      <c r="O106" s="123">
        <v>97.7</v>
      </c>
      <c r="P106" s="123">
        <v>64.2</v>
      </c>
      <c r="Q106" s="152">
        <v>57</v>
      </c>
      <c r="R106" s="212">
        <v>98.2</v>
      </c>
      <c r="S106" s="123">
        <v>98.2</v>
      </c>
      <c r="T106" s="123">
        <v>92.7</v>
      </c>
      <c r="U106" s="123">
        <v>44.5</v>
      </c>
      <c r="V106" s="152">
        <v>30.9</v>
      </c>
      <c r="W106" s="212">
        <v>99.2</v>
      </c>
      <c r="X106" s="123">
        <v>99.8</v>
      </c>
      <c r="Y106" s="123">
        <v>97.9</v>
      </c>
      <c r="Z106" s="123">
        <v>64.7</v>
      </c>
      <c r="AA106" s="241">
        <v>58.9</v>
      </c>
    </row>
    <row r="107" spans="1:27" x14ac:dyDescent="0.2">
      <c r="A107" s="134" t="s">
        <v>198</v>
      </c>
      <c r="B107" s="176" t="s">
        <v>199</v>
      </c>
      <c r="C107" s="212">
        <v>95.9</v>
      </c>
      <c r="D107" s="123">
        <v>96.5</v>
      </c>
      <c r="E107" s="123">
        <v>85.5</v>
      </c>
      <c r="F107" s="123">
        <v>61.7</v>
      </c>
      <c r="G107" s="152">
        <v>54.7</v>
      </c>
      <c r="H107" s="212">
        <v>85.2</v>
      </c>
      <c r="I107" s="123">
        <v>87</v>
      </c>
      <c r="J107" s="123">
        <v>57.4</v>
      </c>
      <c r="K107" s="123">
        <v>50</v>
      </c>
      <c r="L107" s="152">
        <v>38.9</v>
      </c>
      <c r="M107" s="212">
        <v>97.1</v>
      </c>
      <c r="N107" s="123">
        <v>97.5</v>
      </c>
      <c r="O107" s="123">
        <v>88.5</v>
      </c>
      <c r="P107" s="123">
        <v>63</v>
      </c>
      <c r="Q107" s="152">
        <v>56.3</v>
      </c>
      <c r="R107" s="212">
        <v>86</v>
      </c>
      <c r="S107" s="123">
        <v>88.4</v>
      </c>
      <c r="T107" s="123">
        <v>60.5</v>
      </c>
      <c r="U107" s="123">
        <v>47.7</v>
      </c>
      <c r="V107" s="152">
        <v>34.9</v>
      </c>
      <c r="W107" s="212">
        <v>97.7</v>
      </c>
      <c r="X107" s="123">
        <v>97.9</v>
      </c>
      <c r="Y107" s="123">
        <v>90</v>
      </c>
      <c r="Z107" s="123">
        <v>64.2</v>
      </c>
      <c r="AA107" s="241">
        <v>58.2</v>
      </c>
    </row>
    <row r="108" spans="1:27" x14ac:dyDescent="0.2">
      <c r="A108" s="134" t="s">
        <v>200</v>
      </c>
      <c r="B108" s="176" t="s">
        <v>201</v>
      </c>
      <c r="C108" s="212">
        <v>96.6</v>
      </c>
      <c r="D108" s="123">
        <v>97.7</v>
      </c>
      <c r="E108" s="123">
        <v>95.1</v>
      </c>
      <c r="F108" s="123">
        <v>80.3</v>
      </c>
      <c r="G108" s="152">
        <v>42.8</v>
      </c>
      <c r="H108" s="212">
        <v>88.9</v>
      </c>
      <c r="I108" s="123">
        <v>90.3</v>
      </c>
      <c r="J108" s="123">
        <v>88.9</v>
      </c>
      <c r="K108" s="123">
        <v>68.099999999999994</v>
      </c>
      <c r="L108" s="152">
        <v>30.6</v>
      </c>
      <c r="M108" s="212">
        <v>97.4</v>
      </c>
      <c r="N108" s="123">
        <v>98.6</v>
      </c>
      <c r="O108" s="123">
        <v>95.9</v>
      </c>
      <c r="P108" s="123">
        <v>81.7</v>
      </c>
      <c r="Q108" s="152">
        <v>44.2</v>
      </c>
      <c r="R108" s="212">
        <v>90.6</v>
      </c>
      <c r="S108" s="123">
        <v>93.5</v>
      </c>
      <c r="T108" s="123">
        <v>91.3</v>
      </c>
      <c r="U108" s="123">
        <v>65.900000000000006</v>
      </c>
      <c r="V108" s="152">
        <v>26.8</v>
      </c>
      <c r="W108" s="212">
        <v>98</v>
      </c>
      <c r="X108" s="123">
        <v>98.8</v>
      </c>
      <c r="Y108" s="123">
        <v>96.1</v>
      </c>
      <c r="Z108" s="123">
        <v>83.8</v>
      </c>
      <c r="AA108" s="241">
        <v>46.7</v>
      </c>
    </row>
    <row r="109" spans="1:27" x14ac:dyDescent="0.2">
      <c r="A109" s="134" t="s">
        <v>202</v>
      </c>
      <c r="B109" s="176" t="s">
        <v>203</v>
      </c>
      <c r="C109" s="212">
        <v>99</v>
      </c>
      <c r="D109" s="123">
        <v>99</v>
      </c>
      <c r="E109" s="123">
        <v>91.4</v>
      </c>
      <c r="F109" s="123">
        <v>80.5</v>
      </c>
      <c r="G109" s="152">
        <v>39.700000000000003</v>
      </c>
      <c r="H109" s="212">
        <v>98</v>
      </c>
      <c r="I109" s="123">
        <v>98</v>
      </c>
      <c r="J109" s="123">
        <v>77.599999999999994</v>
      </c>
      <c r="K109" s="123">
        <v>71.400000000000006</v>
      </c>
      <c r="L109" s="152">
        <v>24.5</v>
      </c>
      <c r="M109" s="212">
        <v>99.2</v>
      </c>
      <c r="N109" s="123">
        <v>99.2</v>
      </c>
      <c r="O109" s="123">
        <v>93.3</v>
      </c>
      <c r="P109" s="123">
        <v>81.7</v>
      </c>
      <c r="Q109" s="152">
        <v>41.7</v>
      </c>
      <c r="R109" s="212">
        <v>98.9</v>
      </c>
      <c r="S109" s="123">
        <v>98.9</v>
      </c>
      <c r="T109" s="123">
        <v>83.9</v>
      </c>
      <c r="U109" s="123">
        <v>73.599999999999994</v>
      </c>
      <c r="V109" s="152">
        <v>34.5</v>
      </c>
      <c r="W109" s="212">
        <v>99.1</v>
      </c>
      <c r="X109" s="123">
        <v>99.1</v>
      </c>
      <c r="Y109" s="123">
        <v>93.4</v>
      </c>
      <c r="Z109" s="123">
        <v>82.3</v>
      </c>
      <c r="AA109" s="241">
        <v>41</v>
      </c>
    </row>
    <row r="110" spans="1:27" x14ac:dyDescent="0.2">
      <c r="A110" s="134" t="s">
        <v>204</v>
      </c>
      <c r="B110" s="176" t="s">
        <v>205</v>
      </c>
      <c r="C110" s="212">
        <v>98.4</v>
      </c>
      <c r="D110" s="123">
        <v>99.2</v>
      </c>
      <c r="E110" s="123">
        <v>94.2</v>
      </c>
      <c r="F110" s="123">
        <v>88.1</v>
      </c>
      <c r="G110" s="152">
        <v>68.599999999999994</v>
      </c>
      <c r="H110" s="212">
        <v>95</v>
      </c>
      <c r="I110" s="123">
        <v>96.5</v>
      </c>
      <c r="J110" s="123">
        <v>85.8</v>
      </c>
      <c r="K110" s="123">
        <v>78.7</v>
      </c>
      <c r="L110" s="152">
        <v>47.5</v>
      </c>
      <c r="M110" s="212">
        <v>98.8</v>
      </c>
      <c r="N110" s="123">
        <v>99.5</v>
      </c>
      <c r="O110" s="123">
        <v>95.2</v>
      </c>
      <c r="P110" s="123">
        <v>89.1</v>
      </c>
      <c r="Q110" s="152">
        <v>71</v>
      </c>
      <c r="R110" s="212">
        <v>94.8</v>
      </c>
      <c r="S110" s="123">
        <v>97.4</v>
      </c>
      <c r="T110" s="123">
        <v>87.9</v>
      </c>
      <c r="U110" s="123">
        <v>77.2</v>
      </c>
      <c r="V110" s="152">
        <v>52.6</v>
      </c>
      <c r="W110" s="212">
        <v>99.1</v>
      </c>
      <c r="X110" s="123">
        <v>99.6</v>
      </c>
      <c r="Y110" s="123">
        <v>95.5</v>
      </c>
      <c r="Z110" s="123">
        <v>90.2</v>
      </c>
      <c r="AA110" s="241">
        <v>71.8</v>
      </c>
    </row>
    <row r="111" spans="1:27" x14ac:dyDescent="0.2">
      <c r="A111" s="134" t="s">
        <v>206</v>
      </c>
      <c r="B111" s="176" t="s">
        <v>207</v>
      </c>
      <c r="C111" s="212">
        <v>91.3</v>
      </c>
      <c r="D111" s="123">
        <v>94.2</v>
      </c>
      <c r="E111" s="123">
        <v>89.3</v>
      </c>
      <c r="F111" s="123">
        <v>63.1</v>
      </c>
      <c r="G111" s="152">
        <v>40.1</v>
      </c>
      <c r="H111" s="212">
        <v>79.599999999999994</v>
      </c>
      <c r="I111" s="123">
        <v>86</v>
      </c>
      <c r="J111" s="123">
        <v>81.7</v>
      </c>
      <c r="K111" s="123">
        <v>50.5</v>
      </c>
      <c r="L111" s="152">
        <v>19.399999999999999</v>
      </c>
      <c r="M111" s="212">
        <v>94.1</v>
      </c>
      <c r="N111" s="123">
        <v>96.3</v>
      </c>
      <c r="O111" s="123">
        <v>91.2</v>
      </c>
      <c r="P111" s="123">
        <v>66.2</v>
      </c>
      <c r="Q111" s="152">
        <v>45.2</v>
      </c>
      <c r="R111" s="212">
        <v>80.900000000000006</v>
      </c>
      <c r="S111" s="123">
        <v>87.8</v>
      </c>
      <c r="T111" s="123">
        <v>81.7</v>
      </c>
      <c r="U111" s="123">
        <v>52.7</v>
      </c>
      <c r="V111" s="152">
        <v>25.2</v>
      </c>
      <c r="W111" s="212">
        <v>95.3</v>
      </c>
      <c r="X111" s="123">
        <v>96.7</v>
      </c>
      <c r="Y111" s="123">
        <v>92.3</v>
      </c>
      <c r="Z111" s="123">
        <v>67.2</v>
      </c>
      <c r="AA111" s="241">
        <v>45.9</v>
      </c>
    </row>
    <row r="112" spans="1:27" x14ac:dyDescent="0.2">
      <c r="A112" s="134" t="s">
        <v>208</v>
      </c>
      <c r="B112" s="176" t="s">
        <v>209</v>
      </c>
      <c r="C112" s="212">
        <v>96.1</v>
      </c>
      <c r="D112" s="123">
        <v>96.9</v>
      </c>
      <c r="E112" s="123">
        <v>82</v>
      </c>
      <c r="F112" s="123">
        <v>63.4</v>
      </c>
      <c r="G112" s="152">
        <v>31.5</v>
      </c>
      <c r="H112" s="212">
        <v>91.2</v>
      </c>
      <c r="I112" s="123">
        <v>91.2</v>
      </c>
      <c r="J112" s="123">
        <v>64.8</v>
      </c>
      <c r="K112" s="123">
        <v>50.4</v>
      </c>
      <c r="L112" s="152">
        <v>16.8</v>
      </c>
      <c r="M112" s="212">
        <v>96.9</v>
      </c>
      <c r="N112" s="123">
        <v>97.8</v>
      </c>
      <c r="O112" s="123">
        <v>84.8</v>
      </c>
      <c r="P112" s="123">
        <v>65.400000000000006</v>
      </c>
      <c r="Q112" s="152">
        <v>33.799999999999997</v>
      </c>
      <c r="R112" s="212">
        <v>91</v>
      </c>
      <c r="S112" s="123">
        <v>92.2</v>
      </c>
      <c r="T112" s="123">
        <v>70.2</v>
      </c>
      <c r="U112" s="123">
        <v>51.8</v>
      </c>
      <c r="V112" s="152">
        <v>16.7</v>
      </c>
      <c r="W112" s="212">
        <v>98</v>
      </c>
      <c r="X112" s="123">
        <v>98.6</v>
      </c>
      <c r="Y112" s="123">
        <v>86.4</v>
      </c>
      <c r="Z112" s="123">
        <v>67.599999999999994</v>
      </c>
      <c r="AA112" s="241">
        <v>36.9</v>
      </c>
    </row>
    <row r="113" spans="1:27" x14ac:dyDescent="0.2">
      <c r="A113" s="134" t="s">
        <v>214</v>
      </c>
      <c r="B113" s="176" t="s">
        <v>215</v>
      </c>
      <c r="C113" s="212">
        <v>96.8</v>
      </c>
      <c r="D113" s="123">
        <v>98</v>
      </c>
      <c r="E113" s="123">
        <v>92.1</v>
      </c>
      <c r="F113" s="123">
        <v>68.2</v>
      </c>
      <c r="G113" s="152">
        <v>44.4</v>
      </c>
      <c r="H113" s="212">
        <v>89.1</v>
      </c>
      <c r="I113" s="123">
        <v>93.1</v>
      </c>
      <c r="J113" s="123">
        <v>76.2</v>
      </c>
      <c r="K113" s="123">
        <v>56.4</v>
      </c>
      <c r="L113" s="152">
        <v>22.8</v>
      </c>
      <c r="M113" s="212">
        <v>97.6</v>
      </c>
      <c r="N113" s="123">
        <v>98.5</v>
      </c>
      <c r="O113" s="123">
        <v>93.9</v>
      </c>
      <c r="P113" s="123">
        <v>69.599999999999994</v>
      </c>
      <c r="Q113" s="152">
        <v>46.8</v>
      </c>
      <c r="R113" s="212">
        <v>93.2</v>
      </c>
      <c r="S113" s="123">
        <v>95</v>
      </c>
      <c r="T113" s="123">
        <v>79.7</v>
      </c>
      <c r="U113" s="123">
        <v>57.7</v>
      </c>
      <c r="V113" s="152">
        <v>24.3</v>
      </c>
      <c r="W113" s="212">
        <v>97.8</v>
      </c>
      <c r="X113" s="123">
        <v>98.8</v>
      </c>
      <c r="Y113" s="123">
        <v>95.7</v>
      </c>
      <c r="Z113" s="123">
        <v>71.3</v>
      </c>
      <c r="AA113" s="241">
        <v>50.1</v>
      </c>
    </row>
    <row r="114" spans="1:27" x14ac:dyDescent="0.2">
      <c r="A114" s="134" t="s">
        <v>216</v>
      </c>
      <c r="B114" s="176" t="s">
        <v>217</v>
      </c>
      <c r="C114" s="212">
        <v>97.6</v>
      </c>
      <c r="D114" s="123">
        <v>98.7</v>
      </c>
      <c r="E114" s="123">
        <v>92.6</v>
      </c>
      <c r="F114" s="123">
        <v>73.599999999999994</v>
      </c>
      <c r="G114" s="152">
        <v>56.9</v>
      </c>
      <c r="H114" s="212">
        <v>90</v>
      </c>
      <c r="I114" s="123">
        <v>93</v>
      </c>
      <c r="J114" s="123">
        <v>80</v>
      </c>
      <c r="K114" s="123">
        <v>48</v>
      </c>
      <c r="L114" s="152">
        <v>29</v>
      </c>
      <c r="M114" s="212">
        <v>98.5</v>
      </c>
      <c r="N114" s="123">
        <v>99.3</v>
      </c>
      <c r="O114" s="123">
        <v>94.1</v>
      </c>
      <c r="P114" s="123">
        <v>76.599999999999994</v>
      </c>
      <c r="Q114" s="152">
        <v>60.1</v>
      </c>
      <c r="R114" s="212">
        <v>93.5</v>
      </c>
      <c r="S114" s="123">
        <v>96.5</v>
      </c>
      <c r="T114" s="123">
        <v>83.1</v>
      </c>
      <c r="U114" s="123">
        <v>55.4</v>
      </c>
      <c r="V114" s="152">
        <v>34.6</v>
      </c>
      <c r="W114" s="212">
        <v>98.9</v>
      </c>
      <c r="X114" s="123">
        <v>99.3</v>
      </c>
      <c r="Y114" s="123">
        <v>95.6</v>
      </c>
      <c r="Z114" s="123">
        <v>79.400000000000006</v>
      </c>
      <c r="AA114" s="241">
        <v>63.9</v>
      </c>
    </row>
    <row r="115" spans="1:27" x14ac:dyDescent="0.2">
      <c r="A115" s="134" t="s">
        <v>218</v>
      </c>
      <c r="B115" s="176" t="s">
        <v>219</v>
      </c>
      <c r="C115" s="212">
        <v>97.6</v>
      </c>
      <c r="D115" s="123">
        <v>96.8</v>
      </c>
      <c r="E115" s="123">
        <v>90.9</v>
      </c>
      <c r="F115" s="123">
        <v>81.099999999999994</v>
      </c>
      <c r="G115" s="152">
        <v>41.9</v>
      </c>
      <c r="H115" s="212">
        <v>87.8</v>
      </c>
      <c r="I115" s="123">
        <v>90.2</v>
      </c>
      <c r="J115" s="123">
        <v>63.4</v>
      </c>
      <c r="K115" s="123">
        <v>53.7</v>
      </c>
      <c r="L115" s="152">
        <v>18.3</v>
      </c>
      <c r="M115" s="212">
        <v>98.3</v>
      </c>
      <c r="N115" s="123">
        <v>97.3</v>
      </c>
      <c r="O115" s="123">
        <v>92.8</v>
      </c>
      <c r="P115" s="123">
        <v>83</v>
      </c>
      <c r="Q115" s="152">
        <v>43.6</v>
      </c>
      <c r="R115" s="212">
        <v>91.6</v>
      </c>
      <c r="S115" s="123">
        <v>91.1</v>
      </c>
      <c r="T115" s="123">
        <v>72.8</v>
      </c>
      <c r="U115" s="123">
        <v>62.9</v>
      </c>
      <c r="V115" s="152">
        <v>26.7</v>
      </c>
      <c r="W115" s="212">
        <v>98.8</v>
      </c>
      <c r="X115" s="123">
        <v>97.9</v>
      </c>
      <c r="Y115" s="123">
        <v>94.3</v>
      </c>
      <c r="Z115" s="123">
        <v>84.5</v>
      </c>
      <c r="AA115" s="241">
        <v>44.8</v>
      </c>
    </row>
    <row r="116" spans="1:27" x14ac:dyDescent="0.2">
      <c r="A116" s="134" t="s">
        <v>220</v>
      </c>
      <c r="B116" s="176" t="s">
        <v>221</v>
      </c>
      <c r="C116" s="212">
        <v>96.8</v>
      </c>
      <c r="D116" s="123">
        <v>95.3</v>
      </c>
      <c r="E116" s="123">
        <v>84.3</v>
      </c>
      <c r="F116" s="123">
        <v>71.8</v>
      </c>
      <c r="G116" s="152">
        <v>49.6</v>
      </c>
      <c r="H116" s="212">
        <v>92.7</v>
      </c>
      <c r="I116" s="123">
        <v>89.5</v>
      </c>
      <c r="J116" s="123">
        <v>71.2</v>
      </c>
      <c r="K116" s="123">
        <v>54.8</v>
      </c>
      <c r="L116" s="152">
        <v>32</v>
      </c>
      <c r="M116" s="212">
        <v>97.4</v>
      </c>
      <c r="N116" s="123">
        <v>96.1</v>
      </c>
      <c r="O116" s="123">
        <v>86.2</v>
      </c>
      <c r="P116" s="123">
        <v>74.2</v>
      </c>
      <c r="Q116" s="152">
        <v>52.1</v>
      </c>
      <c r="R116" s="212">
        <v>93.4</v>
      </c>
      <c r="S116" s="123">
        <v>91.7</v>
      </c>
      <c r="T116" s="123">
        <v>73.2</v>
      </c>
      <c r="U116" s="123">
        <v>55.4</v>
      </c>
      <c r="V116" s="152">
        <v>34.6</v>
      </c>
      <c r="W116" s="212">
        <v>98.2</v>
      </c>
      <c r="X116" s="123">
        <v>96.8</v>
      </c>
      <c r="Y116" s="123">
        <v>88.9</v>
      </c>
      <c r="Z116" s="123">
        <v>78.599999999999994</v>
      </c>
      <c r="AA116" s="241">
        <v>55.9</v>
      </c>
    </row>
    <row r="117" spans="1:27" x14ac:dyDescent="0.2">
      <c r="A117" s="134" t="s">
        <v>224</v>
      </c>
      <c r="B117" s="176" t="s">
        <v>225</v>
      </c>
      <c r="C117" s="212">
        <v>96.4</v>
      </c>
      <c r="D117" s="123">
        <v>97.9</v>
      </c>
      <c r="E117" s="123">
        <v>90.6</v>
      </c>
      <c r="F117" s="123">
        <v>75.900000000000006</v>
      </c>
      <c r="G117" s="152">
        <v>47.3</v>
      </c>
      <c r="H117" s="212">
        <v>91.2</v>
      </c>
      <c r="I117" s="123">
        <v>94.4</v>
      </c>
      <c r="J117" s="123">
        <v>81.599999999999994</v>
      </c>
      <c r="K117" s="123">
        <v>64</v>
      </c>
      <c r="L117" s="152">
        <v>23.2</v>
      </c>
      <c r="M117" s="212">
        <v>96.9</v>
      </c>
      <c r="N117" s="123">
        <v>98.2</v>
      </c>
      <c r="O117" s="123">
        <v>91.5</v>
      </c>
      <c r="P117" s="123">
        <v>77</v>
      </c>
      <c r="Q117" s="152">
        <v>49.6</v>
      </c>
      <c r="R117" s="212">
        <v>92.3</v>
      </c>
      <c r="S117" s="123">
        <v>96.5</v>
      </c>
      <c r="T117" s="123">
        <v>83.3</v>
      </c>
      <c r="U117" s="123">
        <v>65.099999999999994</v>
      </c>
      <c r="V117" s="152">
        <v>30.4</v>
      </c>
      <c r="W117" s="212">
        <v>97.6</v>
      </c>
      <c r="X117" s="123">
        <v>98.3</v>
      </c>
      <c r="Y117" s="123">
        <v>92.7</v>
      </c>
      <c r="Z117" s="123">
        <v>79</v>
      </c>
      <c r="AA117" s="241">
        <v>52.1</v>
      </c>
    </row>
    <row r="118" spans="1:27" x14ac:dyDescent="0.2">
      <c r="A118" s="134" t="s">
        <v>226</v>
      </c>
      <c r="B118" s="176" t="s">
        <v>227</v>
      </c>
      <c r="C118" s="212">
        <v>97.4</v>
      </c>
      <c r="D118" s="123">
        <v>98</v>
      </c>
      <c r="E118" s="123">
        <v>95.1</v>
      </c>
      <c r="F118" s="123">
        <v>77.400000000000006</v>
      </c>
      <c r="G118" s="152">
        <v>59.8</v>
      </c>
      <c r="H118" s="212">
        <v>89.3</v>
      </c>
      <c r="I118" s="123">
        <v>89.3</v>
      </c>
      <c r="J118" s="123">
        <v>89.3</v>
      </c>
      <c r="K118" s="123">
        <v>69.599999999999994</v>
      </c>
      <c r="L118" s="152">
        <v>41.1</v>
      </c>
      <c r="M118" s="212">
        <v>97.8</v>
      </c>
      <c r="N118" s="123">
        <v>98.5</v>
      </c>
      <c r="O118" s="123">
        <v>95.4</v>
      </c>
      <c r="P118" s="123">
        <v>77.8</v>
      </c>
      <c r="Q118" s="152">
        <v>60.8</v>
      </c>
      <c r="R118" s="212">
        <v>91.3</v>
      </c>
      <c r="S118" s="123">
        <v>92.8</v>
      </c>
      <c r="T118" s="123">
        <v>89.9</v>
      </c>
      <c r="U118" s="123">
        <v>69.599999999999994</v>
      </c>
      <c r="V118" s="152">
        <v>45.7</v>
      </c>
      <c r="W118" s="212">
        <v>98.2</v>
      </c>
      <c r="X118" s="123">
        <v>98.8</v>
      </c>
      <c r="Y118" s="123">
        <v>95.8</v>
      </c>
      <c r="Z118" s="123">
        <v>78.5</v>
      </c>
      <c r="AA118" s="241">
        <v>61.8</v>
      </c>
    </row>
    <row r="119" spans="1:27" x14ac:dyDescent="0.2">
      <c r="A119" s="134" t="s">
        <v>228</v>
      </c>
      <c r="B119" s="176" t="s">
        <v>229</v>
      </c>
      <c r="C119" s="212">
        <v>95.3</v>
      </c>
      <c r="D119" s="123">
        <v>96.2</v>
      </c>
      <c r="E119" s="123">
        <v>83.1</v>
      </c>
      <c r="F119" s="123">
        <v>71</v>
      </c>
      <c r="G119" s="152">
        <v>43.1</v>
      </c>
      <c r="H119" s="212">
        <v>86</v>
      </c>
      <c r="I119" s="123">
        <v>89.2</v>
      </c>
      <c r="J119" s="123">
        <v>72</v>
      </c>
      <c r="K119" s="123">
        <v>59.1</v>
      </c>
      <c r="L119" s="152">
        <v>24.7</v>
      </c>
      <c r="M119" s="212">
        <v>96.1</v>
      </c>
      <c r="N119" s="123">
        <v>96.9</v>
      </c>
      <c r="O119" s="123">
        <v>84.2</v>
      </c>
      <c r="P119" s="123">
        <v>72.099999999999994</v>
      </c>
      <c r="Q119" s="152">
        <v>44.8</v>
      </c>
      <c r="R119" s="212">
        <v>92.8</v>
      </c>
      <c r="S119" s="123">
        <v>94.1</v>
      </c>
      <c r="T119" s="123">
        <v>73.900000000000006</v>
      </c>
      <c r="U119" s="123">
        <v>60.4</v>
      </c>
      <c r="V119" s="152">
        <v>22.1</v>
      </c>
      <c r="W119" s="212">
        <v>95.9</v>
      </c>
      <c r="X119" s="123">
        <v>96.8</v>
      </c>
      <c r="Y119" s="123">
        <v>85.6</v>
      </c>
      <c r="Z119" s="123">
        <v>73.8</v>
      </c>
      <c r="AA119" s="241">
        <v>48.7</v>
      </c>
    </row>
    <row r="120" spans="1:27" x14ac:dyDescent="0.2">
      <c r="A120" s="134" t="s">
        <v>230</v>
      </c>
      <c r="B120" s="176" t="s">
        <v>231</v>
      </c>
      <c r="C120" s="212">
        <v>96.4</v>
      </c>
      <c r="D120" s="123">
        <v>97.9</v>
      </c>
      <c r="E120" s="123">
        <v>89.9</v>
      </c>
      <c r="F120" s="123">
        <v>80.099999999999994</v>
      </c>
      <c r="G120" s="152">
        <v>55.4</v>
      </c>
      <c r="H120" s="212">
        <v>89.1</v>
      </c>
      <c r="I120" s="123">
        <v>93</v>
      </c>
      <c r="J120" s="123">
        <v>75</v>
      </c>
      <c r="K120" s="123">
        <v>60.2</v>
      </c>
      <c r="L120" s="152">
        <v>35.200000000000003</v>
      </c>
      <c r="M120" s="212">
        <v>96.9</v>
      </c>
      <c r="N120" s="123">
        <v>98.3</v>
      </c>
      <c r="O120" s="123">
        <v>91</v>
      </c>
      <c r="P120" s="123">
        <v>81.5</v>
      </c>
      <c r="Q120" s="152">
        <v>56.8</v>
      </c>
      <c r="R120" s="212">
        <v>91.9</v>
      </c>
      <c r="S120" s="123">
        <v>95.1</v>
      </c>
      <c r="T120" s="123">
        <v>79.599999999999994</v>
      </c>
      <c r="U120" s="123">
        <v>66.7</v>
      </c>
      <c r="V120" s="152">
        <v>38.5</v>
      </c>
      <c r="W120" s="212">
        <v>97.3</v>
      </c>
      <c r="X120" s="123">
        <v>98.4</v>
      </c>
      <c r="Y120" s="123">
        <v>91.9</v>
      </c>
      <c r="Z120" s="123">
        <v>82.6</v>
      </c>
      <c r="AA120" s="241">
        <v>58.5</v>
      </c>
    </row>
    <row r="121" spans="1:27" x14ac:dyDescent="0.2">
      <c r="A121" s="134" t="s">
        <v>232</v>
      </c>
      <c r="B121" s="176" t="s">
        <v>233</v>
      </c>
      <c r="C121" s="212">
        <v>96.9</v>
      </c>
      <c r="D121" s="123">
        <v>97.8</v>
      </c>
      <c r="E121" s="123">
        <v>93</v>
      </c>
      <c r="F121" s="123">
        <v>79.8</v>
      </c>
      <c r="G121" s="152">
        <v>43.7</v>
      </c>
      <c r="H121" s="212">
        <v>92.1</v>
      </c>
      <c r="I121" s="123">
        <v>92.1</v>
      </c>
      <c r="J121" s="123">
        <v>79.3</v>
      </c>
      <c r="K121" s="123">
        <v>69.5</v>
      </c>
      <c r="L121" s="152">
        <v>17.7</v>
      </c>
      <c r="M121" s="212">
        <v>97.4</v>
      </c>
      <c r="N121" s="123">
        <v>98.4</v>
      </c>
      <c r="O121" s="123">
        <v>94.4</v>
      </c>
      <c r="P121" s="123">
        <v>80.900000000000006</v>
      </c>
      <c r="Q121" s="152">
        <v>46.3</v>
      </c>
      <c r="R121" s="212">
        <v>94.3</v>
      </c>
      <c r="S121" s="123">
        <v>95.2</v>
      </c>
      <c r="T121" s="123">
        <v>86.6</v>
      </c>
      <c r="U121" s="123">
        <v>71.099999999999994</v>
      </c>
      <c r="V121" s="152">
        <v>23.7</v>
      </c>
      <c r="W121" s="212">
        <v>97.7</v>
      </c>
      <c r="X121" s="123">
        <v>98.6</v>
      </c>
      <c r="Y121" s="123">
        <v>95</v>
      </c>
      <c r="Z121" s="123">
        <v>82.5</v>
      </c>
      <c r="AA121" s="241">
        <v>49.8</v>
      </c>
    </row>
    <row r="122" spans="1:27" x14ac:dyDescent="0.2">
      <c r="A122" s="134" t="s">
        <v>234</v>
      </c>
      <c r="B122" s="176" t="s">
        <v>235</v>
      </c>
      <c r="C122" s="212">
        <v>96.1</v>
      </c>
      <c r="D122" s="123">
        <v>97.7</v>
      </c>
      <c r="E122" s="123">
        <v>86.9</v>
      </c>
      <c r="F122" s="123">
        <v>76.7</v>
      </c>
      <c r="G122" s="152">
        <v>49.5</v>
      </c>
      <c r="H122" s="212">
        <v>95.2</v>
      </c>
      <c r="I122" s="123">
        <v>100</v>
      </c>
      <c r="J122" s="123">
        <v>75</v>
      </c>
      <c r="K122" s="123">
        <v>59.5</v>
      </c>
      <c r="L122" s="152">
        <v>28.6</v>
      </c>
      <c r="M122" s="212">
        <v>96.2</v>
      </c>
      <c r="N122" s="123">
        <v>97.5</v>
      </c>
      <c r="O122" s="123">
        <v>88</v>
      </c>
      <c r="P122" s="123">
        <v>78.2</v>
      </c>
      <c r="Q122" s="152">
        <v>51.3</v>
      </c>
      <c r="R122" s="212">
        <v>94.3</v>
      </c>
      <c r="S122" s="123">
        <v>96.4</v>
      </c>
      <c r="T122" s="123">
        <v>81</v>
      </c>
      <c r="U122" s="123">
        <v>64.8</v>
      </c>
      <c r="V122" s="152">
        <v>35.200000000000003</v>
      </c>
      <c r="W122" s="212">
        <v>96.7</v>
      </c>
      <c r="X122" s="123">
        <v>98.2</v>
      </c>
      <c r="Y122" s="123">
        <v>88.9</v>
      </c>
      <c r="Z122" s="123">
        <v>80.5</v>
      </c>
      <c r="AA122" s="241">
        <v>54.1</v>
      </c>
    </row>
    <row r="123" spans="1:27" x14ac:dyDescent="0.2">
      <c r="A123" s="134" t="s">
        <v>236</v>
      </c>
      <c r="B123" s="176" t="s">
        <v>237</v>
      </c>
      <c r="C123" s="212">
        <v>98.4</v>
      </c>
      <c r="D123" s="123">
        <v>97.4</v>
      </c>
      <c r="E123" s="123">
        <v>77.8</v>
      </c>
      <c r="F123" s="123">
        <v>67.2</v>
      </c>
      <c r="G123" s="152">
        <v>46.9</v>
      </c>
      <c r="H123" s="212">
        <v>94.3</v>
      </c>
      <c r="I123" s="123">
        <v>92.4</v>
      </c>
      <c r="J123" s="123">
        <v>61.9</v>
      </c>
      <c r="K123" s="123">
        <v>48.6</v>
      </c>
      <c r="L123" s="152">
        <v>28.6</v>
      </c>
      <c r="M123" s="212">
        <v>98.9</v>
      </c>
      <c r="N123" s="123">
        <v>98</v>
      </c>
      <c r="O123" s="123">
        <v>79.8</v>
      </c>
      <c r="P123" s="123">
        <v>69.599999999999994</v>
      </c>
      <c r="Q123" s="152">
        <v>49.3</v>
      </c>
      <c r="R123" s="212">
        <v>96.6</v>
      </c>
      <c r="S123" s="123">
        <v>95.4</v>
      </c>
      <c r="T123" s="123">
        <v>65.099999999999994</v>
      </c>
      <c r="U123" s="123">
        <v>52.1</v>
      </c>
      <c r="V123" s="152">
        <v>32.4</v>
      </c>
      <c r="W123" s="212">
        <v>99</v>
      </c>
      <c r="X123" s="123">
        <v>98.1</v>
      </c>
      <c r="Y123" s="123">
        <v>82.2</v>
      </c>
      <c r="Z123" s="123">
        <v>72.5</v>
      </c>
      <c r="AA123" s="241">
        <v>52</v>
      </c>
    </row>
    <row r="124" spans="1:27" x14ac:dyDescent="0.2">
      <c r="A124" s="134" t="s">
        <v>238</v>
      </c>
      <c r="B124" s="176" t="s">
        <v>239</v>
      </c>
      <c r="C124" s="212">
        <v>98.2</v>
      </c>
      <c r="D124" s="123">
        <v>99.2</v>
      </c>
      <c r="E124" s="123">
        <v>93.4</v>
      </c>
      <c r="F124" s="123">
        <v>83</v>
      </c>
      <c r="G124" s="152">
        <v>53.7</v>
      </c>
      <c r="H124" s="212">
        <v>95.7</v>
      </c>
      <c r="I124" s="123">
        <v>95.7</v>
      </c>
      <c r="J124" s="123">
        <v>83</v>
      </c>
      <c r="K124" s="123">
        <v>80.900000000000006</v>
      </c>
      <c r="L124" s="152">
        <v>25.5</v>
      </c>
      <c r="M124" s="212">
        <v>98.6</v>
      </c>
      <c r="N124" s="123">
        <v>99.7</v>
      </c>
      <c r="O124" s="123">
        <v>94.8</v>
      </c>
      <c r="P124" s="123">
        <v>83.3</v>
      </c>
      <c r="Q124" s="152">
        <v>57.5</v>
      </c>
      <c r="R124" s="212">
        <v>93.4</v>
      </c>
      <c r="S124" s="123">
        <v>96.7</v>
      </c>
      <c r="T124" s="123">
        <v>85.7</v>
      </c>
      <c r="U124" s="123">
        <v>75.8</v>
      </c>
      <c r="V124" s="152">
        <v>27.5</v>
      </c>
      <c r="W124" s="212">
        <v>99.7</v>
      </c>
      <c r="X124" s="123">
        <v>100</v>
      </c>
      <c r="Y124" s="123">
        <v>95.7</v>
      </c>
      <c r="Z124" s="123">
        <v>85.2</v>
      </c>
      <c r="AA124" s="241">
        <v>61.5</v>
      </c>
    </row>
    <row r="125" spans="1:27" x14ac:dyDescent="0.2">
      <c r="A125" s="134" t="s">
        <v>240</v>
      </c>
      <c r="B125" s="176" t="s">
        <v>241</v>
      </c>
      <c r="C125" s="212">
        <v>98.5</v>
      </c>
      <c r="D125" s="123">
        <v>98.8</v>
      </c>
      <c r="E125" s="123">
        <v>95.5</v>
      </c>
      <c r="F125" s="123">
        <v>74.3</v>
      </c>
      <c r="G125" s="152">
        <v>37.299999999999997</v>
      </c>
      <c r="H125" s="212">
        <v>96.5</v>
      </c>
      <c r="I125" s="123">
        <v>94.7</v>
      </c>
      <c r="J125" s="123">
        <v>84.2</v>
      </c>
      <c r="K125" s="123">
        <v>63.2</v>
      </c>
      <c r="L125" s="152">
        <v>21.1</v>
      </c>
      <c r="M125" s="212">
        <v>98.6</v>
      </c>
      <c r="N125" s="123">
        <v>99</v>
      </c>
      <c r="O125" s="123">
        <v>96.1</v>
      </c>
      <c r="P125" s="123">
        <v>74.900000000000006</v>
      </c>
      <c r="Q125" s="152">
        <v>38.200000000000003</v>
      </c>
      <c r="R125" s="212">
        <v>96.5</v>
      </c>
      <c r="S125" s="123">
        <v>95.9</v>
      </c>
      <c r="T125" s="123">
        <v>87.6</v>
      </c>
      <c r="U125" s="123">
        <v>61.8</v>
      </c>
      <c r="V125" s="152">
        <v>21.2</v>
      </c>
      <c r="W125" s="212">
        <v>98.9</v>
      </c>
      <c r="X125" s="123">
        <v>99.3</v>
      </c>
      <c r="Y125" s="123">
        <v>97</v>
      </c>
      <c r="Z125" s="123">
        <v>76.7</v>
      </c>
      <c r="AA125" s="241">
        <v>40.4</v>
      </c>
    </row>
    <row r="126" spans="1:27" x14ac:dyDescent="0.2">
      <c r="A126" s="134" t="s">
        <v>242</v>
      </c>
      <c r="B126" s="176" t="s">
        <v>243</v>
      </c>
      <c r="C126" s="212">
        <v>93.8</v>
      </c>
      <c r="D126" s="123">
        <v>95.4</v>
      </c>
      <c r="E126" s="123">
        <v>82.2</v>
      </c>
      <c r="F126" s="123">
        <v>60.3</v>
      </c>
      <c r="G126" s="152">
        <v>23.8</v>
      </c>
      <c r="H126" s="212">
        <v>86.7</v>
      </c>
      <c r="I126" s="123">
        <v>88.7</v>
      </c>
      <c r="J126" s="123">
        <v>65</v>
      </c>
      <c r="K126" s="123">
        <v>47.3</v>
      </c>
      <c r="L126" s="152">
        <v>11.8</v>
      </c>
      <c r="M126" s="212">
        <v>94.9</v>
      </c>
      <c r="N126" s="123">
        <v>96.5</v>
      </c>
      <c r="O126" s="123">
        <v>84.9</v>
      </c>
      <c r="P126" s="123">
        <v>62.3</v>
      </c>
      <c r="Q126" s="152">
        <v>25.8</v>
      </c>
      <c r="R126" s="212">
        <v>88.9</v>
      </c>
      <c r="S126" s="123">
        <v>91.6</v>
      </c>
      <c r="T126" s="123">
        <v>68.900000000000006</v>
      </c>
      <c r="U126" s="123">
        <v>49.6</v>
      </c>
      <c r="V126" s="152">
        <v>13.2</v>
      </c>
      <c r="W126" s="212">
        <v>96.1</v>
      </c>
      <c r="X126" s="123">
        <v>97.3</v>
      </c>
      <c r="Y126" s="123">
        <v>88.6</v>
      </c>
      <c r="Z126" s="123">
        <v>65.400000000000006</v>
      </c>
      <c r="AA126" s="241">
        <v>28.9</v>
      </c>
    </row>
    <row r="127" spans="1:27" x14ac:dyDescent="0.2">
      <c r="A127" s="134" t="s">
        <v>244</v>
      </c>
      <c r="B127" s="176" t="s">
        <v>245</v>
      </c>
      <c r="C127" s="212">
        <v>97.4</v>
      </c>
      <c r="D127" s="123">
        <v>98.8</v>
      </c>
      <c r="E127" s="123">
        <v>79.3</v>
      </c>
      <c r="F127" s="123">
        <v>85.6</v>
      </c>
      <c r="G127" s="152">
        <v>65.599999999999994</v>
      </c>
      <c r="H127" s="212">
        <v>92</v>
      </c>
      <c r="I127" s="123">
        <v>96</v>
      </c>
      <c r="J127" s="123">
        <v>72</v>
      </c>
      <c r="K127" s="123">
        <v>72</v>
      </c>
      <c r="L127" s="152">
        <v>36</v>
      </c>
      <c r="M127" s="212">
        <v>97.6</v>
      </c>
      <c r="N127" s="123">
        <v>98.9</v>
      </c>
      <c r="O127" s="123">
        <v>79.599999999999994</v>
      </c>
      <c r="P127" s="123">
        <v>86.1</v>
      </c>
      <c r="Q127" s="152">
        <v>66.7</v>
      </c>
      <c r="R127" s="212">
        <v>93.7</v>
      </c>
      <c r="S127" s="123">
        <v>97.5</v>
      </c>
      <c r="T127" s="123">
        <v>62</v>
      </c>
      <c r="U127" s="123">
        <v>72.2</v>
      </c>
      <c r="V127" s="152">
        <v>46.8</v>
      </c>
      <c r="W127" s="212">
        <v>97.9</v>
      </c>
      <c r="X127" s="123">
        <v>99</v>
      </c>
      <c r="Y127" s="123">
        <v>81.5</v>
      </c>
      <c r="Z127" s="123">
        <v>87.3</v>
      </c>
      <c r="AA127" s="241">
        <v>68</v>
      </c>
    </row>
    <row r="128" spans="1:27" x14ac:dyDescent="0.2">
      <c r="A128" s="134" t="s">
        <v>246</v>
      </c>
      <c r="B128" s="176" t="s">
        <v>247</v>
      </c>
      <c r="C128" s="212">
        <v>96.5</v>
      </c>
      <c r="D128" s="123">
        <v>97.7</v>
      </c>
      <c r="E128" s="123">
        <v>86.5</v>
      </c>
      <c r="F128" s="123">
        <v>68.7</v>
      </c>
      <c r="G128" s="152">
        <v>50.6</v>
      </c>
      <c r="H128" s="212">
        <v>83.5</v>
      </c>
      <c r="I128" s="123">
        <v>87.1</v>
      </c>
      <c r="J128" s="123">
        <v>62.4</v>
      </c>
      <c r="K128" s="123">
        <v>35.299999999999997</v>
      </c>
      <c r="L128" s="152">
        <v>24.7</v>
      </c>
      <c r="M128" s="212">
        <v>97.9</v>
      </c>
      <c r="N128" s="123">
        <v>98.9</v>
      </c>
      <c r="O128" s="123">
        <v>89.1</v>
      </c>
      <c r="P128" s="123">
        <v>72.3</v>
      </c>
      <c r="Q128" s="152">
        <v>53.3</v>
      </c>
      <c r="R128" s="212">
        <v>88.5</v>
      </c>
      <c r="S128" s="123">
        <v>92.3</v>
      </c>
      <c r="T128" s="123">
        <v>68.7</v>
      </c>
      <c r="U128" s="123">
        <v>43.4</v>
      </c>
      <c r="V128" s="152">
        <v>25.8</v>
      </c>
      <c r="W128" s="212">
        <v>98.6</v>
      </c>
      <c r="X128" s="123">
        <v>99.1</v>
      </c>
      <c r="Y128" s="123">
        <v>91.1</v>
      </c>
      <c r="Z128" s="123">
        <v>75.3</v>
      </c>
      <c r="AA128" s="241">
        <v>57</v>
      </c>
    </row>
    <row r="129" spans="1:27" x14ac:dyDescent="0.2">
      <c r="A129" s="134" t="s">
        <v>250</v>
      </c>
      <c r="B129" s="176" t="s">
        <v>251</v>
      </c>
      <c r="C129" s="212">
        <v>97.8</v>
      </c>
      <c r="D129" s="123">
        <v>98.6</v>
      </c>
      <c r="E129" s="123">
        <v>94.3</v>
      </c>
      <c r="F129" s="123">
        <v>81.599999999999994</v>
      </c>
      <c r="G129" s="152">
        <v>50.7</v>
      </c>
      <c r="H129" s="212">
        <v>88.6</v>
      </c>
      <c r="I129" s="123">
        <v>90.9</v>
      </c>
      <c r="J129" s="123">
        <v>68.2</v>
      </c>
      <c r="K129" s="123">
        <v>47.7</v>
      </c>
      <c r="L129" s="152">
        <v>27.3</v>
      </c>
      <c r="M129" s="212">
        <v>98.2</v>
      </c>
      <c r="N129" s="123">
        <v>98.9</v>
      </c>
      <c r="O129" s="123">
        <v>95.5</v>
      </c>
      <c r="P129" s="123">
        <v>83.2</v>
      </c>
      <c r="Q129" s="152">
        <v>51.8</v>
      </c>
      <c r="R129" s="212">
        <v>92.9</v>
      </c>
      <c r="S129" s="123">
        <v>94.4</v>
      </c>
      <c r="T129" s="123">
        <v>80.2</v>
      </c>
      <c r="U129" s="123">
        <v>61.1</v>
      </c>
      <c r="V129" s="152">
        <v>28.6</v>
      </c>
      <c r="W129" s="212">
        <v>98.5</v>
      </c>
      <c r="X129" s="123">
        <v>99.2</v>
      </c>
      <c r="Y129" s="123">
        <v>96.4</v>
      </c>
      <c r="Z129" s="123">
        <v>84.6</v>
      </c>
      <c r="AA129" s="241">
        <v>53.9</v>
      </c>
    </row>
    <row r="130" spans="1:27" x14ac:dyDescent="0.2">
      <c r="A130" s="134" t="s">
        <v>252</v>
      </c>
      <c r="B130" s="176" t="s">
        <v>253</v>
      </c>
      <c r="C130" s="212">
        <v>97.6</v>
      </c>
      <c r="D130" s="123">
        <v>98.5</v>
      </c>
      <c r="E130" s="123">
        <v>83.9</v>
      </c>
      <c r="F130" s="123">
        <v>63.2</v>
      </c>
      <c r="G130" s="152">
        <v>26.7</v>
      </c>
      <c r="H130" s="212">
        <v>86.1</v>
      </c>
      <c r="I130" s="123">
        <v>90.3</v>
      </c>
      <c r="J130" s="123">
        <v>63.9</v>
      </c>
      <c r="K130" s="123">
        <v>40.299999999999997</v>
      </c>
      <c r="L130" s="152">
        <v>6.9</v>
      </c>
      <c r="M130" s="212">
        <v>98.6</v>
      </c>
      <c r="N130" s="123">
        <v>99.3</v>
      </c>
      <c r="O130" s="123">
        <v>85.7</v>
      </c>
      <c r="P130" s="123">
        <v>65.2</v>
      </c>
      <c r="Q130" s="152">
        <v>28.4</v>
      </c>
      <c r="R130" s="212">
        <v>91.5</v>
      </c>
      <c r="S130" s="123">
        <v>93.9</v>
      </c>
      <c r="T130" s="123">
        <v>69.5</v>
      </c>
      <c r="U130" s="123">
        <v>46.3</v>
      </c>
      <c r="V130" s="152">
        <v>13.4</v>
      </c>
      <c r="W130" s="212">
        <v>99</v>
      </c>
      <c r="X130" s="123">
        <v>99.6</v>
      </c>
      <c r="Y130" s="123">
        <v>87.2</v>
      </c>
      <c r="Z130" s="123">
        <v>67</v>
      </c>
      <c r="AA130" s="241">
        <v>29.7</v>
      </c>
    </row>
    <row r="131" spans="1:27" x14ac:dyDescent="0.2">
      <c r="A131" s="134" t="s">
        <v>254</v>
      </c>
      <c r="B131" s="176" t="s">
        <v>255</v>
      </c>
      <c r="C131" s="212">
        <v>95</v>
      </c>
      <c r="D131" s="123">
        <v>96.8</v>
      </c>
      <c r="E131" s="123">
        <v>80.2</v>
      </c>
      <c r="F131" s="123">
        <v>69.8</v>
      </c>
      <c r="G131" s="152">
        <v>43.9</v>
      </c>
      <c r="H131" s="212">
        <v>87</v>
      </c>
      <c r="I131" s="123">
        <v>87</v>
      </c>
      <c r="J131" s="123">
        <v>54.5</v>
      </c>
      <c r="K131" s="123">
        <v>43.5</v>
      </c>
      <c r="L131" s="152">
        <v>22.1</v>
      </c>
      <c r="M131" s="212">
        <v>96</v>
      </c>
      <c r="N131" s="123">
        <v>98</v>
      </c>
      <c r="O131" s="123">
        <v>83.4</v>
      </c>
      <c r="P131" s="123">
        <v>73</v>
      </c>
      <c r="Q131" s="152">
        <v>46.6</v>
      </c>
      <c r="R131" s="212">
        <v>89.8</v>
      </c>
      <c r="S131" s="123">
        <v>91.2</v>
      </c>
      <c r="T131" s="123">
        <v>59.3</v>
      </c>
      <c r="U131" s="123">
        <v>48.8</v>
      </c>
      <c r="V131" s="152">
        <v>22.7</v>
      </c>
      <c r="W131" s="212">
        <v>96.4</v>
      </c>
      <c r="X131" s="123">
        <v>98.3</v>
      </c>
      <c r="Y131" s="123">
        <v>85.8</v>
      </c>
      <c r="Z131" s="123">
        <v>75.400000000000006</v>
      </c>
      <c r="AA131" s="241">
        <v>49.5</v>
      </c>
    </row>
    <row r="132" spans="1:27" x14ac:dyDescent="0.2">
      <c r="A132" s="134" t="s">
        <v>256</v>
      </c>
      <c r="B132" s="176" t="s">
        <v>257</v>
      </c>
      <c r="C132" s="212">
        <v>97.2</v>
      </c>
      <c r="D132" s="123">
        <v>98.3</v>
      </c>
      <c r="E132" s="123">
        <v>94</v>
      </c>
      <c r="F132" s="123">
        <v>80.2</v>
      </c>
      <c r="G132" s="152">
        <v>49.3</v>
      </c>
      <c r="H132" s="212">
        <v>85.3</v>
      </c>
      <c r="I132" s="123">
        <v>92.6</v>
      </c>
      <c r="J132" s="123">
        <v>75</v>
      </c>
      <c r="K132" s="123">
        <v>57.4</v>
      </c>
      <c r="L132" s="152">
        <v>17.600000000000001</v>
      </c>
      <c r="M132" s="212">
        <v>97.9</v>
      </c>
      <c r="N132" s="123">
        <v>98.7</v>
      </c>
      <c r="O132" s="123">
        <v>95.2</v>
      </c>
      <c r="P132" s="123">
        <v>81.599999999999994</v>
      </c>
      <c r="Q132" s="152">
        <v>51.3</v>
      </c>
      <c r="R132" s="212">
        <v>90.7</v>
      </c>
      <c r="S132" s="123">
        <v>95.1</v>
      </c>
      <c r="T132" s="123">
        <v>81.400000000000006</v>
      </c>
      <c r="U132" s="123">
        <v>64.5</v>
      </c>
      <c r="V132" s="152">
        <v>24</v>
      </c>
      <c r="W132" s="212">
        <v>98.4</v>
      </c>
      <c r="X132" s="123">
        <v>99</v>
      </c>
      <c r="Y132" s="123">
        <v>96.4</v>
      </c>
      <c r="Z132" s="123">
        <v>83.2</v>
      </c>
      <c r="AA132" s="241">
        <v>54.1</v>
      </c>
    </row>
    <row r="133" spans="1:27" x14ac:dyDescent="0.2">
      <c r="A133" s="134" t="s">
        <v>258</v>
      </c>
      <c r="B133" s="176" t="s">
        <v>259</v>
      </c>
      <c r="C133" s="212">
        <v>95.4</v>
      </c>
      <c r="D133" s="123">
        <v>97.6</v>
      </c>
      <c r="E133" s="123">
        <v>79.099999999999994</v>
      </c>
      <c r="F133" s="123">
        <v>60.7</v>
      </c>
      <c r="G133" s="152">
        <v>33.799999999999997</v>
      </c>
      <c r="H133" s="212">
        <v>84.8</v>
      </c>
      <c r="I133" s="123">
        <v>93.7</v>
      </c>
      <c r="J133" s="123">
        <v>68.400000000000006</v>
      </c>
      <c r="K133" s="123">
        <v>40.5</v>
      </c>
      <c r="L133" s="152">
        <v>21.5</v>
      </c>
      <c r="M133" s="212">
        <v>96.2</v>
      </c>
      <c r="N133" s="123">
        <v>98</v>
      </c>
      <c r="O133" s="123">
        <v>79.900000000000006</v>
      </c>
      <c r="P133" s="123">
        <v>62.2</v>
      </c>
      <c r="Q133" s="152">
        <v>34.700000000000003</v>
      </c>
      <c r="R133" s="212">
        <v>89.6</v>
      </c>
      <c r="S133" s="123">
        <v>96.5</v>
      </c>
      <c r="T133" s="123">
        <v>68.2</v>
      </c>
      <c r="U133" s="123">
        <v>42.3</v>
      </c>
      <c r="V133" s="152">
        <v>21.4</v>
      </c>
      <c r="W133" s="212">
        <v>96.7</v>
      </c>
      <c r="X133" s="123">
        <v>97.9</v>
      </c>
      <c r="Y133" s="123">
        <v>81.5</v>
      </c>
      <c r="Z133" s="123">
        <v>64.8</v>
      </c>
      <c r="AA133" s="241">
        <v>36.5</v>
      </c>
    </row>
    <row r="134" spans="1:27" x14ac:dyDescent="0.2">
      <c r="A134" s="134" t="s">
        <v>260</v>
      </c>
      <c r="B134" s="176" t="s">
        <v>261</v>
      </c>
      <c r="C134" s="212">
        <v>93.1</v>
      </c>
      <c r="D134" s="123">
        <v>98.4</v>
      </c>
      <c r="E134" s="123">
        <v>85.4</v>
      </c>
      <c r="F134" s="123">
        <v>76.5</v>
      </c>
      <c r="G134" s="152">
        <v>43.4</v>
      </c>
      <c r="H134" s="212">
        <v>81</v>
      </c>
      <c r="I134" s="123">
        <v>93.5</v>
      </c>
      <c r="J134" s="123">
        <v>66</v>
      </c>
      <c r="K134" s="123">
        <v>49.7</v>
      </c>
      <c r="L134" s="152">
        <v>15</v>
      </c>
      <c r="M134" s="212">
        <v>94.4</v>
      </c>
      <c r="N134" s="123">
        <v>98.9</v>
      </c>
      <c r="O134" s="123">
        <v>87.4</v>
      </c>
      <c r="P134" s="123">
        <v>79.2</v>
      </c>
      <c r="Q134" s="152">
        <v>46.4</v>
      </c>
      <c r="R134" s="212">
        <v>84</v>
      </c>
      <c r="S134" s="123">
        <v>95.1</v>
      </c>
      <c r="T134" s="123">
        <v>66</v>
      </c>
      <c r="U134" s="123">
        <v>55.2</v>
      </c>
      <c r="V134" s="152">
        <v>18.3</v>
      </c>
      <c r="W134" s="212">
        <v>95.2</v>
      </c>
      <c r="X134" s="123">
        <v>99.2</v>
      </c>
      <c r="Y134" s="123">
        <v>89.8</v>
      </c>
      <c r="Z134" s="123">
        <v>81.3</v>
      </c>
      <c r="AA134" s="241">
        <v>49.2</v>
      </c>
    </row>
    <row r="135" spans="1:27" x14ac:dyDescent="0.2">
      <c r="A135" s="134" t="s">
        <v>264</v>
      </c>
      <c r="B135" s="176" t="s">
        <v>265</v>
      </c>
      <c r="C135" s="212">
        <v>96.5</v>
      </c>
      <c r="D135" s="123">
        <v>98.8</v>
      </c>
      <c r="E135" s="123">
        <v>95.2</v>
      </c>
      <c r="F135" s="123">
        <v>79.599999999999994</v>
      </c>
      <c r="G135" s="152">
        <v>48.6</v>
      </c>
      <c r="H135" s="212">
        <v>88.4</v>
      </c>
      <c r="I135" s="123">
        <v>95.7</v>
      </c>
      <c r="J135" s="123">
        <v>87</v>
      </c>
      <c r="K135" s="123">
        <v>62.3</v>
      </c>
      <c r="L135" s="152">
        <v>15.9</v>
      </c>
      <c r="M135" s="212">
        <v>97</v>
      </c>
      <c r="N135" s="123">
        <v>99</v>
      </c>
      <c r="O135" s="123">
        <v>95.7</v>
      </c>
      <c r="P135" s="123">
        <v>80.7</v>
      </c>
      <c r="Q135" s="152">
        <v>50.6</v>
      </c>
      <c r="R135" s="212">
        <v>91.1</v>
      </c>
      <c r="S135" s="123">
        <v>95.9</v>
      </c>
      <c r="T135" s="123">
        <v>86.4</v>
      </c>
      <c r="U135" s="123">
        <v>62.1</v>
      </c>
      <c r="V135" s="152">
        <v>21.9</v>
      </c>
      <c r="W135" s="212">
        <v>97.4</v>
      </c>
      <c r="X135" s="123">
        <v>99.3</v>
      </c>
      <c r="Y135" s="123">
        <v>96.7</v>
      </c>
      <c r="Z135" s="123">
        <v>82.6</v>
      </c>
      <c r="AA135" s="241">
        <v>53</v>
      </c>
    </row>
    <row r="136" spans="1:27" x14ac:dyDescent="0.2">
      <c r="A136" s="134" t="s">
        <v>266</v>
      </c>
      <c r="B136" s="176" t="s">
        <v>267</v>
      </c>
      <c r="C136" s="212">
        <v>98.8</v>
      </c>
      <c r="D136" s="123">
        <v>99.5</v>
      </c>
      <c r="E136" s="123">
        <v>92.6</v>
      </c>
      <c r="F136" s="123">
        <v>76.900000000000006</v>
      </c>
      <c r="G136" s="152">
        <v>46.6</v>
      </c>
      <c r="H136" s="212">
        <v>94.2</v>
      </c>
      <c r="I136" s="123">
        <v>97.1</v>
      </c>
      <c r="J136" s="123">
        <v>73.8</v>
      </c>
      <c r="K136" s="123">
        <v>51.5</v>
      </c>
      <c r="L136" s="152">
        <v>18.399999999999999</v>
      </c>
      <c r="M136" s="212">
        <v>99.1</v>
      </c>
      <c r="N136" s="123">
        <v>99.6</v>
      </c>
      <c r="O136" s="123">
        <v>94</v>
      </c>
      <c r="P136" s="123">
        <v>78.8</v>
      </c>
      <c r="Q136" s="152">
        <v>48.8</v>
      </c>
      <c r="R136" s="212">
        <v>95.8</v>
      </c>
      <c r="S136" s="123">
        <v>97.9</v>
      </c>
      <c r="T136" s="123">
        <v>78.2</v>
      </c>
      <c r="U136" s="123">
        <v>58</v>
      </c>
      <c r="V136" s="152">
        <v>22.3</v>
      </c>
      <c r="W136" s="212">
        <v>99.3</v>
      </c>
      <c r="X136" s="123">
        <v>99.8</v>
      </c>
      <c r="Y136" s="123">
        <v>95.4</v>
      </c>
      <c r="Z136" s="123">
        <v>80.5</v>
      </c>
      <c r="AA136" s="241">
        <v>51.3</v>
      </c>
    </row>
    <row r="137" spans="1:27" x14ac:dyDescent="0.2">
      <c r="A137" s="134" t="s">
        <v>268</v>
      </c>
      <c r="B137" s="176" t="s">
        <v>269</v>
      </c>
      <c r="C137" s="212">
        <v>95.8</v>
      </c>
      <c r="D137" s="123">
        <v>96.6</v>
      </c>
      <c r="E137" s="123">
        <v>93.9</v>
      </c>
      <c r="F137" s="123">
        <v>80.3</v>
      </c>
      <c r="G137" s="152">
        <v>49.6</v>
      </c>
      <c r="H137" s="212">
        <v>84.2</v>
      </c>
      <c r="I137" s="123">
        <v>92.6</v>
      </c>
      <c r="J137" s="123">
        <v>82.1</v>
      </c>
      <c r="K137" s="123">
        <v>62.1</v>
      </c>
      <c r="L137" s="152">
        <v>32.6</v>
      </c>
      <c r="M137" s="212">
        <v>96.7</v>
      </c>
      <c r="N137" s="123">
        <v>96.9</v>
      </c>
      <c r="O137" s="123">
        <v>94.9</v>
      </c>
      <c r="P137" s="123">
        <v>81.8</v>
      </c>
      <c r="Q137" s="152">
        <v>51</v>
      </c>
      <c r="R137" s="212">
        <v>87.2</v>
      </c>
      <c r="S137" s="123">
        <v>91.3</v>
      </c>
      <c r="T137" s="123">
        <v>84.9</v>
      </c>
      <c r="U137" s="123">
        <v>66.2</v>
      </c>
      <c r="V137" s="152">
        <v>33.799999999999997</v>
      </c>
      <c r="W137" s="212">
        <v>97.6</v>
      </c>
      <c r="X137" s="123">
        <v>97.7</v>
      </c>
      <c r="Y137" s="123">
        <v>95.8</v>
      </c>
      <c r="Z137" s="123">
        <v>83.3</v>
      </c>
      <c r="AA137" s="241">
        <v>53</v>
      </c>
    </row>
    <row r="138" spans="1:27" x14ac:dyDescent="0.2">
      <c r="A138" s="134" t="s">
        <v>270</v>
      </c>
      <c r="B138" s="176" t="s">
        <v>271</v>
      </c>
      <c r="C138" s="212">
        <v>96</v>
      </c>
      <c r="D138" s="123">
        <v>99.5</v>
      </c>
      <c r="E138" s="123">
        <v>77</v>
      </c>
      <c r="F138" s="123">
        <v>84.2</v>
      </c>
      <c r="G138" s="152">
        <v>42.7</v>
      </c>
      <c r="H138" s="212">
        <v>89.2</v>
      </c>
      <c r="I138" s="123">
        <v>100</v>
      </c>
      <c r="J138" s="123">
        <v>56.6</v>
      </c>
      <c r="K138" s="123">
        <v>63.9</v>
      </c>
      <c r="L138" s="152">
        <v>19.3</v>
      </c>
      <c r="M138" s="212">
        <v>96.8</v>
      </c>
      <c r="N138" s="123">
        <v>99.4</v>
      </c>
      <c r="O138" s="123">
        <v>79.5</v>
      </c>
      <c r="P138" s="123">
        <v>86.7</v>
      </c>
      <c r="Q138" s="152">
        <v>45.5</v>
      </c>
      <c r="R138" s="212">
        <v>91.8</v>
      </c>
      <c r="S138" s="123">
        <v>99.1</v>
      </c>
      <c r="T138" s="123">
        <v>63.5</v>
      </c>
      <c r="U138" s="123">
        <v>70</v>
      </c>
      <c r="V138" s="152">
        <v>28.3</v>
      </c>
      <c r="W138" s="212">
        <v>97.7</v>
      </c>
      <c r="X138" s="123">
        <v>99.6</v>
      </c>
      <c r="Y138" s="123">
        <v>82.9</v>
      </c>
      <c r="Z138" s="123">
        <v>90.4</v>
      </c>
      <c r="AA138" s="241">
        <v>49</v>
      </c>
    </row>
    <row r="139" spans="1:27" x14ac:dyDescent="0.2">
      <c r="A139" s="134" t="s">
        <v>272</v>
      </c>
      <c r="B139" s="176" t="s">
        <v>273</v>
      </c>
      <c r="C139" s="212">
        <v>99.7</v>
      </c>
      <c r="D139" s="123">
        <v>99.7</v>
      </c>
      <c r="E139" s="123">
        <v>92.5</v>
      </c>
      <c r="F139" s="123">
        <v>76.400000000000006</v>
      </c>
      <c r="G139" s="152">
        <v>58.1</v>
      </c>
      <c r="H139" s="212">
        <v>96.3</v>
      </c>
      <c r="I139" s="123">
        <v>96.3</v>
      </c>
      <c r="J139" s="123">
        <v>81.5</v>
      </c>
      <c r="K139" s="123">
        <v>55.6</v>
      </c>
      <c r="L139" s="152">
        <v>25.9</v>
      </c>
      <c r="M139" s="212">
        <v>99.8</v>
      </c>
      <c r="N139" s="123">
        <v>99.8</v>
      </c>
      <c r="O139" s="123">
        <v>92.8</v>
      </c>
      <c r="P139" s="123">
        <v>77</v>
      </c>
      <c r="Q139" s="152">
        <v>59</v>
      </c>
      <c r="R139" s="212">
        <v>97.6</v>
      </c>
      <c r="S139" s="123">
        <v>97.6</v>
      </c>
      <c r="T139" s="123">
        <v>78.599999999999994</v>
      </c>
      <c r="U139" s="123">
        <v>63.1</v>
      </c>
      <c r="V139" s="152">
        <v>33.299999999999997</v>
      </c>
      <c r="W139" s="212">
        <v>99.9</v>
      </c>
      <c r="X139" s="123">
        <v>99.9</v>
      </c>
      <c r="Y139" s="123">
        <v>93.7</v>
      </c>
      <c r="Z139" s="123">
        <v>77.599999999999994</v>
      </c>
      <c r="AA139" s="241">
        <v>60.3</v>
      </c>
    </row>
    <row r="140" spans="1:27" x14ac:dyDescent="0.2">
      <c r="A140" s="134" t="s">
        <v>274</v>
      </c>
      <c r="B140" s="176" t="s">
        <v>275</v>
      </c>
      <c r="C140" s="212">
        <v>96.3</v>
      </c>
      <c r="D140" s="123">
        <v>98</v>
      </c>
      <c r="E140" s="123">
        <v>85.2</v>
      </c>
      <c r="F140" s="123">
        <v>70.099999999999994</v>
      </c>
      <c r="G140" s="152">
        <v>46.6</v>
      </c>
      <c r="H140" s="212">
        <v>88</v>
      </c>
      <c r="I140" s="123">
        <v>93.4</v>
      </c>
      <c r="J140" s="123">
        <v>73.5</v>
      </c>
      <c r="K140" s="123">
        <v>57.2</v>
      </c>
      <c r="L140" s="152">
        <v>23.5</v>
      </c>
      <c r="M140" s="212">
        <v>97.6</v>
      </c>
      <c r="N140" s="123">
        <v>98.7</v>
      </c>
      <c r="O140" s="123">
        <v>87.1</v>
      </c>
      <c r="P140" s="123">
        <v>72.2</v>
      </c>
      <c r="Q140" s="152">
        <v>50.3</v>
      </c>
      <c r="R140" s="212">
        <v>91.8</v>
      </c>
      <c r="S140" s="123">
        <v>96.6</v>
      </c>
      <c r="T140" s="123">
        <v>79.599999999999994</v>
      </c>
      <c r="U140" s="123">
        <v>59.2</v>
      </c>
      <c r="V140" s="152">
        <v>30.6</v>
      </c>
      <c r="W140" s="212">
        <v>98.2</v>
      </c>
      <c r="X140" s="123">
        <v>98.5</v>
      </c>
      <c r="Y140" s="123">
        <v>87.5</v>
      </c>
      <c r="Z140" s="123">
        <v>74.7</v>
      </c>
      <c r="AA140" s="241">
        <v>53.4</v>
      </c>
    </row>
    <row r="141" spans="1:27" x14ac:dyDescent="0.2">
      <c r="A141" s="134" t="s">
        <v>276</v>
      </c>
      <c r="B141" s="176" t="s">
        <v>277</v>
      </c>
      <c r="C141" s="212">
        <v>96.5</v>
      </c>
      <c r="D141" s="123">
        <v>97.5</v>
      </c>
      <c r="E141" s="123">
        <v>89.1</v>
      </c>
      <c r="F141" s="123">
        <v>77.7</v>
      </c>
      <c r="G141" s="152">
        <v>50.7</v>
      </c>
      <c r="H141" s="212">
        <v>88.2</v>
      </c>
      <c r="I141" s="123">
        <v>90.9</v>
      </c>
      <c r="J141" s="123">
        <v>77.3</v>
      </c>
      <c r="K141" s="123">
        <v>63.6</v>
      </c>
      <c r="L141" s="152">
        <v>28.2</v>
      </c>
      <c r="M141" s="212">
        <v>97.2</v>
      </c>
      <c r="N141" s="123">
        <v>98</v>
      </c>
      <c r="O141" s="123">
        <v>90</v>
      </c>
      <c r="P141" s="123">
        <v>78.8</v>
      </c>
      <c r="Q141" s="152">
        <v>52.3</v>
      </c>
      <c r="R141" s="212">
        <v>92.6</v>
      </c>
      <c r="S141" s="123">
        <v>93.6</v>
      </c>
      <c r="T141" s="123">
        <v>78.7</v>
      </c>
      <c r="U141" s="123">
        <v>68.8</v>
      </c>
      <c r="V141" s="152">
        <v>28.4</v>
      </c>
      <c r="W141" s="212">
        <v>97.4</v>
      </c>
      <c r="X141" s="123">
        <v>98.3</v>
      </c>
      <c r="Y141" s="123">
        <v>91.4</v>
      </c>
      <c r="Z141" s="123">
        <v>79.599999999999994</v>
      </c>
      <c r="AA141" s="241">
        <v>55.5</v>
      </c>
    </row>
    <row r="142" spans="1:27" x14ac:dyDescent="0.2">
      <c r="A142" s="134" t="s">
        <v>278</v>
      </c>
      <c r="B142" s="176" t="s">
        <v>279</v>
      </c>
      <c r="C142" s="212">
        <v>95.2</v>
      </c>
      <c r="D142" s="123">
        <v>96.8</v>
      </c>
      <c r="E142" s="123">
        <v>80.8</v>
      </c>
      <c r="F142" s="123">
        <v>75.900000000000006</v>
      </c>
      <c r="G142" s="152">
        <v>50.4</v>
      </c>
      <c r="H142" s="212">
        <v>91.3</v>
      </c>
      <c r="I142" s="123">
        <v>95</v>
      </c>
      <c r="J142" s="123">
        <v>66.3</v>
      </c>
      <c r="K142" s="123">
        <v>62.5</v>
      </c>
      <c r="L142" s="152">
        <v>28.8</v>
      </c>
      <c r="M142" s="212">
        <v>95.7</v>
      </c>
      <c r="N142" s="123">
        <v>97</v>
      </c>
      <c r="O142" s="123">
        <v>82.7</v>
      </c>
      <c r="P142" s="123">
        <v>77.7</v>
      </c>
      <c r="Q142" s="152">
        <v>53.2</v>
      </c>
      <c r="R142" s="212">
        <v>92.1</v>
      </c>
      <c r="S142" s="123">
        <v>95.2</v>
      </c>
      <c r="T142" s="123">
        <v>67.3</v>
      </c>
      <c r="U142" s="123">
        <v>67.3</v>
      </c>
      <c r="V142" s="152">
        <v>37</v>
      </c>
      <c r="W142" s="212">
        <v>96.1</v>
      </c>
      <c r="X142" s="123">
        <v>97.3</v>
      </c>
      <c r="Y142" s="123">
        <v>85.1</v>
      </c>
      <c r="Z142" s="123">
        <v>78.7</v>
      </c>
      <c r="AA142" s="241">
        <v>54.7</v>
      </c>
    </row>
    <row r="143" spans="1:27" x14ac:dyDescent="0.2">
      <c r="A143" s="134" t="s">
        <v>280</v>
      </c>
      <c r="B143" s="176" t="s">
        <v>281</v>
      </c>
      <c r="C143" s="212">
        <v>97.4</v>
      </c>
      <c r="D143" s="123">
        <v>98.5</v>
      </c>
      <c r="E143" s="123">
        <v>84</v>
      </c>
      <c r="F143" s="123">
        <v>74.2</v>
      </c>
      <c r="G143" s="152">
        <v>40.299999999999997</v>
      </c>
      <c r="H143" s="212">
        <v>91.6</v>
      </c>
      <c r="I143" s="123">
        <v>95.2</v>
      </c>
      <c r="J143" s="123">
        <v>60.2</v>
      </c>
      <c r="K143" s="123">
        <v>49.4</v>
      </c>
      <c r="L143" s="152">
        <v>19.3</v>
      </c>
      <c r="M143" s="212">
        <v>97.8</v>
      </c>
      <c r="N143" s="123">
        <v>98.8</v>
      </c>
      <c r="O143" s="123">
        <v>86</v>
      </c>
      <c r="P143" s="123">
        <v>76.3</v>
      </c>
      <c r="Q143" s="152">
        <v>42</v>
      </c>
      <c r="R143" s="212">
        <v>91.7</v>
      </c>
      <c r="S143" s="123">
        <v>95.6</v>
      </c>
      <c r="T143" s="123">
        <v>62.6</v>
      </c>
      <c r="U143" s="123">
        <v>55.3</v>
      </c>
      <c r="V143" s="152">
        <v>19.899999999999999</v>
      </c>
      <c r="W143" s="212">
        <v>98.7</v>
      </c>
      <c r="X143" s="123">
        <v>99.2</v>
      </c>
      <c r="Y143" s="123">
        <v>89</v>
      </c>
      <c r="Z143" s="123">
        <v>78.599999999999994</v>
      </c>
      <c r="AA143" s="241">
        <v>45</v>
      </c>
    </row>
    <row r="144" spans="1:27" x14ac:dyDescent="0.2">
      <c r="A144" s="134" t="s">
        <v>282</v>
      </c>
      <c r="B144" s="176" t="s">
        <v>283</v>
      </c>
      <c r="C144" s="212">
        <v>96.2</v>
      </c>
      <c r="D144" s="123">
        <v>97.7</v>
      </c>
      <c r="E144" s="123">
        <v>93.1</v>
      </c>
      <c r="F144" s="123">
        <v>74</v>
      </c>
      <c r="G144" s="152">
        <v>60.1</v>
      </c>
      <c r="H144" s="212">
        <v>84.7</v>
      </c>
      <c r="I144" s="123">
        <v>88.9</v>
      </c>
      <c r="J144" s="123">
        <v>75</v>
      </c>
      <c r="K144" s="123">
        <v>54.2</v>
      </c>
      <c r="L144" s="152">
        <v>18.100000000000001</v>
      </c>
      <c r="M144" s="212">
        <v>97</v>
      </c>
      <c r="N144" s="123">
        <v>98.3</v>
      </c>
      <c r="O144" s="123">
        <v>94.3</v>
      </c>
      <c r="P144" s="123">
        <v>75.3</v>
      </c>
      <c r="Q144" s="152">
        <v>62.7</v>
      </c>
      <c r="R144" s="212">
        <v>87.5</v>
      </c>
      <c r="S144" s="123">
        <v>92.8</v>
      </c>
      <c r="T144" s="123">
        <v>78.900000000000006</v>
      </c>
      <c r="U144" s="123">
        <v>57.2</v>
      </c>
      <c r="V144" s="152">
        <v>27</v>
      </c>
      <c r="W144" s="212">
        <v>97.5</v>
      </c>
      <c r="X144" s="123">
        <v>98.4</v>
      </c>
      <c r="Y144" s="123">
        <v>95.2</v>
      </c>
      <c r="Z144" s="123">
        <v>76.400000000000006</v>
      </c>
      <c r="AA144" s="241">
        <v>64.8</v>
      </c>
    </row>
    <row r="145" spans="1:27" x14ac:dyDescent="0.2">
      <c r="A145" s="134" t="s">
        <v>284</v>
      </c>
      <c r="B145" s="176" t="s">
        <v>285</v>
      </c>
      <c r="C145" s="212">
        <v>98.9</v>
      </c>
      <c r="D145" s="123">
        <v>99.2</v>
      </c>
      <c r="E145" s="123">
        <v>85.2</v>
      </c>
      <c r="F145" s="123">
        <v>79.099999999999994</v>
      </c>
      <c r="G145" s="152">
        <v>56.5</v>
      </c>
      <c r="H145" s="212">
        <v>96.3</v>
      </c>
      <c r="I145" s="123">
        <v>97.2</v>
      </c>
      <c r="J145" s="123">
        <v>78.900000000000006</v>
      </c>
      <c r="K145" s="123">
        <v>68.8</v>
      </c>
      <c r="L145" s="152">
        <v>36.700000000000003</v>
      </c>
      <c r="M145" s="212">
        <v>99.2</v>
      </c>
      <c r="N145" s="123">
        <v>99.4</v>
      </c>
      <c r="O145" s="123">
        <v>85.8</v>
      </c>
      <c r="P145" s="123">
        <v>80.3</v>
      </c>
      <c r="Q145" s="152">
        <v>58.6</v>
      </c>
      <c r="R145" s="212">
        <v>97.6</v>
      </c>
      <c r="S145" s="123">
        <v>98</v>
      </c>
      <c r="T145" s="123">
        <v>79</v>
      </c>
      <c r="U145" s="123">
        <v>71.8</v>
      </c>
      <c r="V145" s="152">
        <v>41.7</v>
      </c>
      <c r="W145" s="212">
        <v>99.3</v>
      </c>
      <c r="X145" s="123">
        <v>99.5</v>
      </c>
      <c r="Y145" s="123">
        <v>87</v>
      </c>
      <c r="Z145" s="123">
        <v>81.3</v>
      </c>
      <c r="AA145" s="241">
        <v>60.9</v>
      </c>
    </row>
    <row r="146" spans="1:27" x14ac:dyDescent="0.2">
      <c r="A146" s="134" t="s">
        <v>288</v>
      </c>
      <c r="B146" s="176" t="s">
        <v>289</v>
      </c>
      <c r="C146" s="212">
        <v>97.7</v>
      </c>
      <c r="D146" s="123">
        <v>98.2</v>
      </c>
      <c r="E146" s="123">
        <v>88.8</v>
      </c>
      <c r="F146" s="123">
        <v>72.400000000000006</v>
      </c>
      <c r="G146" s="152">
        <v>49.3</v>
      </c>
      <c r="H146" s="212">
        <v>91.4</v>
      </c>
      <c r="I146" s="123">
        <v>94</v>
      </c>
      <c r="J146" s="123">
        <v>77.599999999999994</v>
      </c>
      <c r="K146" s="123">
        <v>55.2</v>
      </c>
      <c r="L146" s="152">
        <v>31</v>
      </c>
      <c r="M146" s="212">
        <v>98.2</v>
      </c>
      <c r="N146" s="123">
        <v>98.6</v>
      </c>
      <c r="O146" s="123">
        <v>89.7</v>
      </c>
      <c r="P146" s="123">
        <v>73.900000000000006</v>
      </c>
      <c r="Q146" s="152">
        <v>50.9</v>
      </c>
      <c r="R146" s="212">
        <v>94.3</v>
      </c>
      <c r="S146" s="123">
        <v>95.8</v>
      </c>
      <c r="T146" s="123">
        <v>78.8</v>
      </c>
      <c r="U146" s="123">
        <v>59</v>
      </c>
      <c r="V146" s="152">
        <v>27.6</v>
      </c>
      <c r="W146" s="212">
        <v>98.5</v>
      </c>
      <c r="X146" s="123">
        <v>98.8</v>
      </c>
      <c r="Y146" s="123">
        <v>91.2</v>
      </c>
      <c r="Z146" s="123">
        <v>75.7</v>
      </c>
      <c r="AA146" s="241">
        <v>54.5</v>
      </c>
    </row>
    <row r="147" spans="1:27" x14ac:dyDescent="0.2">
      <c r="A147" s="134" t="s">
        <v>290</v>
      </c>
      <c r="B147" s="176" t="s">
        <v>291</v>
      </c>
      <c r="C147" s="212">
        <v>98.5</v>
      </c>
      <c r="D147" s="123">
        <v>99.4</v>
      </c>
      <c r="E147" s="123">
        <v>85.9</v>
      </c>
      <c r="F147" s="123">
        <v>71.3</v>
      </c>
      <c r="G147" s="152">
        <v>48</v>
      </c>
      <c r="H147" s="212">
        <v>97.3</v>
      </c>
      <c r="I147" s="123">
        <v>98.2</v>
      </c>
      <c r="J147" s="123">
        <v>63.1</v>
      </c>
      <c r="K147" s="123">
        <v>55.9</v>
      </c>
      <c r="L147" s="152">
        <v>17.100000000000001</v>
      </c>
      <c r="M147" s="212">
        <v>98.6</v>
      </c>
      <c r="N147" s="123">
        <v>99.5</v>
      </c>
      <c r="O147" s="123">
        <v>88</v>
      </c>
      <c r="P147" s="123">
        <v>72.7</v>
      </c>
      <c r="Q147" s="152">
        <v>50.9</v>
      </c>
      <c r="R147" s="212">
        <v>96.4</v>
      </c>
      <c r="S147" s="123">
        <v>98.2</v>
      </c>
      <c r="T147" s="123">
        <v>69.7</v>
      </c>
      <c r="U147" s="123">
        <v>57.7</v>
      </c>
      <c r="V147" s="152">
        <v>22.6</v>
      </c>
      <c r="W147" s="212">
        <v>99.1</v>
      </c>
      <c r="X147" s="123">
        <v>99.7</v>
      </c>
      <c r="Y147" s="123">
        <v>90.1</v>
      </c>
      <c r="Z147" s="123">
        <v>74.900000000000006</v>
      </c>
      <c r="AA147" s="241">
        <v>54.6</v>
      </c>
    </row>
    <row r="148" spans="1:27" x14ac:dyDescent="0.2">
      <c r="A148" s="134" t="s">
        <v>292</v>
      </c>
      <c r="B148" s="176" t="s">
        <v>293</v>
      </c>
      <c r="C148" s="212">
        <v>98.7</v>
      </c>
      <c r="D148" s="123">
        <v>99.2</v>
      </c>
      <c r="E148" s="123">
        <v>96.9</v>
      </c>
      <c r="F148" s="123">
        <v>84.7</v>
      </c>
      <c r="G148" s="152">
        <v>48.6</v>
      </c>
      <c r="H148" s="212">
        <v>92.3</v>
      </c>
      <c r="I148" s="123">
        <v>93.6</v>
      </c>
      <c r="J148" s="123">
        <v>85.9</v>
      </c>
      <c r="K148" s="123">
        <v>59</v>
      </c>
      <c r="L148" s="152">
        <v>17.899999999999999</v>
      </c>
      <c r="M148" s="212">
        <v>99.2</v>
      </c>
      <c r="N148" s="123">
        <v>99.6</v>
      </c>
      <c r="O148" s="123">
        <v>97.7</v>
      </c>
      <c r="P148" s="123">
        <v>86.7</v>
      </c>
      <c r="Q148" s="152">
        <v>50.9</v>
      </c>
      <c r="R148" s="212">
        <v>96.5</v>
      </c>
      <c r="S148" s="123">
        <v>97.5</v>
      </c>
      <c r="T148" s="123">
        <v>93</v>
      </c>
      <c r="U148" s="123">
        <v>74.099999999999994</v>
      </c>
      <c r="V148" s="152">
        <v>21.9</v>
      </c>
      <c r="W148" s="212">
        <v>99.2</v>
      </c>
      <c r="X148" s="123">
        <v>99.5</v>
      </c>
      <c r="Y148" s="123">
        <v>97.7</v>
      </c>
      <c r="Z148" s="123">
        <v>87.1</v>
      </c>
      <c r="AA148" s="241">
        <v>54.6</v>
      </c>
    </row>
    <row r="149" spans="1:27" x14ac:dyDescent="0.2">
      <c r="A149" s="134" t="s">
        <v>294</v>
      </c>
      <c r="B149" s="176" t="s">
        <v>295</v>
      </c>
      <c r="C149" s="212">
        <v>96.3</v>
      </c>
      <c r="D149" s="123">
        <v>97.4</v>
      </c>
      <c r="E149" s="123">
        <v>89.6</v>
      </c>
      <c r="F149" s="123">
        <v>69.099999999999994</v>
      </c>
      <c r="G149" s="152">
        <v>66.2</v>
      </c>
      <c r="H149" s="212">
        <v>74.400000000000006</v>
      </c>
      <c r="I149" s="123">
        <v>84.6</v>
      </c>
      <c r="J149" s="123">
        <v>64.099999999999994</v>
      </c>
      <c r="K149" s="123">
        <v>35.9</v>
      </c>
      <c r="L149" s="152">
        <v>28.2</v>
      </c>
      <c r="M149" s="212">
        <v>97.2</v>
      </c>
      <c r="N149" s="123">
        <v>97.9</v>
      </c>
      <c r="O149" s="123">
        <v>90.7</v>
      </c>
      <c r="P149" s="123">
        <v>70.5</v>
      </c>
      <c r="Q149" s="152">
        <v>67.8</v>
      </c>
      <c r="R149" s="212">
        <v>84.3</v>
      </c>
      <c r="S149" s="123">
        <v>89.2</v>
      </c>
      <c r="T149" s="123">
        <v>63.9</v>
      </c>
      <c r="U149" s="123">
        <v>37.299999999999997</v>
      </c>
      <c r="V149" s="152">
        <v>27.7</v>
      </c>
      <c r="W149" s="212">
        <v>97.4</v>
      </c>
      <c r="X149" s="123">
        <v>98.1</v>
      </c>
      <c r="Y149" s="123">
        <v>92</v>
      </c>
      <c r="Z149" s="123">
        <v>72</v>
      </c>
      <c r="AA149" s="241">
        <v>69.7</v>
      </c>
    </row>
    <row r="150" spans="1:27" x14ac:dyDescent="0.2">
      <c r="A150" s="134" t="s">
        <v>296</v>
      </c>
      <c r="B150" s="176" t="s">
        <v>297</v>
      </c>
      <c r="C150" s="212">
        <v>98.4</v>
      </c>
      <c r="D150" s="123">
        <v>98.8</v>
      </c>
      <c r="E150" s="123">
        <v>81.900000000000006</v>
      </c>
      <c r="F150" s="123">
        <v>71.099999999999994</v>
      </c>
      <c r="G150" s="152">
        <v>56.8</v>
      </c>
      <c r="H150" s="212">
        <v>96.8</v>
      </c>
      <c r="I150" s="123">
        <v>93.5</v>
      </c>
      <c r="J150" s="123">
        <v>61.3</v>
      </c>
      <c r="K150" s="123">
        <v>53.2</v>
      </c>
      <c r="L150" s="152">
        <v>27.4</v>
      </c>
      <c r="M150" s="212">
        <v>98.5</v>
      </c>
      <c r="N150" s="123">
        <v>99.3</v>
      </c>
      <c r="O150" s="123">
        <v>83.8</v>
      </c>
      <c r="P150" s="123">
        <v>72.8</v>
      </c>
      <c r="Q150" s="152">
        <v>59.5</v>
      </c>
      <c r="R150" s="212">
        <v>95.5</v>
      </c>
      <c r="S150" s="123">
        <v>96.2</v>
      </c>
      <c r="T150" s="123">
        <v>64.7</v>
      </c>
      <c r="U150" s="123">
        <v>55.6</v>
      </c>
      <c r="V150" s="152">
        <v>25.6</v>
      </c>
      <c r="W150" s="212">
        <v>99</v>
      </c>
      <c r="X150" s="123">
        <v>99.3</v>
      </c>
      <c r="Y150" s="123">
        <v>85.7</v>
      </c>
      <c r="Z150" s="123">
        <v>74.5</v>
      </c>
      <c r="AA150" s="241">
        <v>63.7</v>
      </c>
    </row>
    <row r="151" spans="1:27" x14ac:dyDescent="0.2">
      <c r="A151" s="134" t="s">
        <v>298</v>
      </c>
      <c r="B151" s="176" t="s">
        <v>299</v>
      </c>
      <c r="C151" s="212">
        <v>94.7</v>
      </c>
      <c r="D151" s="123">
        <v>96.2</v>
      </c>
      <c r="E151" s="123">
        <v>87</v>
      </c>
      <c r="F151" s="123">
        <v>75.7</v>
      </c>
      <c r="G151" s="152">
        <v>50.7</v>
      </c>
      <c r="H151" s="212">
        <v>87.5</v>
      </c>
      <c r="I151" s="123">
        <v>92.4</v>
      </c>
      <c r="J151" s="123">
        <v>68.8</v>
      </c>
      <c r="K151" s="123">
        <v>52.1</v>
      </c>
      <c r="L151" s="152">
        <v>21.5</v>
      </c>
      <c r="M151" s="212">
        <v>95.6</v>
      </c>
      <c r="N151" s="123">
        <v>96.6</v>
      </c>
      <c r="O151" s="123">
        <v>89.3</v>
      </c>
      <c r="P151" s="123">
        <v>78.7</v>
      </c>
      <c r="Q151" s="152">
        <v>54.4</v>
      </c>
      <c r="R151" s="212">
        <v>85.8</v>
      </c>
      <c r="S151" s="123">
        <v>90.2</v>
      </c>
      <c r="T151" s="123">
        <v>68.599999999999994</v>
      </c>
      <c r="U151" s="123">
        <v>54.1</v>
      </c>
      <c r="V151" s="152">
        <v>27.8</v>
      </c>
      <c r="W151" s="212">
        <v>97.8</v>
      </c>
      <c r="X151" s="123">
        <v>98.2</v>
      </c>
      <c r="Y151" s="123">
        <v>93.5</v>
      </c>
      <c r="Z151" s="123">
        <v>83.3</v>
      </c>
      <c r="AA151" s="241">
        <v>58.8</v>
      </c>
    </row>
    <row r="152" spans="1:27" x14ac:dyDescent="0.2">
      <c r="A152" s="134" t="s">
        <v>302</v>
      </c>
      <c r="B152" s="176" t="s">
        <v>303</v>
      </c>
      <c r="C152" s="212">
        <v>96.5</v>
      </c>
      <c r="D152" s="123">
        <v>97.6</v>
      </c>
      <c r="E152" s="123">
        <v>79.3</v>
      </c>
      <c r="F152" s="123">
        <v>83.3</v>
      </c>
      <c r="G152" s="152">
        <v>54.4</v>
      </c>
      <c r="H152" s="212">
        <v>89.1</v>
      </c>
      <c r="I152" s="123">
        <v>92.3</v>
      </c>
      <c r="J152" s="123">
        <v>60.3</v>
      </c>
      <c r="K152" s="123">
        <v>71.8</v>
      </c>
      <c r="L152" s="152">
        <v>25.6</v>
      </c>
      <c r="M152" s="212">
        <v>97.4</v>
      </c>
      <c r="N152" s="123">
        <v>98.2</v>
      </c>
      <c r="O152" s="123">
        <v>81.5</v>
      </c>
      <c r="P152" s="123">
        <v>84.6</v>
      </c>
      <c r="Q152" s="152">
        <v>57.7</v>
      </c>
      <c r="R152" s="212">
        <v>88.8</v>
      </c>
      <c r="S152" s="123">
        <v>92.1</v>
      </c>
      <c r="T152" s="123">
        <v>58.5</v>
      </c>
      <c r="U152" s="123">
        <v>70.900000000000006</v>
      </c>
      <c r="V152" s="152">
        <v>28.5</v>
      </c>
      <c r="W152" s="212">
        <v>98.8</v>
      </c>
      <c r="X152" s="123">
        <v>99.2</v>
      </c>
      <c r="Y152" s="123">
        <v>85.5</v>
      </c>
      <c r="Z152" s="123">
        <v>86.9</v>
      </c>
      <c r="AA152" s="241">
        <v>62</v>
      </c>
    </row>
    <row r="153" spans="1:27" x14ac:dyDescent="0.2">
      <c r="A153" s="134" t="s">
        <v>304</v>
      </c>
      <c r="B153" s="176" t="s">
        <v>305</v>
      </c>
      <c r="C153" s="212">
        <v>98.7</v>
      </c>
      <c r="D153" s="123">
        <v>99.2</v>
      </c>
      <c r="E153" s="123">
        <v>81.2</v>
      </c>
      <c r="F153" s="123">
        <v>81.2</v>
      </c>
      <c r="G153" s="152">
        <v>67.400000000000006</v>
      </c>
      <c r="H153" s="212">
        <v>93.3</v>
      </c>
      <c r="I153" s="123">
        <v>95.2</v>
      </c>
      <c r="J153" s="123">
        <v>55.2</v>
      </c>
      <c r="K153" s="123">
        <v>57.1</v>
      </c>
      <c r="L153" s="152">
        <v>35.200000000000003</v>
      </c>
      <c r="M153" s="212">
        <v>99.1</v>
      </c>
      <c r="N153" s="123">
        <v>99.5</v>
      </c>
      <c r="O153" s="123">
        <v>83.4</v>
      </c>
      <c r="P153" s="123">
        <v>83.2</v>
      </c>
      <c r="Q153" s="152">
        <v>70.099999999999994</v>
      </c>
      <c r="R153" s="212">
        <v>95</v>
      </c>
      <c r="S153" s="123">
        <v>96.3</v>
      </c>
      <c r="T153" s="123">
        <v>54.6</v>
      </c>
      <c r="U153" s="123">
        <v>60.4</v>
      </c>
      <c r="V153" s="152">
        <v>37.5</v>
      </c>
      <c r="W153" s="212">
        <v>99.5</v>
      </c>
      <c r="X153" s="123">
        <v>99.8</v>
      </c>
      <c r="Y153" s="123">
        <v>86.9</v>
      </c>
      <c r="Z153" s="123">
        <v>85.7</v>
      </c>
      <c r="AA153" s="241">
        <v>73.8</v>
      </c>
    </row>
    <row r="154" spans="1:27" x14ac:dyDescent="0.2">
      <c r="A154" s="134" t="s">
        <v>306</v>
      </c>
      <c r="B154" s="176" t="s">
        <v>307</v>
      </c>
      <c r="C154" s="212">
        <v>95.7</v>
      </c>
      <c r="D154" s="123">
        <v>97.5</v>
      </c>
      <c r="E154" s="123">
        <v>89.7</v>
      </c>
      <c r="F154" s="123">
        <v>74.099999999999994</v>
      </c>
      <c r="G154" s="152">
        <v>42.6</v>
      </c>
      <c r="H154" s="212">
        <v>89.2</v>
      </c>
      <c r="I154" s="123">
        <v>93.2</v>
      </c>
      <c r="J154" s="123">
        <v>85.8</v>
      </c>
      <c r="K154" s="123">
        <v>65.5</v>
      </c>
      <c r="L154" s="152">
        <v>29.1</v>
      </c>
      <c r="M154" s="212">
        <v>96.5</v>
      </c>
      <c r="N154" s="123">
        <v>98</v>
      </c>
      <c r="O154" s="123">
        <v>90.2</v>
      </c>
      <c r="P154" s="123">
        <v>75.2</v>
      </c>
      <c r="Q154" s="152">
        <v>44.4</v>
      </c>
      <c r="R154" s="212">
        <v>89.9</v>
      </c>
      <c r="S154" s="123">
        <v>93.7</v>
      </c>
      <c r="T154" s="123">
        <v>81.5</v>
      </c>
      <c r="U154" s="123">
        <v>59.4</v>
      </c>
      <c r="V154" s="152">
        <v>25.7</v>
      </c>
      <c r="W154" s="212">
        <v>97.7</v>
      </c>
      <c r="X154" s="123">
        <v>98.8</v>
      </c>
      <c r="Y154" s="123">
        <v>92.6</v>
      </c>
      <c r="Z154" s="123">
        <v>79.400000000000006</v>
      </c>
      <c r="AA154" s="241">
        <v>48.7</v>
      </c>
    </row>
    <row r="155" spans="1:27" x14ac:dyDescent="0.2">
      <c r="A155" s="134" t="s">
        <v>308</v>
      </c>
      <c r="B155" s="176" t="s">
        <v>309</v>
      </c>
      <c r="C155" s="212">
        <v>96.2</v>
      </c>
      <c r="D155" s="123">
        <v>97.1</v>
      </c>
      <c r="E155" s="123">
        <v>84.4</v>
      </c>
      <c r="F155" s="123">
        <v>72.5</v>
      </c>
      <c r="G155" s="152">
        <v>45.5</v>
      </c>
      <c r="H155" s="212">
        <v>91.1</v>
      </c>
      <c r="I155" s="123">
        <v>92.6</v>
      </c>
      <c r="J155" s="123">
        <v>58.5</v>
      </c>
      <c r="K155" s="123">
        <v>50.4</v>
      </c>
      <c r="L155" s="152">
        <v>21.5</v>
      </c>
      <c r="M155" s="212">
        <v>96.9</v>
      </c>
      <c r="N155" s="123">
        <v>97.7</v>
      </c>
      <c r="O155" s="123">
        <v>87.7</v>
      </c>
      <c r="P155" s="123">
        <v>75.400000000000006</v>
      </c>
      <c r="Q155" s="152">
        <v>48.6</v>
      </c>
      <c r="R155" s="212">
        <v>93.3</v>
      </c>
      <c r="S155" s="123">
        <v>94</v>
      </c>
      <c r="T155" s="123">
        <v>67</v>
      </c>
      <c r="U155" s="123">
        <v>55.8</v>
      </c>
      <c r="V155" s="152">
        <v>25.6</v>
      </c>
      <c r="W155" s="212">
        <v>97.2</v>
      </c>
      <c r="X155" s="123">
        <v>98.1</v>
      </c>
      <c r="Y155" s="123">
        <v>90</v>
      </c>
      <c r="Z155" s="123">
        <v>77.900000000000006</v>
      </c>
      <c r="AA155" s="241">
        <v>51.9</v>
      </c>
    </row>
    <row r="156" spans="1:27" x14ac:dyDescent="0.2">
      <c r="A156" s="134" t="s">
        <v>310</v>
      </c>
      <c r="B156" s="176" t="s">
        <v>311</v>
      </c>
      <c r="C156" s="212">
        <v>97.8</v>
      </c>
      <c r="D156" s="123">
        <v>98.4</v>
      </c>
      <c r="E156" s="123">
        <v>80.400000000000006</v>
      </c>
      <c r="F156" s="123">
        <v>86.1</v>
      </c>
      <c r="G156" s="152">
        <v>67.900000000000006</v>
      </c>
      <c r="H156" s="212">
        <v>89.1</v>
      </c>
      <c r="I156" s="123">
        <v>93.5</v>
      </c>
      <c r="J156" s="123">
        <v>52.2</v>
      </c>
      <c r="K156" s="123">
        <v>69.599999999999994</v>
      </c>
      <c r="L156" s="152">
        <v>41.3</v>
      </c>
      <c r="M156" s="212">
        <v>98.6</v>
      </c>
      <c r="N156" s="123">
        <v>98.9</v>
      </c>
      <c r="O156" s="123">
        <v>82.8</v>
      </c>
      <c r="P156" s="123">
        <v>87.5</v>
      </c>
      <c r="Q156" s="152">
        <v>70.099999999999994</v>
      </c>
      <c r="R156" s="212">
        <v>92.2</v>
      </c>
      <c r="S156" s="123">
        <v>94.5</v>
      </c>
      <c r="T156" s="123">
        <v>53.2</v>
      </c>
      <c r="U156" s="123">
        <v>69.8</v>
      </c>
      <c r="V156" s="152">
        <v>42.2</v>
      </c>
      <c r="W156" s="212">
        <v>99</v>
      </c>
      <c r="X156" s="123">
        <v>99.3</v>
      </c>
      <c r="Y156" s="123">
        <v>86.1</v>
      </c>
      <c r="Z156" s="123">
        <v>89.5</v>
      </c>
      <c r="AA156" s="241">
        <v>73.2</v>
      </c>
    </row>
    <row r="157" spans="1:27" x14ac:dyDescent="0.2">
      <c r="A157" s="134" t="s">
        <v>312</v>
      </c>
      <c r="B157" s="176" t="s">
        <v>313</v>
      </c>
      <c r="C157" s="212">
        <v>88.9</v>
      </c>
      <c r="D157" s="123">
        <v>78.8</v>
      </c>
      <c r="E157" s="123">
        <v>79</v>
      </c>
      <c r="F157" s="123">
        <v>55.8</v>
      </c>
      <c r="G157" s="152">
        <v>20.7</v>
      </c>
      <c r="H157" s="212">
        <v>81.7</v>
      </c>
      <c r="I157" s="123">
        <v>68.3</v>
      </c>
      <c r="J157" s="123">
        <v>66.7</v>
      </c>
      <c r="K157" s="123">
        <v>43.3</v>
      </c>
      <c r="L157" s="152">
        <v>15</v>
      </c>
      <c r="M157" s="212">
        <v>90.2</v>
      </c>
      <c r="N157" s="123">
        <v>80.7</v>
      </c>
      <c r="O157" s="123">
        <v>81.3</v>
      </c>
      <c r="P157" s="123">
        <v>58</v>
      </c>
      <c r="Q157" s="152">
        <v>21.7</v>
      </c>
      <c r="R157" s="212">
        <v>83.7</v>
      </c>
      <c r="S157" s="123">
        <v>70.5</v>
      </c>
      <c r="T157" s="123">
        <v>69</v>
      </c>
      <c r="U157" s="123">
        <v>46.5</v>
      </c>
      <c r="V157" s="152">
        <v>14.7</v>
      </c>
      <c r="W157" s="212">
        <v>91.4</v>
      </c>
      <c r="X157" s="123">
        <v>82.8</v>
      </c>
      <c r="Y157" s="123">
        <v>83.9</v>
      </c>
      <c r="Z157" s="123">
        <v>60.3</v>
      </c>
      <c r="AA157" s="241">
        <v>23.6</v>
      </c>
    </row>
    <row r="158" spans="1:27" x14ac:dyDescent="0.2">
      <c r="A158" s="134" t="s">
        <v>314</v>
      </c>
      <c r="B158" s="176" t="s">
        <v>315</v>
      </c>
      <c r="C158" s="212">
        <v>96.4</v>
      </c>
      <c r="D158" s="123">
        <v>92.5</v>
      </c>
      <c r="E158" s="123">
        <v>78.2</v>
      </c>
      <c r="F158" s="123">
        <v>69.400000000000006</v>
      </c>
      <c r="G158" s="152">
        <v>41.4</v>
      </c>
      <c r="H158" s="212">
        <v>89.9</v>
      </c>
      <c r="I158" s="123">
        <v>84.1</v>
      </c>
      <c r="J158" s="123">
        <v>69.599999999999994</v>
      </c>
      <c r="K158" s="123">
        <v>52.2</v>
      </c>
      <c r="L158" s="152">
        <v>24.6</v>
      </c>
      <c r="M158" s="212">
        <v>97.4</v>
      </c>
      <c r="N158" s="123">
        <v>93.8</v>
      </c>
      <c r="O158" s="123">
        <v>79.599999999999994</v>
      </c>
      <c r="P158" s="123">
        <v>72.099999999999994</v>
      </c>
      <c r="Q158" s="152">
        <v>44</v>
      </c>
      <c r="R158" s="212">
        <v>91.6</v>
      </c>
      <c r="S158" s="123">
        <v>87.2</v>
      </c>
      <c r="T158" s="123">
        <v>72.099999999999994</v>
      </c>
      <c r="U158" s="123">
        <v>57.4</v>
      </c>
      <c r="V158" s="152">
        <v>27.9</v>
      </c>
      <c r="W158" s="212">
        <v>98.3</v>
      </c>
      <c r="X158" s="123">
        <v>94.6</v>
      </c>
      <c r="Y158" s="123">
        <v>80.7</v>
      </c>
      <c r="Z158" s="123">
        <v>74.400000000000006</v>
      </c>
      <c r="AA158" s="241">
        <v>47</v>
      </c>
    </row>
    <row r="159" spans="1:27" x14ac:dyDescent="0.2">
      <c r="A159" s="134" t="s">
        <v>316</v>
      </c>
      <c r="B159" s="176" t="s">
        <v>317</v>
      </c>
      <c r="C159" s="212">
        <v>95.5</v>
      </c>
      <c r="D159" s="123">
        <v>97.2</v>
      </c>
      <c r="E159" s="123">
        <v>83.6</v>
      </c>
      <c r="F159" s="123">
        <v>87.5</v>
      </c>
      <c r="G159" s="152">
        <v>41.4</v>
      </c>
      <c r="H159" s="212">
        <v>85.6</v>
      </c>
      <c r="I159" s="123">
        <v>87.6</v>
      </c>
      <c r="J159" s="123">
        <v>59.3</v>
      </c>
      <c r="K159" s="123">
        <v>68</v>
      </c>
      <c r="L159" s="152">
        <v>13.9</v>
      </c>
      <c r="M159" s="212">
        <v>97</v>
      </c>
      <c r="N159" s="123">
        <v>98.6</v>
      </c>
      <c r="O159" s="123">
        <v>87.1</v>
      </c>
      <c r="P159" s="123">
        <v>90.3</v>
      </c>
      <c r="Q159" s="152">
        <v>45.5</v>
      </c>
      <c r="R159" s="212">
        <v>89.6</v>
      </c>
      <c r="S159" s="123">
        <v>92.7</v>
      </c>
      <c r="T159" s="123">
        <v>66.7</v>
      </c>
      <c r="U159" s="123">
        <v>74.5</v>
      </c>
      <c r="V159" s="152">
        <v>19.399999999999999</v>
      </c>
      <c r="W159" s="212">
        <v>97.6</v>
      </c>
      <c r="X159" s="123">
        <v>98.8</v>
      </c>
      <c r="Y159" s="123">
        <v>89.6</v>
      </c>
      <c r="Z159" s="123">
        <v>92.1</v>
      </c>
      <c r="AA159" s="241">
        <v>49.2</v>
      </c>
    </row>
    <row r="160" spans="1:27" x14ac:dyDescent="0.2">
      <c r="A160" s="134" t="s">
        <v>318</v>
      </c>
      <c r="B160" s="176" t="s">
        <v>319</v>
      </c>
      <c r="C160" s="212">
        <v>92.4</v>
      </c>
      <c r="D160" s="123">
        <v>92.8</v>
      </c>
      <c r="E160" s="123">
        <v>79</v>
      </c>
      <c r="F160" s="123">
        <v>60.8</v>
      </c>
      <c r="G160" s="152">
        <v>39.6</v>
      </c>
      <c r="H160" s="212">
        <v>87.4</v>
      </c>
      <c r="I160" s="123">
        <v>85.2</v>
      </c>
      <c r="J160" s="123">
        <v>60.1</v>
      </c>
      <c r="K160" s="123">
        <v>43</v>
      </c>
      <c r="L160" s="152">
        <v>23.3</v>
      </c>
      <c r="M160" s="212">
        <v>93.3</v>
      </c>
      <c r="N160" s="123">
        <v>94.1</v>
      </c>
      <c r="O160" s="123">
        <v>82.3</v>
      </c>
      <c r="P160" s="123">
        <v>63.9</v>
      </c>
      <c r="Q160" s="152">
        <v>42.4</v>
      </c>
      <c r="R160" s="212">
        <v>87.5</v>
      </c>
      <c r="S160" s="123">
        <v>88.5</v>
      </c>
      <c r="T160" s="123">
        <v>62.6</v>
      </c>
      <c r="U160" s="123">
        <v>44.8</v>
      </c>
      <c r="V160" s="152">
        <v>24</v>
      </c>
      <c r="W160" s="212">
        <v>94.8</v>
      </c>
      <c r="X160" s="123">
        <v>94.9</v>
      </c>
      <c r="Y160" s="123">
        <v>86.9</v>
      </c>
      <c r="Z160" s="123">
        <v>68.599999999999994</v>
      </c>
      <c r="AA160" s="241">
        <v>47.1</v>
      </c>
    </row>
    <row r="161" spans="1:27" x14ac:dyDescent="0.2">
      <c r="A161" s="134" t="s">
        <v>320</v>
      </c>
      <c r="B161" s="176" t="s">
        <v>321</v>
      </c>
      <c r="C161" s="212">
        <v>97.6</v>
      </c>
      <c r="D161" s="123">
        <v>98.3</v>
      </c>
      <c r="E161" s="123">
        <v>84.9</v>
      </c>
      <c r="F161" s="123">
        <v>76.099999999999994</v>
      </c>
      <c r="G161" s="152">
        <v>49.5</v>
      </c>
      <c r="H161" s="212">
        <v>93.4</v>
      </c>
      <c r="I161" s="123">
        <v>95.9</v>
      </c>
      <c r="J161" s="123">
        <v>64.8</v>
      </c>
      <c r="K161" s="123">
        <v>50</v>
      </c>
      <c r="L161" s="152">
        <v>23</v>
      </c>
      <c r="M161" s="212">
        <v>97.9</v>
      </c>
      <c r="N161" s="123">
        <v>98.5</v>
      </c>
      <c r="O161" s="123">
        <v>86.6</v>
      </c>
      <c r="P161" s="123">
        <v>78.400000000000006</v>
      </c>
      <c r="Q161" s="152">
        <v>51.9</v>
      </c>
      <c r="R161" s="212">
        <v>94.6</v>
      </c>
      <c r="S161" s="123">
        <v>95.7</v>
      </c>
      <c r="T161" s="123">
        <v>66.3</v>
      </c>
      <c r="U161" s="123">
        <v>56.2</v>
      </c>
      <c r="V161" s="152">
        <v>26.8</v>
      </c>
      <c r="W161" s="212">
        <v>98.2</v>
      </c>
      <c r="X161" s="123">
        <v>98.9</v>
      </c>
      <c r="Y161" s="123">
        <v>89</v>
      </c>
      <c r="Z161" s="123">
        <v>80.5</v>
      </c>
      <c r="AA161" s="241">
        <v>54.6</v>
      </c>
    </row>
    <row r="162" spans="1:27" x14ac:dyDescent="0.2">
      <c r="A162" s="134" t="s">
        <v>322</v>
      </c>
      <c r="B162" s="176" t="s">
        <v>323</v>
      </c>
      <c r="C162" s="212">
        <v>97.1</v>
      </c>
      <c r="D162" s="123">
        <v>98</v>
      </c>
      <c r="E162" s="123">
        <v>90.3</v>
      </c>
      <c r="F162" s="123">
        <v>82.1</v>
      </c>
      <c r="G162" s="152">
        <v>76.400000000000006</v>
      </c>
      <c r="H162" s="212">
        <v>87.7</v>
      </c>
      <c r="I162" s="123">
        <v>93.8</v>
      </c>
      <c r="J162" s="123">
        <v>49.2</v>
      </c>
      <c r="K162" s="123">
        <v>63.1</v>
      </c>
      <c r="L162" s="152">
        <v>60</v>
      </c>
      <c r="M162" s="212">
        <v>97.5</v>
      </c>
      <c r="N162" s="123">
        <v>98.2</v>
      </c>
      <c r="O162" s="123">
        <v>92.3</v>
      </c>
      <c r="P162" s="123">
        <v>83</v>
      </c>
      <c r="Q162" s="152">
        <v>77.2</v>
      </c>
      <c r="R162" s="212">
        <v>91.6</v>
      </c>
      <c r="S162" s="123">
        <v>95.8</v>
      </c>
      <c r="T162" s="123">
        <v>64.7</v>
      </c>
      <c r="U162" s="123">
        <v>65.900000000000006</v>
      </c>
      <c r="V162" s="152">
        <v>55.1</v>
      </c>
      <c r="W162" s="212">
        <v>97.8</v>
      </c>
      <c r="X162" s="123">
        <v>98.3</v>
      </c>
      <c r="Y162" s="123">
        <v>93.8</v>
      </c>
      <c r="Z162" s="123">
        <v>84.3</v>
      </c>
      <c r="AA162" s="241">
        <v>79.3</v>
      </c>
    </row>
    <row r="163" spans="1:27" x14ac:dyDescent="0.2">
      <c r="A163" s="134" t="s">
        <v>324</v>
      </c>
      <c r="B163" s="176" t="s">
        <v>325</v>
      </c>
      <c r="C163" s="212">
        <v>95.7</v>
      </c>
      <c r="D163" s="123">
        <v>97</v>
      </c>
      <c r="E163" s="123">
        <v>79.3</v>
      </c>
      <c r="F163" s="123">
        <v>69.5</v>
      </c>
      <c r="G163" s="152">
        <v>49.8</v>
      </c>
      <c r="H163" s="212">
        <v>90.3</v>
      </c>
      <c r="I163" s="123">
        <v>92.9</v>
      </c>
      <c r="J163" s="123">
        <v>70.099999999999994</v>
      </c>
      <c r="K163" s="123">
        <v>53.2</v>
      </c>
      <c r="L163" s="152">
        <v>37</v>
      </c>
      <c r="M163" s="212">
        <v>97</v>
      </c>
      <c r="N163" s="123">
        <v>97.9</v>
      </c>
      <c r="O163" s="123">
        <v>81.400000000000006</v>
      </c>
      <c r="P163" s="123">
        <v>73.2</v>
      </c>
      <c r="Q163" s="152">
        <v>52.7</v>
      </c>
      <c r="R163" s="212">
        <v>91.7</v>
      </c>
      <c r="S163" s="123">
        <v>93.7</v>
      </c>
      <c r="T163" s="123">
        <v>70.900000000000006</v>
      </c>
      <c r="U163" s="123">
        <v>57</v>
      </c>
      <c r="V163" s="152">
        <v>40.700000000000003</v>
      </c>
      <c r="W163" s="212">
        <v>98.1</v>
      </c>
      <c r="X163" s="123">
        <v>98.8</v>
      </c>
      <c r="Y163" s="123">
        <v>84.2</v>
      </c>
      <c r="Z163" s="123">
        <v>76.7</v>
      </c>
      <c r="AA163" s="241">
        <v>55</v>
      </c>
    </row>
    <row r="164" spans="1:27" x14ac:dyDescent="0.2">
      <c r="A164" s="134" t="s">
        <v>328</v>
      </c>
      <c r="B164" s="176" t="s">
        <v>329</v>
      </c>
      <c r="C164" s="212">
        <v>97.2</v>
      </c>
      <c r="D164" s="123">
        <v>98</v>
      </c>
      <c r="E164" s="123">
        <v>84.1</v>
      </c>
      <c r="F164" s="123">
        <v>73.7</v>
      </c>
      <c r="G164" s="152">
        <v>49.4</v>
      </c>
      <c r="H164" s="212">
        <v>89.6</v>
      </c>
      <c r="I164" s="123">
        <v>93.6</v>
      </c>
      <c r="J164" s="123">
        <v>73.599999999999994</v>
      </c>
      <c r="K164" s="123">
        <v>60</v>
      </c>
      <c r="L164" s="152">
        <v>24.8</v>
      </c>
      <c r="M164" s="212">
        <v>97.9</v>
      </c>
      <c r="N164" s="123">
        <v>98.4</v>
      </c>
      <c r="O164" s="123">
        <v>85.1</v>
      </c>
      <c r="P164" s="123">
        <v>75.2</v>
      </c>
      <c r="Q164" s="152">
        <v>52</v>
      </c>
      <c r="R164" s="212">
        <v>92.7</v>
      </c>
      <c r="S164" s="123">
        <v>94.1</v>
      </c>
      <c r="T164" s="123">
        <v>75.2</v>
      </c>
      <c r="U164" s="123">
        <v>62.6</v>
      </c>
      <c r="V164" s="152">
        <v>26.2</v>
      </c>
      <c r="W164" s="212">
        <v>98.4</v>
      </c>
      <c r="X164" s="123">
        <v>99</v>
      </c>
      <c r="Y164" s="123">
        <v>86.5</v>
      </c>
      <c r="Z164" s="123">
        <v>76.8</v>
      </c>
      <c r="AA164" s="241">
        <v>55.8</v>
      </c>
    </row>
    <row r="165" spans="1:27" x14ac:dyDescent="0.2">
      <c r="A165" s="134" t="s">
        <v>330</v>
      </c>
      <c r="B165" s="176" t="s">
        <v>331</v>
      </c>
      <c r="C165" s="212">
        <v>97.3</v>
      </c>
      <c r="D165" s="123">
        <v>97.3</v>
      </c>
      <c r="E165" s="123">
        <v>95.8</v>
      </c>
      <c r="F165" s="123">
        <v>72.599999999999994</v>
      </c>
      <c r="G165" s="152">
        <v>37.6</v>
      </c>
      <c r="H165" s="212">
        <v>100</v>
      </c>
      <c r="I165" s="123">
        <v>93.9</v>
      </c>
      <c r="J165" s="123">
        <v>91.8</v>
      </c>
      <c r="K165" s="123">
        <v>40.799999999999997</v>
      </c>
      <c r="L165" s="152">
        <v>18.399999999999999</v>
      </c>
      <c r="M165" s="212">
        <v>97</v>
      </c>
      <c r="N165" s="123">
        <v>97.6</v>
      </c>
      <c r="O165" s="123">
        <v>96.1</v>
      </c>
      <c r="P165" s="123">
        <v>75.5</v>
      </c>
      <c r="Q165" s="152">
        <v>39.299999999999997</v>
      </c>
      <c r="R165" s="212">
        <v>96</v>
      </c>
      <c r="S165" s="123">
        <v>93.1</v>
      </c>
      <c r="T165" s="123">
        <v>90.1</v>
      </c>
      <c r="U165" s="123">
        <v>54.5</v>
      </c>
      <c r="V165" s="152">
        <v>21.8</v>
      </c>
      <c r="W165" s="212">
        <v>97.6</v>
      </c>
      <c r="X165" s="123">
        <v>98.2</v>
      </c>
      <c r="Y165" s="123">
        <v>96.9</v>
      </c>
      <c r="Z165" s="123">
        <v>76.3</v>
      </c>
      <c r="AA165" s="241">
        <v>40.799999999999997</v>
      </c>
    </row>
    <row r="166" spans="1:27" x14ac:dyDescent="0.2">
      <c r="A166" s="134" t="s">
        <v>332</v>
      </c>
      <c r="B166" s="176" t="s">
        <v>333</v>
      </c>
      <c r="C166" s="212">
        <v>96.1</v>
      </c>
      <c r="D166" s="123">
        <v>96.1</v>
      </c>
      <c r="E166" s="123">
        <v>66.400000000000006</v>
      </c>
      <c r="F166" s="123">
        <v>69.7</v>
      </c>
      <c r="G166" s="152">
        <v>33.6</v>
      </c>
      <c r="H166" s="212">
        <v>92</v>
      </c>
      <c r="I166" s="123">
        <v>92</v>
      </c>
      <c r="J166" s="123">
        <v>44</v>
      </c>
      <c r="K166" s="123">
        <v>60</v>
      </c>
      <c r="L166" s="152">
        <v>29.6</v>
      </c>
      <c r="M166" s="212">
        <v>96.7</v>
      </c>
      <c r="N166" s="123">
        <v>96.7</v>
      </c>
      <c r="O166" s="123">
        <v>69.900000000000006</v>
      </c>
      <c r="P166" s="123">
        <v>71.2</v>
      </c>
      <c r="Q166" s="152">
        <v>34.200000000000003</v>
      </c>
      <c r="R166" s="212">
        <v>92.8</v>
      </c>
      <c r="S166" s="123">
        <v>91.7</v>
      </c>
      <c r="T166" s="123">
        <v>46.4</v>
      </c>
      <c r="U166" s="123">
        <v>60</v>
      </c>
      <c r="V166" s="152">
        <v>27.2</v>
      </c>
      <c r="W166" s="212">
        <v>97.3</v>
      </c>
      <c r="X166" s="123">
        <v>97.8</v>
      </c>
      <c r="Y166" s="123">
        <v>74.3</v>
      </c>
      <c r="Z166" s="123">
        <v>73.5</v>
      </c>
      <c r="AA166" s="241">
        <v>36.1</v>
      </c>
    </row>
    <row r="167" spans="1:27" x14ac:dyDescent="0.2">
      <c r="A167" s="134" t="s">
        <v>334</v>
      </c>
      <c r="B167" s="176" t="s">
        <v>335</v>
      </c>
      <c r="C167" s="212">
        <v>96.5</v>
      </c>
      <c r="D167" s="123">
        <v>97.9</v>
      </c>
      <c r="E167" s="123">
        <v>83.8</v>
      </c>
      <c r="F167" s="123">
        <v>72.8</v>
      </c>
      <c r="G167" s="152">
        <v>46.1</v>
      </c>
      <c r="H167" s="212">
        <v>93.2</v>
      </c>
      <c r="I167" s="123">
        <v>96.6</v>
      </c>
      <c r="J167" s="123">
        <v>65.5</v>
      </c>
      <c r="K167" s="123">
        <v>59.9</v>
      </c>
      <c r="L167" s="152">
        <v>24.9</v>
      </c>
      <c r="M167" s="212">
        <v>97</v>
      </c>
      <c r="N167" s="123">
        <v>98.1</v>
      </c>
      <c r="O167" s="123">
        <v>86.7</v>
      </c>
      <c r="P167" s="123">
        <v>74.8</v>
      </c>
      <c r="Q167" s="152">
        <v>49.4</v>
      </c>
      <c r="R167" s="212">
        <v>94.7</v>
      </c>
      <c r="S167" s="123">
        <v>96.9</v>
      </c>
      <c r="T167" s="123">
        <v>69.5</v>
      </c>
      <c r="U167" s="123">
        <v>61.3</v>
      </c>
      <c r="V167" s="152">
        <v>30.3</v>
      </c>
      <c r="W167" s="212">
        <v>97.1</v>
      </c>
      <c r="X167" s="123">
        <v>98.2</v>
      </c>
      <c r="Y167" s="123">
        <v>89.2</v>
      </c>
      <c r="Z167" s="123">
        <v>77.099999999999994</v>
      </c>
      <c r="AA167" s="241">
        <v>52</v>
      </c>
    </row>
    <row r="168" spans="1:27" x14ac:dyDescent="0.2">
      <c r="A168" s="134" t="s">
        <v>336</v>
      </c>
      <c r="B168" s="176" t="s">
        <v>337</v>
      </c>
      <c r="C168" s="212">
        <v>96.1</v>
      </c>
      <c r="D168" s="123">
        <v>93.7</v>
      </c>
      <c r="E168" s="123">
        <v>91.4</v>
      </c>
      <c r="F168" s="123">
        <v>74</v>
      </c>
      <c r="G168" s="152">
        <v>31.1</v>
      </c>
      <c r="H168" s="212">
        <v>89.2</v>
      </c>
      <c r="I168" s="123">
        <v>86.2</v>
      </c>
      <c r="J168" s="123">
        <v>79.2</v>
      </c>
      <c r="K168" s="123">
        <v>61.5</v>
      </c>
      <c r="L168" s="152">
        <v>15.4</v>
      </c>
      <c r="M168" s="212">
        <v>97.3</v>
      </c>
      <c r="N168" s="123">
        <v>95.1</v>
      </c>
      <c r="O168" s="123">
        <v>93.7</v>
      </c>
      <c r="P168" s="123">
        <v>76.3</v>
      </c>
      <c r="Q168" s="152">
        <v>34</v>
      </c>
      <c r="R168" s="212">
        <v>93</v>
      </c>
      <c r="S168" s="123">
        <v>89.3</v>
      </c>
      <c r="T168" s="123">
        <v>83.8</v>
      </c>
      <c r="U168" s="123">
        <v>65.7</v>
      </c>
      <c r="V168" s="152">
        <v>19.2</v>
      </c>
      <c r="W168" s="212">
        <v>97.5</v>
      </c>
      <c r="X168" s="123">
        <v>95.8</v>
      </c>
      <c r="Y168" s="123">
        <v>95.1</v>
      </c>
      <c r="Z168" s="123">
        <v>77.900000000000006</v>
      </c>
      <c r="AA168" s="241">
        <v>36.799999999999997</v>
      </c>
    </row>
    <row r="169" spans="1:27" x14ac:dyDescent="0.2">
      <c r="A169" s="134" t="s">
        <v>338</v>
      </c>
      <c r="B169" s="176" t="s">
        <v>339</v>
      </c>
      <c r="C169" s="212">
        <v>95.3</v>
      </c>
      <c r="D169" s="123">
        <v>96.1</v>
      </c>
      <c r="E169" s="123">
        <v>79.900000000000006</v>
      </c>
      <c r="F169" s="123">
        <v>62.8</v>
      </c>
      <c r="G169" s="152">
        <v>45</v>
      </c>
      <c r="H169" s="212">
        <v>90.4</v>
      </c>
      <c r="I169" s="123">
        <v>89.7</v>
      </c>
      <c r="J169" s="123">
        <v>63.5</v>
      </c>
      <c r="K169" s="123">
        <v>47.4</v>
      </c>
      <c r="L169" s="152">
        <v>21.8</v>
      </c>
      <c r="M169" s="212">
        <v>96</v>
      </c>
      <c r="N169" s="123">
        <v>97.1</v>
      </c>
      <c r="O169" s="123">
        <v>82.6</v>
      </c>
      <c r="P169" s="123">
        <v>65.2</v>
      </c>
      <c r="Q169" s="152">
        <v>48.7</v>
      </c>
      <c r="R169" s="212">
        <v>90.6</v>
      </c>
      <c r="S169" s="123">
        <v>92</v>
      </c>
      <c r="T169" s="123">
        <v>66.8</v>
      </c>
      <c r="U169" s="123">
        <v>47.6</v>
      </c>
      <c r="V169" s="152">
        <v>25.9</v>
      </c>
      <c r="W169" s="212">
        <v>96.8</v>
      </c>
      <c r="X169" s="123">
        <v>97.4</v>
      </c>
      <c r="Y169" s="123">
        <v>84.3</v>
      </c>
      <c r="Z169" s="123">
        <v>67.900000000000006</v>
      </c>
      <c r="AA169" s="241">
        <v>51.4</v>
      </c>
    </row>
    <row r="170" spans="1:27" x14ac:dyDescent="0.2">
      <c r="A170" s="134" t="s">
        <v>340</v>
      </c>
      <c r="B170" s="176" t="s">
        <v>341</v>
      </c>
      <c r="C170" s="212">
        <v>98.3</v>
      </c>
      <c r="D170" s="123">
        <v>98.4</v>
      </c>
      <c r="E170" s="123">
        <v>88.6</v>
      </c>
      <c r="F170" s="123">
        <v>77.3</v>
      </c>
      <c r="G170" s="152">
        <v>40.6</v>
      </c>
      <c r="H170" s="212">
        <v>95.3</v>
      </c>
      <c r="I170" s="123">
        <v>95.3</v>
      </c>
      <c r="J170" s="123">
        <v>81.400000000000006</v>
      </c>
      <c r="K170" s="123">
        <v>60.5</v>
      </c>
      <c r="L170" s="152">
        <v>23.3</v>
      </c>
      <c r="M170" s="212">
        <v>98.5</v>
      </c>
      <c r="N170" s="123">
        <v>98.6</v>
      </c>
      <c r="O170" s="123">
        <v>89</v>
      </c>
      <c r="P170" s="123">
        <v>78.099999999999994</v>
      </c>
      <c r="Q170" s="152">
        <v>41.5</v>
      </c>
      <c r="R170" s="212">
        <v>95.6</v>
      </c>
      <c r="S170" s="123">
        <v>96.5</v>
      </c>
      <c r="T170" s="123">
        <v>78.8</v>
      </c>
      <c r="U170" s="123">
        <v>63.7</v>
      </c>
      <c r="V170" s="152">
        <v>24.8</v>
      </c>
      <c r="W170" s="212">
        <v>98.7</v>
      </c>
      <c r="X170" s="123">
        <v>98.7</v>
      </c>
      <c r="Y170" s="123">
        <v>90</v>
      </c>
      <c r="Z170" s="123">
        <v>79.3</v>
      </c>
      <c r="AA170" s="241">
        <v>42.9</v>
      </c>
    </row>
    <row r="171" spans="1:27" x14ac:dyDescent="0.2">
      <c r="A171" s="134" t="s">
        <v>342</v>
      </c>
      <c r="B171" s="176" t="s">
        <v>343</v>
      </c>
      <c r="C171" s="212">
        <v>96.9</v>
      </c>
      <c r="D171" s="123">
        <v>97.3</v>
      </c>
      <c r="E171" s="123">
        <v>90.3</v>
      </c>
      <c r="F171" s="123">
        <v>75.5</v>
      </c>
      <c r="G171" s="152">
        <v>45.4</v>
      </c>
      <c r="H171" s="212">
        <v>91.8</v>
      </c>
      <c r="I171" s="123">
        <v>92.9</v>
      </c>
      <c r="J171" s="123">
        <v>77.599999999999994</v>
      </c>
      <c r="K171" s="123">
        <v>55.3</v>
      </c>
      <c r="L171" s="152">
        <v>25.9</v>
      </c>
      <c r="M171" s="212">
        <v>97.5</v>
      </c>
      <c r="N171" s="123">
        <v>97.8</v>
      </c>
      <c r="O171" s="123">
        <v>91.7</v>
      </c>
      <c r="P171" s="123">
        <v>77.8</v>
      </c>
      <c r="Q171" s="152">
        <v>47.6</v>
      </c>
      <c r="R171" s="212">
        <v>92.1</v>
      </c>
      <c r="S171" s="123">
        <v>93.2</v>
      </c>
      <c r="T171" s="123">
        <v>79.599999999999994</v>
      </c>
      <c r="U171" s="123">
        <v>61.8</v>
      </c>
      <c r="V171" s="152">
        <v>23.6</v>
      </c>
      <c r="W171" s="212">
        <v>98.3</v>
      </c>
      <c r="X171" s="123">
        <v>98.5</v>
      </c>
      <c r="Y171" s="123">
        <v>93.4</v>
      </c>
      <c r="Z171" s="123">
        <v>79.5</v>
      </c>
      <c r="AA171" s="241">
        <v>51.8</v>
      </c>
    </row>
    <row r="172" spans="1:27" x14ac:dyDescent="0.2">
      <c r="A172" s="134" t="s">
        <v>344</v>
      </c>
      <c r="B172" s="176" t="s">
        <v>345</v>
      </c>
      <c r="C172" s="212">
        <v>98.1</v>
      </c>
      <c r="D172" s="123">
        <v>98.1</v>
      </c>
      <c r="E172" s="123">
        <v>88.5</v>
      </c>
      <c r="F172" s="123">
        <v>67.7</v>
      </c>
      <c r="G172" s="152">
        <v>41.6</v>
      </c>
      <c r="H172" s="212">
        <v>91.3</v>
      </c>
      <c r="I172" s="123">
        <v>91.3</v>
      </c>
      <c r="J172" s="123">
        <v>72.400000000000006</v>
      </c>
      <c r="K172" s="123">
        <v>55.9</v>
      </c>
      <c r="L172" s="152">
        <v>22</v>
      </c>
      <c r="M172" s="212">
        <v>98.8</v>
      </c>
      <c r="N172" s="123">
        <v>98.7</v>
      </c>
      <c r="O172" s="123">
        <v>90.1</v>
      </c>
      <c r="P172" s="123">
        <v>68.8</v>
      </c>
      <c r="Q172" s="152">
        <v>43.6</v>
      </c>
      <c r="R172" s="212">
        <v>94</v>
      </c>
      <c r="S172" s="123">
        <v>93.6</v>
      </c>
      <c r="T172" s="123">
        <v>76</v>
      </c>
      <c r="U172" s="123">
        <v>56.2</v>
      </c>
      <c r="V172" s="152">
        <v>26.1</v>
      </c>
      <c r="W172" s="212">
        <v>99.2</v>
      </c>
      <c r="X172" s="123">
        <v>99.2</v>
      </c>
      <c r="Y172" s="123">
        <v>91.7</v>
      </c>
      <c r="Z172" s="123">
        <v>70.599999999999994</v>
      </c>
      <c r="AA172" s="241">
        <v>45.6</v>
      </c>
    </row>
    <row r="173" spans="1:27" x14ac:dyDescent="0.2">
      <c r="A173" s="134" t="s">
        <v>346</v>
      </c>
      <c r="B173" s="176" t="s">
        <v>347</v>
      </c>
      <c r="C173" s="212">
        <v>97.5</v>
      </c>
      <c r="D173" s="123">
        <v>97.5</v>
      </c>
      <c r="E173" s="123">
        <v>88.3</v>
      </c>
      <c r="F173" s="123">
        <v>77.099999999999994</v>
      </c>
      <c r="G173" s="152">
        <v>57.1</v>
      </c>
      <c r="H173" s="212">
        <v>91.7</v>
      </c>
      <c r="I173" s="123">
        <v>90.2</v>
      </c>
      <c r="J173" s="123">
        <v>70.7</v>
      </c>
      <c r="K173" s="123">
        <v>54.9</v>
      </c>
      <c r="L173" s="152">
        <v>42.9</v>
      </c>
      <c r="M173" s="212">
        <v>98.2</v>
      </c>
      <c r="N173" s="123">
        <v>98.5</v>
      </c>
      <c r="O173" s="123">
        <v>90.7</v>
      </c>
      <c r="P173" s="123">
        <v>80.099999999999994</v>
      </c>
      <c r="Q173" s="152">
        <v>59.1</v>
      </c>
      <c r="R173" s="212">
        <v>93.7</v>
      </c>
      <c r="S173" s="123">
        <v>93.3</v>
      </c>
      <c r="T173" s="123">
        <v>74.3</v>
      </c>
      <c r="U173" s="123">
        <v>59.7</v>
      </c>
      <c r="V173" s="152">
        <v>46.2</v>
      </c>
      <c r="W173" s="212">
        <v>98.6</v>
      </c>
      <c r="X173" s="123">
        <v>98.7</v>
      </c>
      <c r="Y173" s="123">
        <v>92.5</v>
      </c>
      <c r="Z173" s="123">
        <v>82.2</v>
      </c>
      <c r="AA173" s="241">
        <v>60.4</v>
      </c>
    </row>
    <row r="174" spans="1:27" x14ac:dyDescent="0.2">
      <c r="A174" s="134" t="s">
        <v>348</v>
      </c>
      <c r="B174" s="176" t="s">
        <v>349</v>
      </c>
      <c r="C174" s="212">
        <v>96.8</v>
      </c>
      <c r="D174" s="123">
        <v>97.6</v>
      </c>
      <c r="E174" s="123">
        <v>92.1</v>
      </c>
      <c r="F174" s="123">
        <v>70.5</v>
      </c>
      <c r="G174" s="152">
        <v>41.2</v>
      </c>
      <c r="H174" s="212">
        <v>89.9</v>
      </c>
      <c r="I174" s="123">
        <v>89.9</v>
      </c>
      <c r="J174" s="123">
        <v>79</v>
      </c>
      <c r="K174" s="123">
        <v>50.7</v>
      </c>
      <c r="L174" s="152">
        <v>10.9</v>
      </c>
      <c r="M174" s="212">
        <v>97.8</v>
      </c>
      <c r="N174" s="123">
        <v>98.6</v>
      </c>
      <c r="O174" s="123">
        <v>93.8</v>
      </c>
      <c r="P174" s="123">
        <v>73.099999999999994</v>
      </c>
      <c r="Q174" s="152">
        <v>45.2</v>
      </c>
      <c r="R174" s="212">
        <v>90.3</v>
      </c>
      <c r="S174" s="123">
        <v>92.4</v>
      </c>
      <c r="T174" s="123">
        <v>80.900000000000006</v>
      </c>
      <c r="U174" s="123">
        <v>54</v>
      </c>
      <c r="V174" s="152">
        <v>22.3</v>
      </c>
      <c r="W174" s="212">
        <v>98.9</v>
      </c>
      <c r="X174" s="123">
        <v>99.2</v>
      </c>
      <c r="Y174" s="123">
        <v>95.5</v>
      </c>
      <c r="Z174" s="123">
        <v>75.599999999999994</v>
      </c>
      <c r="AA174" s="241">
        <v>47</v>
      </c>
    </row>
    <row r="175" spans="1:27" x14ac:dyDescent="0.2">
      <c r="A175" s="134" t="s">
        <v>350</v>
      </c>
      <c r="B175" s="176" t="s">
        <v>351</v>
      </c>
      <c r="C175" s="212">
        <v>98.4</v>
      </c>
      <c r="D175" s="123">
        <v>98.6</v>
      </c>
      <c r="E175" s="123">
        <v>94</v>
      </c>
      <c r="F175" s="123">
        <v>80.900000000000006</v>
      </c>
      <c r="G175" s="152">
        <v>22</v>
      </c>
      <c r="H175" s="212">
        <v>94</v>
      </c>
      <c r="I175" s="123">
        <v>98</v>
      </c>
      <c r="J175" s="123">
        <v>84</v>
      </c>
      <c r="K175" s="123">
        <v>66</v>
      </c>
      <c r="L175" s="152">
        <v>10</v>
      </c>
      <c r="M175" s="212">
        <v>98.9</v>
      </c>
      <c r="N175" s="123">
        <v>98.6</v>
      </c>
      <c r="O175" s="123">
        <v>95.2</v>
      </c>
      <c r="P175" s="123">
        <v>82.6</v>
      </c>
      <c r="Q175" s="152">
        <v>23.3</v>
      </c>
      <c r="R175" s="212">
        <v>96.3</v>
      </c>
      <c r="S175" s="123">
        <v>97.2</v>
      </c>
      <c r="T175" s="123">
        <v>83.3</v>
      </c>
      <c r="U175" s="123">
        <v>71.3</v>
      </c>
      <c r="V175" s="152">
        <v>15.7</v>
      </c>
      <c r="W175" s="212">
        <v>98.9</v>
      </c>
      <c r="X175" s="123">
        <v>98.9</v>
      </c>
      <c r="Y175" s="123">
        <v>97.1</v>
      </c>
      <c r="Z175" s="123">
        <v>83.6</v>
      </c>
      <c r="AA175" s="241">
        <v>23.7</v>
      </c>
    </row>
    <row r="176" spans="1:27" x14ac:dyDescent="0.2">
      <c r="A176" s="134" t="s">
        <v>354</v>
      </c>
      <c r="B176" s="176" t="s">
        <v>355</v>
      </c>
      <c r="C176" s="212">
        <v>98.1</v>
      </c>
      <c r="D176" s="123">
        <v>98.2</v>
      </c>
      <c r="E176" s="123">
        <v>84.9</v>
      </c>
      <c r="F176" s="123">
        <v>70.2</v>
      </c>
      <c r="G176" s="152">
        <v>49.1</v>
      </c>
      <c r="H176" s="212">
        <v>95.9</v>
      </c>
      <c r="I176" s="123">
        <v>95.2</v>
      </c>
      <c r="J176" s="123">
        <v>71.2</v>
      </c>
      <c r="K176" s="123">
        <v>58.9</v>
      </c>
      <c r="L176" s="152">
        <v>37</v>
      </c>
      <c r="M176" s="212">
        <v>98.2</v>
      </c>
      <c r="N176" s="123">
        <v>98.5</v>
      </c>
      <c r="O176" s="123">
        <v>86.1</v>
      </c>
      <c r="P176" s="123">
        <v>71.2</v>
      </c>
      <c r="Q176" s="152">
        <v>50.1</v>
      </c>
      <c r="R176" s="212">
        <v>96.4</v>
      </c>
      <c r="S176" s="123">
        <v>95.8</v>
      </c>
      <c r="T176" s="123">
        <v>69.400000000000006</v>
      </c>
      <c r="U176" s="123">
        <v>61</v>
      </c>
      <c r="V176" s="152">
        <v>36.5</v>
      </c>
      <c r="W176" s="212">
        <v>98.5</v>
      </c>
      <c r="X176" s="123">
        <v>98.8</v>
      </c>
      <c r="Y176" s="123">
        <v>88.8</v>
      </c>
      <c r="Z176" s="123">
        <v>72.5</v>
      </c>
      <c r="AA176" s="241">
        <v>52.2</v>
      </c>
    </row>
    <row r="177" spans="1:27" x14ac:dyDescent="0.2">
      <c r="A177" s="134" t="s">
        <v>356</v>
      </c>
      <c r="B177" s="176" t="s">
        <v>357</v>
      </c>
      <c r="C177" s="212">
        <v>99.1</v>
      </c>
      <c r="D177" s="123">
        <v>99.4</v>
      </c>
      <c r="E177" s="123">
        <v>93.6</v>
      </c>
      <c r="F177" s="123">
        <v>58.9</v>
      </c>
      <c r="G177" s="152">
        <v>32.799999999999997</v>
      </c>
      <c r="H177" s="212">
        <v>100</v>
      </c>
      <c r="I177" s="123">
        <v>100</v>
      </c>
      <c r="J177" s="123">
        <v>75.7</v>
      </c>
      <c r="K177" s="123">
        <v>43.2</v>
      </c>
      <c r="L177" s="152">
        <v>10.8</v>
      </c>
      <c r="M177" s="212">
        <v>99</v>
      </c>
      <c r="N177" s="123">
        <v>99.4</v>
      </c>
      <c r="O177" s="123">
        <v>94.3</v>
      </c>
      <c r="P177" s="123">
        <v>59.5</v>
      </c>
      <c r="Q177" s="152">
        <v>33.700000000000003</v>
      </c>
      <c r="R177" s="212">
        <v>98</v>
      </c>
      <c r="S177" s="123">
        <v>99</v>
      </c>
      <c r="T177" s="123">
        <v>83</v>
      </c>
      <c r="U177" s="123">
        <v>43</v>
      </c>
      <c r="V177" s="152">
        <v>16</v>
      </c>
      <c r="W177" s="212">
        <v>99.2</v>
      </c>
      <c r="X177" s="123">
        <v>99.4</v>
      </c>
      <c r="Y177" s="123">
        <v>94.8</v>
      </c>
      <c r="Z177" s="123">
        <v>60.8</v>
      </c>
      <c r="AA177" s="241">
        <v>34.799999999999997</v>
      </c>
    </row>
    <row r="178" spans="1:27" x14ac:dyDescent="0.2">
      <c r="A178" s="134" t="s">
        <v>358</v>
      </c>
      <c r="B178" s="176" t="s">
        <v>359</v>
      </c>
      <c r="C178" s="212">
        <v>96.5</v>
      </c>
      <c r="D178" s="123">
        <v>97.2</v>
      </c>
      <c r="E178" s="123">
        <v>93</v>
      </c>
      <c r="F178" s="123">
        <v>66.400000000000006</v>
      </c>
      <c r="G178" s="152">
        <v>39</v>
      </c>
      <c r="H178" s="212">
        <v>84</v>
      </c>
      <c r="I178" s="123">
        <v>86.2</v>
      </c>
      <c r="J178" s="123">
        <v>76.599999999999994</v>
      </c>
      <c r="K178" s="123">
        <v>43.6</v>
      </c>
      <c r="L178" s="152">
        <v>21.3</v>
      </c>
      <c r="M178" s="212">
        <v>97.4</v>
      </c>
      <c r="N178" s="123">
        <v>98</v>
      </c>
      <c r="O178" s="123">
        <v>94.2</v>
      </c>
      <c r="P178" s="123">
        <v>68</v>
      </c>
      <c r="Q178" s="152">
        <v>40.200000000000003</v>
      </c>
      <c r="R178" s="212">
        <v>88.2</v>
      </c>
      <c r="S178" s="123">
        <v>90.9</v>
      </c>
      <c r="T178" s="123">
        <v>81.900000000000006</v>
      </c>
      <c r="U178" s="123">
        <v>50.4</v>
      </c>
      <c r="V178" s="152">
        <v>25.2</v>
      </c>
      <c r="W178" s="212">
        <v>98.3</v>
      </c>
      <c r="X178" s="123">
        <v>98.6</v>
      </c>
      <c r="Y178" s="123">
        <v>95.4</v>
      </c>
      <c r="Z178" s="123">
        <v>69.900000000000006</v>
      </c>
      <c r="AA178" s="241">
        <v>41.9</v>
      </c>
    </row>
    <row r="179" spans="1:27" x14ac:dyDescent="0.2">
      <c r="A179" s="134" t="s">
        <v>360</v>
      </c>
      <c r="B179" s="176" t="s">
        <v>361</v>
      </c>
      <c r="C179" s="212">
        <v>96.3</v>
      </c>
      <c r="D179" s="123">
        <v>96.9</v>
      </c>
      <c r="E179" s="123">
        <v>96.1</v>
      </c>
      <c r="F179" s="123">
        <v>83.4</v>
      </c>
      <c r="G179" s="152">
        <v>38.299999999999997</v>
      </c>
      <c r="H179" s="212">
        <v>85.3</v>
      </c>
      <c r="I179" s="123">
        <v>91.2</v>
      </c>
      <c r="J179" s="123">
        <v>85.3</v>
      </c>
      <c r="K179" s="123">
        <v>73.5</v>
      </c>
      <c r="L179" s="152">
        <v>20.6</v>
      </c>
      <c r="M179" s="212">
        <v>97.2</v>
      </c>
      <c r="N179" s="123">
        <v>97.4</v>
      </c>
      <c r="O179" s="123">
        <v>96.9</v>
      </c>
      <c r="P179" s="123">
        <v>84.2</v>
      </c>
      <c r="Q179" s="152">
        <v>39.700000000000003</v>
      </c>
      <c r="R179" s="212">
        <v>90.8</v>
      </c>
      <c r="S179" s="123">
        <v>93.1</v>
      </c>
      <c r="T179" s="123">
        <v>89.7</v>
      </c>
      <c r="U179" s="123">
        <v>74.7</v>
      </c>
      <c r="V179" s="152">
        <v>26.4</v>
      </c>
      <c r="W179" s="212">
        <v>97.6</v>
      </c>
      <c r="X179" s="123">
        <v>97.8</v>
      </c>
      <c r="Y179" s="123">
        <v>97.6</v>
      </c>
      <c r="Z179" s="123">
        <v>85.4</v>
      </c>
      <c r="AA179" s="241">
        <v>41.1</v>
      </c>
    </row>
    <row r="180" spans="1:27" x14ac:dyDescent="0.2">
      <c r="A180" s="134" t="s">
        <v>362</v>
      </c>
      <c r="B180" s="176" t="s">
        <v>363</v>
      </c>
      <c r="C180" s="212">
        <v>96.8</v>
      </c>
      <c r="D180" s="123">
        <v>97.3</v>
      </c>
      <c r="E180" s="123">
        <v>87.8</v>
      </c>
      <c r="F180" s="123">
        <v>55.2</v>
      </c>
      <c r="G180" s="152">
        <v>59.2</v>
      </c>
      <c r="H180" s="212">
        <v>89.4</v>
      </c>
      <c r="I180" s="123">
        <v>94.1</v>
      </c>
      <c r="J180" s="123">
        <v>80</v>
      </c>
      <c r="K180" s="123">
        <v>37.6</v>
      </c>
      <c r="L180" s="152">
        <v>25.9</v>
      </c>
      <c r="M180" s="212">
        <v>97.5</v>
      </c>
      <c r="N180" s="123">
        <v>97.7</v>
      </c>
      <c r="O180" s="123">
        <v>88.7</v>
      </c>
      <c r="P180" s="123">
        <v>57.1</v>
      </c>
      <c r="Q180" s="152">
        <v>62.6</v>
      </c>
      <c r="R180" s="212">
        <v>94.2</v>
      </c>
      <c r="S180" s="123">
        <v>96.3</v>
      </c>
      <c r="T180" s="123">
        <v>84.7</v>
      </c>
      <c r="U180" s="123">
        <v>41.6</v>
      </c>
      <c r="V180" s="152">
        <v>34.700000000000003</v>
      </c>
      <c r="W180" s="212">
        <v>97.5</v>
      </c>
      <c r="X180" s="123">
        <v>97.6</v>
      </c>
      <c r="Y180" s="123">
        <v>88.7</v>
      </c>
      <c r="Z180" s="123">
        <v>58.9</v>
      </c>
      <c r="AA180" s="241">
        <v>65.7</v>
      </c>
    </row>
    <row r="181" spans="1:27" x14ac:dyDescent="0.2">
      <c r="A181" s="134" t="s">
        <v>364</v>
      </c>
      <c r="B181" s="176" t="s">
        <v>365</v>
      </c>
      <c r="C181" s="212">
        <v>97.7</v>
      </c>
      <c r="D181" s="123">
        <v>98.2</v>
      </c>
      <c r="E181" s="123">
        <v>93.8</v>
      </c>
      <c r="F181" s="123">
        <v>78.8</v>
      </c>
      <c r="G181" s="152">
        <v>54.5</v>
      </c>
      <c r="H181" s="212">
        <v>95.7</v>
      </c>
      <c r="I181" s="123">
        <v>94.2</v>
      </c>
      <c r="J181" s="123">
        <v>76.8</v>
      </c>
      <c r="K181" s="123">
        <v>60.9</v>
      </c>
      <c r="L181" s="152">
        <v>31.9</v>
      </c>
      <c r="M181" s="212">
        <v>97.9</v>
      </c>
      <c r="N181" s="123">
        <v>98.5</v>
      </c>
      <c r="O181" s="123">
        <v>95</v>
      </c>
      <c r="P181" s="123">
        <v>80.2</v>
      </c>
      <c r="Q181" s="152">
        <v>56.2</v>
      </c>
      <c r="R181" s="212">
        <v>96.1</v>
      </c>
      <c r="S181" s="123">
        <v>96.1</v>
      </c>
      <c r="T181" s="123">
        <v>85.6</v>
      </c>
      <c r="U181" s="123">
        <v>68</v>
      </c>
      <c r="V181" s="152">
        <v>35.9</v>
      </c>
      <c r="W181" s="212">
        <v>98.1</v>
      </c>
      <c r="X181" s="123">
        <v>98.6</v>
      </c>
      <c r="Y181" s="123">
        <v>95.6</v>
      </c>
      <c r="Z181" s="123">
        <v>81.3</v>
      </c>
      <c r="AA181" s="241">
        <v>58.7</v>
      </c>
    </row>
    <row r="182" spans="1:27" x14ac:dyDescent="0.2">
      <c r="A182" s="134" t="s">
        <v>366</v>
      </c>
      <c r="B182" s="176" t="s">
        <v>367</v>
      </c>
      <c r="C182" s="212">
        <v>98.3</v>
      </c>
      <c r="D182" s="123">
        <v>99.2</v>
      </c>
      <c r="E182" s="123">
        <v>80.2</v>
      </c>
      <c r="F182" s="123">
        <v>79.3</v>
      </c>
      <c r="G182" s="152">
        <v>56.4</v>
      </c>
      <c r="H182" s="212">
        <v>91.3</v>
      </c>
      <c r="I182" s="123">
        <v>95.7</v>
      </c>
      <c r="J182" s="123">
        <v>71</v>
      </c>
      <c r="K182" s="123">
        <v>68.099999999999994</v>
      </c>
      <c r="L182" s="152">
        <v>24.6</v>
      </c>
      <c r="M182" s="212">
        <v>99.2</v>
      </c>
      <c r="N182" s="123">
        <v>99.7</v>
      </c>
      <c r="O182" s="123">
        <v>81.3</v>
      </c>
      <c r="P182" s="123">
        <v>80.599999999999994</v>
      </c>
      <c r="Q182" s="152">
        <v>60.1</v>
      </c>
      <c r="R182" s="212">
        <v>94.4</v>
      </c>
      <c r="S182" s="123">
        <v>97.2</v>
      </c>
      <c r="T182" s="123">
        <v>73.2</v>
      </c>
      <c r="U182" s="123">
        <v>68.3</v>
      </c>
      <c r="V182" s="152">
        <v>31</v>
      </c>
      <c r="W182" s="212">
        <v>99.4</v>
      </c>
      <c r="X182" s="123">
        <v>99.8</v>
      </c>
      <c r="Y182" s="123">
        <v>82.1</v>
      </c>
      <c r="Z182" s="123">
        <v>82.3</v>
      </c>
      <c r="AA182" s="241">
        <v>63.4</v>
      </c>
    </row>
    <row r="183" spans="1:27" x14ac:dyDescent="0.2">
      <c r="A183" s="134" t="s">
        <v>370</v>
      </c>
      <c r="B183" s="176" t="s">
        <v>371</v>
      </c>
      <c r="C183" s="212">
        <v>96.5</v>
      </c>
      <c r="D183" s="123">
        <v>95.9</v>
      </c>
      <c r="E183" s="123">
        <v>85.6</v>
      </c>
      <c r="F183" s="123">
        <v>77</v>
      </c>
      <c r="G183" s="152">
        <v>48.9</v>
      </c>
      <c r="H183" s="212">
        <v>93.1</v>
      </c>
      <c r="I183" s="123">
        <v>92.2</v>
      </c>
      <c r="J183" s="123">
        <v>73.5</v>
      </c>
      <c r="K183" s="123">
        <v>60.8</v>
      </c>
      <c r="L183" s="152">
        <v>27.5</v>
      </c>
      <c r="M183" s="212">
        <v>97.1</v>
      </c>
      <c r="N183" s="123">
        <v>96.5</v>
      </c>
      <c r="O183" s="123">
        <v>87.8</v>
      </c>
      <c r="P183" s="123">
        <v>79.900000000000006</v>
      </c>
      <c r="Q183" s="152">
        <v>52.8</v>
      </c>
      <c r="R183" s="212">
        <v>92.5</v>
      </c>
      <c r="S183" s="123">
        <v>92.8</v>
      </c>
      <c r="T183" s="123">
        <v>71.5</v>
      </c>
      <c r="U183" s="123">
        <v>60.2</v>
      </c>
      <c r="V183" s="152">
        <v>27</v>
      </c>
      <c r="W183" s="212">
        <v>98.1</v>
      </c>
      <c r="X183" s="123">
        <v>97.1</v>
      </c>
      <c r="Y183" s="123">
        <v>91.4</v>
      </c>
      <c r="Z183" s="123">
        <v>83.9</v>
      </c>
      <c r="AA183" s="241">
        <v>57.9</v>
      </c>
    </row>
    <row r="184" spans="1:27" x14ac:dyDescent="0.2">
      <c r="A184" s="134" t="s">
        <v>372</v>
      </c>
      <c r="B184" s="176" t="s">
        <v>373</v>
      </c>
      <c r="C184" s="212">
        <v>93.6</v>
      </c>
      <c r="D184" s="123">
        <v>92.6</v>
      </c>
      <c r="E184" s="123">
        <v>76.900000000000006</v>
      </c>
      <c r="F184" s="123">
        <v>69.2</v>
      </c>
      <c r="G184" s="152">
        <v>44.5</v>
      </c>
      <c r="H184" s="212">
        <v>80.099999999999994</v>
      </c>
      <c r="I184" s="123">
        <v>78.7</v>
      </c>
      <c r="J184" s="123">
        <v>62.5</v>
      </c>
      <c r="K184" s="123">
        <v>54.4</v>
      </c>
      <c r="L184" s="152">
        <v>26.5</v>
      </c>
      <c r="M184" s="212">
        <v>95.8</v>
      </c>
      <c r="N184" s="123">
        <v>94.8</v>
      </c>
      <c r="O184" s="123">
        <v>79.2</v>
      </c>
      <c r="P184" s="123">
        <v>71.599999999999994</v>
      </c>
      <c r="Q184" s="152">
        <v>47.4</v>
      </c>
      <c r="R184" s="212">
        <v>84.7</v>
      </c>
      <c r="S184" s="123">
        <v>85.1</v>
      </c>
      <c r="T184" s="123">
        <v>64.400000000000006</v>
      </c>
      <c r="U184" s="123">
        <v>55.2</v>
      </c>
      <c r="V184" s="152">
        <v>23</v>
      </c>
      <c r="W184" s="212">
        <v>96.8</v>
      </c>
      <c r="X184" s="123">
        <v>95.3</v>
      </c>
      <c r="Y184" s="123">
        <v>81.400000000000006</v>
      </c>
      <c r="Z184" s="123">
        <v>74.2</v>
      </c>
      <c r="AA184" s="241">
        <v>52.2</v>
      </c>
    </row>
    <row r="185" spans="1:27" x14ac:dyDescent="0.2">
      <c r="A185" s="134" t="s">
        <v>374</v>
      </c>
      <c r="B185" s="176" t="s">
        <v>375</v>
      </c>
      <c r="C185" s="212">
        <v>99.3</v>
      </c>
      <c r="D185" s="123">
        <v>99.7</v>
      </c>
      <c r="E185" s="123">
        <v>94.7</v>
      </c>
      <c r="F185" s="123">
        <v>81.3</v>
      </c>
      <c r="G185" s="152">
        <v>50.6</v>
      </c>
      <c r="H185" s="212">
        <v>96.4</v>
      </c>
      <c r="I185" s="123">
        <v>97.6</v>
      </c>
      <c r="J185" s="123">
        <v>91.7</v>
      </c>
      <c r="K185" s="123">
        <v>67.900000000000006</v>
      </c>
      <c r="L185" s="152">
        <v>33.299999999999997</v>
      </c>
      <c r="M185" s="212">
        <v>99.5</v>
      </c>
      <c r="N185" s="123">
        <v>99.8</v>
      </c>
      <c r="O185" s="123">
        <v>94.9</v>
      </c>
      <c r="P185" s="123">
        <v>82.2</v>
      </c>
      <c r="Q185" s="152">
        <v>51.7</v>
      </c>
      <c r="R185" s="212">
        <v>98.1</v>
      </c>
      <c r="S185" s="123">
        <v>98.6</v>
      </c>
      <c r="T185" s="123">
        <v>90.1</v>
      </c>
      <c r="U185" s="123">
        <v>71.8</v>
      </c>
      <c r="V185" s="152">
        <v>31.9</v>
      </c>
      <c r="W185" s="212">
        <v>99.6</v>
      </c>
      <c r="X185" s="123">
        <v>99.9</v>
      </c>
      <c r="Y185" s="123">
        <v>95.5</v>
      </c>
      <c r="Z185" s="123">
        <v>83</v>
      </c>
      <c r="AA185" s="241">
        <v>54.1</v>
      </c>
    </row>
    <row r="186" spans="1:27" x14ac:dyDescent="0.2">
      <c r="A186" s="134" t="s">
        <v>376</v>
      </c>
      <c r="B186" s="176" t="s">
        <v>377</v>
      </c>
      <c r="C186" s="212">
        <v>96.4</v>
      </c>
      <c r="D186" s="123">
        <v>96.7</v>
      </c>
      <c r="E186" s="123">
        <v>94.9</v>
      </c>
      <c r="F186" s="123">
        <v>77.7</v>
      </c>
      <c r="G186" s="152">
        <v>52</v>
      </c>
      <c r="H186" s="212">
        <v>89.4</v>
      </c>
      <c r="I186" s="123">
        <v>91.5</v>
      </c>
      <c r="J186" s="123">
        <v>86.2</v>
      </c>
      <c r="K186" s="123">
        <v>69.099999999999994</v>
      </c>
      <c r="L186" s="152">
        <v>25.5</v>
      </c>
      <c r="M186" s="212">
        <v>97.2</v>
      </c>
      <c r="N186" s="123">
        <v>97.3</v>
      </c>
      <c r="O186" s="123">
        <v>95.8</v>
      </c>
      <c r="P186" s="123">
        <v>78.599999999999994</v>
      </c>
      <c r="Q186" s="152">
        <v>54.8</v>
      </c>
      <c r="R186" s="212">
        <v>93.2</v>
      </c>
      <c r="S186" s="123">
        <v>94.2</v>
      </c>
      <c r="T186" s="123">
        <v>89.4</v>
      </c>
      <c r="U186" s="123">
        <v>71</v>
      </c>
      <c r="V186" s="152">
        <v>35.299999999999997</v>
      </c>
      <c r="W186" s="212">
        <v>97.3</v>
      </c>
      <c r="X186" s="123">
        <v>97.4</v>
      </c>
      <c r="Y186" s="123">
        <v>96.3</v>
      </c>
      <c r="Z186" s="123">
        <v>79.5</v>
      </c>
      <c r="AA186" s="241">
        <v>56.5</v>
      </c>
    </row>
    <row r="187" spans="1:27" x14ac:dyDescent="0.2">
      <c r="A187" s="134" t="s">
        <v>378</v>
      </c>
      <c r="B187" s="176" t="s">
        <v>379</v>
      </c>
      <c r="C187" s="212">
        <v>96.6</v>
      </c>
      <c r="D187" s="123">
        <v>97</v>
      </c>
      <c r="E187" s="123">
        <v>88.8</v>
      </c>
      <c r="F187" s="123">
        <v>77.8</v>
      </c>
      <c r="G187" s="152">
        <v>46.3</v>
      </c>
      <c r="H187" s="212">
        <v>86.1</v>
      </c>
      <c r="I187" s="123">
        <v>88.7</v>
      </c>
      <c r="J187" s="123">
        <v>73.900000000000006</v>
      </c>
      <c r="K187" s="123">
        <v>60.9</v>
      </c>
      <c r="L187" s="152">
        <v>27</v>
      </c>
      <c r="M187" s="212">
        <v>97.4</v>
      </c>
      <c r="N187" s="123">
        <v>97.7</v>
      </c>
      <c r="O187" s="123">
        <v>90</v>
      </c>
      <c r="P187" s="123">
        <v>79.2</v>
      </c>
      <c r="Q187" s="152">
        <v>47.9</v>
      </c>
      <c r="R187" s="212">
        <v>90.7</v>
      </c>
      <c r="S187" s="123">
        <v>91.5</v>
      </c>
      <c r="T187" s="123">
        <v>80</v>
      </c>
      <c r="U187" s="123">
        <v>63.7</v>
      </c>
      <c r="V187" s="152">
        <v>29.3</v>
      </c>
      <c r="W187" s="212">
        <v>97.8</v>
      </c>
      <c r="X187" s="123">
        <v>98.2</v>
      </c>
      <c r="Y187" s="123">
        <v>90.6</v>
      </c>
      <c r="Z187" s="123">
        <v>80.8</v>
      </c>
      <c r="AA187" s="241">
        <v>49.9</v>
      </c>
    </row>
    <row r="188" spans="1:27" x14ac:dyDescent="0.2">
      <c r="A188" s="134" t="s">
        <v>380</v>
      </c>
      <c r="B188" s="176" t="s">
        <v>381</v>
      </c>
      <c r="C188" s="212">
        <v>97.8</v>
      </c>
      <c r="D188" s="123">
        <v>97.8</v>
      </c>
      <c r="E188" s="123">
        <v>93.1</v>
      </c>
      <c r="F188" s="123">
        <v>88.1</v>
      </c>
      <c r="G188" s="152">
        <v>58.4</v>
      </c>
      <c r="H188" s="212">
        <v>90.3</v>
      </c>
      <c r="I188" s="123">
        <v>89.2</v>
      </c>
      <c r="J188" s="123">
        <v>75.3</v>
      </c>
      <c r="K188" s="123">
        <v>71</v>
      </c>
      <c r="L188" s="152">
        <v>28</v>
      </c>
      <c r="M188" s="212">
        <v>98.6</v>
      </c>
      <c r="N188" s="123">
        <v>98.7</v>
      </c>
      <c r="O188" s="123">
        <v>95</v>
      </c>
      <c r="P188" s="123">
        <v>90</v>
      </c>
      <c r="Q188" s="152">
        <v>61.7</v>
      </c>
      <c r="R188" s="212">
        <v>93.4</v>
      </c>
      <c r="S188" s="123">
        <v>93.4</v>
      </c>
      <c r="T188" s="123">
        <v>83.8</v>
      </c>
      <c r="U188" s="123">
        <v>80.2</v>
      </c>
      <c r="V188" s="152">
        <v>29.9</v>
      </c>
      <c r="W188" s="212">
        <v>99</v>
      </c>
      <c r="X188" s="123">
        <v>99</v>
      </c>
      <c r="Y188" s="123">
        <v>95.5</v>
      </c>
      <c r="Z188" s="123">
        <v>90.2</v>
      </c>
      <c r="AA188" s="241">
        <v>65.8</v>
      </c>
    </row>
    <row r="189" spans="1:27" x14ac:dyDescent="0.2">
      <c r="A189" s="134" t="s">
        <v>382</v>
      </c>
      <c r="B189" s="176" t="s">
        <v>383</v>
      </c>
      <c r="C189" s="212">
        <v>97.1</v>
      </c>
      <c r="D189" s="123">
        <v>97.3</v>
      </c>
      <c r="E189" s="123">
        <v>96.5</v>
      </c>
      <c r="F189" s="123">
        <v>71.099999999999994</v>
      </c>
      <c r="G189" s="152">
        <v>39.200000000000003</v>
      </c>
      <c r="H189" s="212">
        <v>93.4</v>
      </c>
      <c r="I189" s="123">
        <v>92.6</v>
      </c>
      <c r="J189" s="123">
        <v>92.6</v>
      </c>
      <c r="K189" s="123">
        <v>57.4</v>
      </c>
      <c r="L189" s="152">
        <v>17.2</v>
      </c>
      <c r="M189" s="212">
        <v>97.6</v>
      </c>
      <c r="N189" s="123">
        <v>97.8</v>
      </c>
      <c r="O189" s="123">
        <v>96.9</v>
      </c>
      <c r="P189" s="123">
        <v>72.7</v>
      </c>
      <c r="Q189" s="152">
        <v>41.8</v>
      </c>
      <c r="R189" s="212">
        <v>93.8</v>
      </c>
      <c r="S189" s="123">
        <v>93.4</v>
      </c>
      <c r="T189" s="123">
        <v>93.8</v>
      </c>
      <c r="U189" s="123">
        <v>59.8</v>
      </c>
      <c r="V189" s="152">
        <v>19.899999999999999</v>
      </c>
      <c r="W189" s="212">
        <v>98</v>
      </c>
      <c r="X189" s="123">
        <v>98.3</v>
      </c>
      <c r="Y189" s="123">
        <v>97.2</v>
      </c>
      <c r="Z189" s="123">
        <v>74</v>
      </c>
      <c r="AA189" s="241">
        <v>44.2</v>
      </c>
    </row>
    <row r="190" spans="1:27" x14ac:dyDescent="0.2">
      <c r="A190" s="134" t="s">
        <v>386</v>
      </c>
      <c r="B190" s="176" t="s">
        <v>387</v>
      </c>
      <c r="C190" s="212">
        <v>98</v>
      </c>
      <c r="D190" s="123">
        <v>98.4</v>
      </c>
      <c r="E190" s="123">
        <v>92.2</v>
      </c>
      <c r="F190" s="123">
        <v>76.5</v>
      </c>
      <c r="G190" s="152">
        <v>43.9</v>
      </c>
      <c r="H190" s="212">
        <v>88.8</v>
      </c>
      <c r="I190" s="123">
        <v>89.9</v>
      </c>
      <c r="J190" s="123">
        <v>68.5</v>
      </c>
      <c r="K190" s="123">
        <v>53.9</v>
      </c>
      <c r="L190" s="152">
        <v>18</v>
      </c>
      <c r="M190" s="212">
        <v>98.6</v>
      </c>
      <c r="N190" s="123">
        <v>99</v>
      </c>
      <c r="O190" s="123">
        <v>93.8</v>
      </c>
      <c r="P190" s="123">
        <v>78</v>
      </c>
      <c r="Q190" s="152">
        <v>45.7</v>
      </c>
      <c r="R190" s="212">
        <v>93.9</v>
      </c>
      <c r="S190" s="123">
        <v>94.7</v>
      </c>
      <c r="T190" s="123">
        <v>80.3</v>
      </c>
      <c r="U190" s="123">
        <v>58.8</v>
      </c>
      <c r="V190" s="152">
        <v>28.9</v>
      </c>
      <c r="W190" s="212">
        <v>98.8</v>
      </c>
      <c r="X190" s="123">
        <v>99.1</v>
      </c>
      <c r="Y190" s="123">
        <v>94.5</v>
      </c>
      <c r="Z190" s="123">
        <v>80</v>
      </c>
      <c r="AA190" s="241">
        <v>46.8</v>
      </c>
    </row>
    <row r="191" spans="1:27" x14ac:dyDescent="0.2">
      <c r="A191" s="134" t="s">
        <v>388</v>
      </c>
      <c r="B191" s="176" t="s">
        <v>389</v>
      </c>
      <c r="C191" s="212">
        <v>98.2</v>
      </c>
      <c r="D191" s="123">
        <v>97.3</v>
      </c>
      <c r="E191" s="123">
        <v>92.3</v>
      </c>
      <c r="F191" s="123">
        <v>77.8</v>
      </c>
      <c r="G191" s="152">
        <v>56.6</v>
      </c>
      <c r="H191" s="212">
        <v>94.9</v>
      </c>
      <c r="I191" s="123">
        <v>92.1</v>
      </c>
      <c r="J191" s="123">
        <v>80.8</v>
      </c>
      <c r="K191" s="123">
        <v>59.9</v>
      </c>
      <c r="L191" s="152">
        <v>33.299999999999997</v>
      </c>
      <c r="M191" s="212">
        <v>98.9</v>
      </c>
      <c r="N191" s="123">
        <v>98.5</v>
      </c>
      <c r="O191" s="123">
        <v>94.9</v>
      </c>
      <c r="P191" s="123">
        <v>81.8</v>
      </c>
      <c r="Q191" s="152">
        <v>61.8</v>
      </c>
      <c r="R191" s="212">
        <v>96.6</v>
      </c>
      <c r="S191" s="123">
        <v>93.5</v>
      </c>
      <c r="T191" s="123">
        <v>85</v>
      </c>
      <c r="U191" s="123">
        <v>64.2</v>
      </c>
      <c r="V191" s="152">
        <v>38.6</v>
      </c>
      <c r="W191" s="212">
        <v>98.9</v>
      </c>
      <c r="X191" s="123">
        <v>99.2</v>
      </c>
      <c r="Y191" s="123">
        <v>95.9</v>
      </c>
      <c r="Z191" s="123">
        <v>84.5</v>
      </c>
      <c r="AA191" s="241">
        <v>65.400000000000006</v>
      </c>
    </row>
    <row r="192" spans="1:27" x14ac:dyDescent="0.2">
      <c r="A192" s="134" t="s">
        <v>390</v>
      </c>
      <c r="B192" s="176" t="s">
        <v>391</v>
      </c>
      <c r="C192" s="212">
        <v>97.3</v>
      </c>
      <c r="D192" s="123">
        <v>98.1</v>
      </c>
      <c r="E192" s="123">
        <v>91.8</v>
      </c>
      <c r="F192" s="123">
        <v>65.7</v>
      </c>
      <c r="G192" s="152">
        <v>29.8</v>
      </c>
      <c r="H192" s="212">
        <v>91</v>
      </c>
      <c r="I192" s="123">
        <v>94.2</v>
      </c>
      <c r="J192" s="123">
        <v>80</v>
      </c>
      <c r="K192" s="123">
        <v>43.9</v>
      </c>
      <c r="L192" s="152">
        <v>18.100000000000001</v>
      </c>
      <c r="M192" s="212">
        <v>98.1</v>
      </c>
      <c r="N192" s="123">
        <v>98.6</v>
      </c>
      <c r="O192" s="123">
        <v>93.4</v>
      </c>
      <c r="P192" s="123">
        <v>68.599999999999994</v>
      </c>
      <c r="Q192" s="152">
        <v>31.3</v>
      </c>
      <c r="R192" s="212">
        <v>93.3</v>
      </c>
      <c r="S192" s="123">
        <v>95.9</v>
      </c>
      <c r="T192" s="123">
        <v>82.5</v>
      </c>
      <c r="U192" s="123">
        <v>52.1</v>
      </c>
      <c r="V192" s="152">
        <v>21.6</v>
      </c>
      <c r="W192" s="212">
        <v>98.5</v>
      </c>
      <c r="X192" s="123">
        <v>98.8</v>
      </c>
      <c r="Y192" s="123">
        <v>94.7</v>
      </c>
      <c r="Z192" s="123">
        <v>70</v>
      </c>
      <c r="AA192" s="241">
        <v>32.299999999999997</v>
      </c>
    </row>
    <row r="193" spans="1:27" x14ac:dyDescent="0.2">
      <c r="A193" s="134" t="s">
        <v>392</v>
      </c>
      <c r="B193" s="176" t="s">
        <v>393</v>
      </c>
      <c r="C193" s="212">
        <v>95.4</v>
      </c>
      <c r="D193" s="123">
        <v>96.2</v>
      </c>
      <c r="E193" s="123">
        <v>90.5</v>
      </c>
      <c r="F193" s="123">
        <v>73.8</v>
      </c>
      <c r="G193" s="152">
        <v>44.8</v>
      </c>
      <c r="H193" s="212">
        <v>80.3</v>
      </c>
      <c r="I193" s="123">
        <v>86.4</v>
      </c>
      <c r="J193" s="123">
        <v>63.6</v>
      </c>
      <c r="K193" s="123">
        <v>53</v>
      </c>
      <c r="L193" s="152">
        <v>19.7</v>
      </c>
      <c r="M193" s="212">
        <v>96.9</v>
      </c>
      <c r="N193" s="123">
        <v>97.2</v>
      </c>
      <c r="O193" s="123">
        <v>93.1</v>
      </c>
      <c r="P193" s="123">
        <v>75.8</v>
      </c>
      <c r="Q193" s="152">
        <v>47.3</v>
      </c>
      <c r="R193" s="212">
        <v>89.6</v>
      </c>
      <c r="S193" s="123">
        <v>91.9</v>
      </c>
      <c r="T193" s="123">
        <v>78</v>
      </c>
      <c r="U193" s="123">
        <v>63</v>
      </c>
      <c r="V193" s="152">
        <v>26</v>
      </c>
      <c r="W193" s="212">
        <v>97.2</v>
      </c>
      <c r="X193" s="123">
        <v>97.6</v>
      </c>
      <c r="Y193" s="123">
        <v>94.2</v>
      </c>
      <c r="Z193" s="123">
        <v>77.099999999999994</v>
      </c>
      <c r="AA193" s="241">
        <v>50.5</v>
      </c>
    </row>
    <row r="194" spans="1:27" x14ac:dyDescent="0.2">
      <c r="A194" s="134" t="s">
        <v>396</v>
      </c>
      <c r="B194" s="176" t="s">
        <v>397</v>
      </c>
      <c r="C194" s="212">
        <v>99.2</v>
      </c>
      <c r="D194" s="123">
        <v>99.4</v>
      </c>
      <c r="E194" s="123">
        <v>89.1</v>
      </c>
      <c r="F194" s="123">
        <v>81.7</v>
      </c>
      <c r="G194" s="152">
        <v>60.9</v>
      </c>
      <c r="H194" s="212">
        <v>96.9</v>
      </c>
      <c r="I194" s="123">
        <v>95.8</v>
      </c>
      <c r="J194" s="123">
        <v>80.2</v>
      </c>
      <c r="K194" s="123">
        <v>69.8</v>
      </c>
      <c r="L194" s="152">
        <v>34.4</v>
      </c>
      <c r="M194" s="212">
        <v>99.4</v>
      </c>
      <c r="N194" s="123">
        <v>99.7</v>
      </c>
      <c r="O194" s="123">
        <v>89.8</v>
      </c>
      <c r="P194" s="123">
        <v>82.7</v>
      </c>
      <c r="Q194" s="152">
        <v>63</v>
      </c>
      <c r="R194" s="212">
        <v>97.6</v>
      </c>
      <c r="S194" s="123">
        <v>97.6</v>
      </c>
      <c r="T194" s="123">
        <v>82.7</v>
      </c>
      <c r="U194" s="123">
        <v>70.7</v>
      </c>
      <c r="V194" s="152">
        <v>38.5</v>
      </c>
      <c r="W194" s="212">
        <v>99.5</v>
      </c>
      <c r="X194" s="123">
        <v>99.7</v>
      </c>
      <c r="Y194" s="123">
        <v>90.3</v>
      </c>
      <c r="Z194" s="123">
        <v>83.8</v>
      </c>
      <c r="AA194" s="241">
        <v>65.099999999999994</v>
      </c>
    </row>
    <row r="195" spans="1:27" x14ac:dyDescent="0.2">
      <c r="A195" s="134" t="s">
        <v>398</v>
      </c>
      <c r="B195" s="176" t="s">
        <v>399</v>
      </c>
      <c r="C195" s="212">
        <v>96.4</v>
      </c>
      <c r="D195" s="123">
        <v>97.5</v>
      </c>
      <c r="E195" s="123">
        <v>86.9</v>
      </c>
      <c r="F195" s="123">
        <v>70.599999999999994</v>
      </c>
      <c r="G195" s="152">
        <v>45.2</v>
      </c>
      <c r="H195" s="212">
        <v>89.3</v>
      </c>
      <c r="I195" s="123">
        <v>92.6</v>
      </c>
      <c r="J195" s="123">
        <v>68.599999999999994</v>
      </c>
      <c r="K195" s="123">
        <v>50.4</v>
      </c>
      <c r="L195" s="152">
        <v>16.5</v>
      </c>
      <c r="M195" s="212">
        <v>97.7</v>
      </c>
      <c r="N195" s="123">
        <v>98.5</v>
      </c>
      <c r="O195" s="123">
        <v>90.3</v>
      </c>
      <c r="P195" s="123">
        <v>74.400000000000006</v>
      </c>
      <c r="Q195" s="152">
        <v>50.5</v>
      </c>
      <c r="R195" s="212">
        <v>91.7</v>
      </c>
      <c r="S195" s="123">
        <v>94.4</v>
      </c>
      <c r="T195" s="123">
        <v>75</v>
      </c>
      <c r="U195" s="123">
        <v>57.9</v>
      </c>
      <c r="V195" s="152">
        <v>23.1</v>
      </c>
      <c r="W195" s="212">
        <v>98.2</v>
      </c>
      <c r="X195" s="123">
        <v>98.7</v>
      </c>
      <c r="Y195" s="123">
        <v>91.5</v>
      </c>
      <c r="Z195" s="123">
        <v>75.599999999999994</v>
      </c>
      <c r="AA195" s="241">
        <v>53.8</v>
      </c>
    </row>
    <row r="196" spans="1:27" x14ac:dyDescent="0.2">
      <c r="A196" s="134" t="s">
        <v>402</v>
      </c>
      <c r="B196" s="176" t="s">
        <v>403</v>
      </c>
      <c r="C196" s="212">
        <v>98</v>
      </c>
      <c r="D196" s="123">
        <v>98.5</v>
      </c>
      <c r="E196" s="123">
        <v>93.3</v>
      </c>
      <c r="F196" s="123">
        <v>82.8</v>
      </c>
      <c r="G196" s="152">
        <v>46.5</v>
      </c>
      <c r="H196" s="212">
        <v>98.4</v>
      </c>
      <c r="I196" s="123">
        <v>95.1</v>
      </c>
      <c r="J196" s="123">
        <v>86.9</v>
      </c>
      <c r="K196" s="123">
        <v>65.599999999999994</v>
      </c>
      <c r="L196" s="152">
        <v>23</v>
      </c>
      <c r="M196" s="212">
        <v>98</v>
      </c>
      <c r="N196" s="123">
        <v>98.8</v>
      </c>
      <c r="O196" s="123">
        <v>93.8</v>
      </c>
      <c r="P196" s="123">
        <v>84.2</v>
      </c>
      <c r="Q196" s="152">
        <v>48.5</v>
      </c>
      <c r="R196" s="212">
        <v>96.8</v>
      </c>
      <c r="S196" s="123">
        <v>96.2</v>
      </c>
      <c r="T196" s="123">
        <v>89.1</v>
      </c>
      <c r="U196" s="123">
        <v>69.900000000000006</v>
      </c>
      <c r="V196" s="152">
        <v>26.3</v>
      </c>
      <c r="W196" s="212">
        <v>98.3</v>
      </c>
      <c r="X196" s="123">
        <v>99.1</v>
      </c>
      <c r="Y196" s="123">
        <v>94.3</v>
      </c>
      <c r="Z196" s="123">
        <v>85.8</v>
      </c>
      <c r="AA196" s="241">
        <v>51.4</v>
      </c>
    </row>
    <row r="197" spans="1:27" x14ac:dyDescent="0.2">
      <c r="A197" s="134" t="s">
        <v>404</v>
      </c>
      <c r="B197" s="176" t="s">
        <v>405</v>
      </c>
      <c r="C197" s="212">
        <v>98.7</v>
      </c>
      <c r="D197" s="123">
        <v>98.5</v>
      </c>
      <c r="E197" s="123">
        <v>89.8</v>
      </c>
      <c r="F197" s="123">
        <v>85.2</v>
      </c>
      <c r="G197" s="152">
        <v>57.9</v>
      </c>
      <c r="H197" s="212">
        <v>98.7</v>
      </c>
      <c r="I197" s="123">
        <v>94.9</v>
      </c>
      <c r="J197" s="123">
        <v>70.900000000000006</v>
      </c>
      <c r="K197" s="123">
        <v>69.599999999999994</v>
      </c>
      <c r="L197" s="152">
        <v>39.200000000000003</v>
      </c>
      <c r="M197" s="212">
        <v>98.7</v>
      </c>
      <c r="N197" s="123">
        <v>98.8</v>
      </c>
      <c r="O197" s="123">
        <v>91.7</v>
      </c>
      <c r="P197" s="123">
        <v>86.8</v>
      </c>
      <c r="Q197" s="152">
        <v>59.8</v>
      </c>
      <c r="R197" s="212">
        <v>97.2</v>
      </c>
      <c r="S197" s="123">
        <v>95.5</v>
      </c>
      <c r="T197" s="123">
        <v>78.099999999999994</v>
      </c>
      <c r="U197" s="123">
        <v>77.5</v>
      </c>
      <c r="V197" s="152">
        <v>36</v>
      </c>
      <c r="W197" s="212">
        <v>99.1</v>
      </c>
      <c r="X197" s="123">
        <v>99.3</v>
      </c>
      <c r="Y197" s="123">
        <v>92.9</v>
      </c>
      <c r="Z197" s="123">
        <v>87.2</v>
      </c>
      <c r="AA197" s="241">
        <v>63.7</v>
      </c>
    </row>
    <row r="198" spans="1:27" x14ac:dyDescent="0.2">
      <c r="A198" s="134" t="s">
        <v>406</v>
      </c>
      <c r="B198" s="176" t="s">
        <v>407</v>
      </c>
      <c r="C198" s="212">
        <v>94</v>
      </c>
      <c r="D198" s="123">
        <v>95.2</v>
      </c>
      <c r="E198" s="123">
        <v>80.900000000000006</v>
      </c>
      <c r="F198" s="123">
        <v>77</v>
      </c>
      <c r="G198" s="152">
        <v>48.9</v>
      </c>
      <c r="H198" s="212">
        <v>78.599999999999994</v>
      </c>
      <c r="I198" s="123">
        <v>81.7</v>
      </c>
      <c r="J198" s="123">
        <v>58</v>
      </c>
      <c r="K198" s="123">
        <v>55.7</v>
      </c>
      <c r="L198" s="152">
        <v>30.5</v>
      </c>
      <c r="M198" s="212">
        <v>96</v>
      </c>
      <c r="N198" s="123">
        <v>97</v>
      </c>
      <c r="O198" s="123">
        <v>83.9</v>
      </c>
      <c r="P198" s="123">
        <v>79.8</v>
      </c>
      <c r="Q198" s="152">
        <v>51.2</v>
      </c>
      <c r="R198" s="212">
        <v>85.4</v>
      </c>
      <c r="S198" s="123">
        <v>87.9</v>
      </c>
      <c r="T198" s="123">
        <v>63.6</v>
      </c>
      <c r="U198" s="123">
        <v>63.6</v>
      </c>
      <c r="V198" s="152">
        <v>32.4</v>
      </c>
      <c r="W198" s="212">
        <v>96.4</v>
      </c>
      <c r="X198" s="123">
        <v>97.3</v>
      </c>
      <c r="Y198" s="123">
        <v>85.8</v>
      </c>
      <c r="Z198" s="123">
        <v>80.8</v>
      </c>
      <c r="AA198" s="241">
        <v>53.4</v>
      </c>
    </row>
    <row r="199" spans="1:27" x14ac:dyDescent="0.2">
      <c r="A199" s="134" t="s">
        <v>408</v>
      </c>
      <c r="B199" s="176" t="s">
        <v>409</v>
      </c>
      <c r="C199" s="212">
        <v>96.5</v>
      </c>
      <c r="D199" s="123">
        <v>97.3</v>
      </c>
      <c r="E199" s="123">
        <v>83.3</v>
      </c>
      <c r="F199" s="123">
        <v>76</v>
      </c>
      <c r="G199" s="152">
        <v>48.9</v>
      </c>
      <c r="H199" s="212">
        <v>89.6</v>
      </c>
      <c r="I199" s="123">
        <v>90.7</v>
      </c>
      <c r="J199" s="123">
        <v>65.599999999999994</v>
      </c>
      <c r="K199" s="123">
        <v>62</v>
      </c>
      <c r="L199" s="152">
        <v>26.9</v>
      </c>
      <c r="M199" s="212">
        <v>97.7</v>
      </c>
      <c r="N199" s="123">
        <v>98.4</v>
      </c>
      <c r="O199" s="123">
        <v>86.3</v>
      </c>
      <c r="P199" s="123">
        <v>78.400000000000006</v>
      </c>
      <c r="Q199" s="152">
        <v>52.6</v>
      </c>
      <c r="R199" s="212">
        <v>92.5</v>
      </c>
      <c r="S199" s="123">
        <v>93.6</v>
      </c>
      <c r="T199" s="123">
        <v>70.5</v>
      </c>
      <c r="U199" s="123">
        <v>68.099999999999994</v>
      </c>
      <c r="V199" s="152">
        <v>32.4</v>
      </c>
      <c r="W199" s="212">
        <v>98.1</v>
      </c>
      <c r="X199" s="123">
        <v>98.8</v>
      </c>
      <c r="Y199" s="123">
        <v>88.4</v>
      </c>
      <c r="Z199" s="123">
        <v>79.2</v>
      </c>
      <c r="AA199" s="241">
        <v>55.5</v>
      </c>
    </row>
    <row r="200" spans="1:27" x14ac:dyDescent="0.2">
      <c r="A200" s="134" t="s">
        <v>410</v>
      </c>
      <c r="B200" s="176" t="s">
        <v>411</v>
      </c>
      <c r="C200" s="212">
        <v>99</v>
      </c>
      <c r="D200" s="123">
        <v>99.6</v>
      </c>
      <c r="E200" s="123">
        <v>96.6</v>
      </c>
      <c r="F200" s="123">
        <v>82.3</v>
      </c>
      <c r="G200" s="152">
        <v>54.8</v>
      </c>
      <c r="H200" s="212">
        <v>95</v>
      </c>
      <c r="I200" s="123">
        <v>98.3</v>
      </c>
      <c r="J200" s="123">
        <v>81.7</v>
      </c>
      <c r="K200" s="123">
        <v>65</v>
      </c>
      <c r="L200" s="152">
        <v>31.7</v>
      </c>
      <c r="M200" s="212">
        <v>99.1</v>
      </c>
      <c r="N200" s="123">
        <v>99.7</v>
      </c>
      <c r="O200" s="123">
        <v>97.3</v>
      </c>
      <c r="P200" s="123">
        <v>83.2</v>
      </c>
      <c r="Q200" s="152">
        <v>55.9</v>
      </c>
      <c r="R200" s="212">
        <v>96.8</v>
      </c>
      <c r="S200" s="123">
        <v>99.4</v>
      </c>
      <c r="T200" s="123">
        <v>89</v>
      </c>
      <c r="U200" s="123">
        <v>69.5</v>
      </c>
      <c r="V200" s="152">
        <v>35.1</v>
      </c>
      <c r="W200" s="212">
        <v>99.2</v>
      </c>
      <c r="X200" s="123">
        <v>99.7</v>
      </c>
      <c r="Y200" s="123">
        <v>97.6</v>
      </c>
      <c r="Z200" s="123">
        <v>84</v>
      </c>
      <c r="AA200" s="241">
        <v>57.4</v>
      </c>
    </row>
    <row r="201" spans="1:27" x14ac:dyDescent="0.2">
      <c r="A201" s="134" t="s">
        <v>412</v>
      </c>
      <c r="B201" s="176" t="s">
        <v>413</v>
      </c>
      <c r="C201" s="212">
        <v>96</v>
      </c>
      <c r="D201" s="123">
        <v>96.1</v>
      </c>
      <c r="E201" s="123">
        <v>89.8</v>
      </c>
      <c r="F201" s="123">
        <v>72.099999999999994</v>
      </c>
      <c r="G201" s="152">
        <v>29.3</v>
      </c>
      <c r="H201" s="212">
        <v>94.1</v>
      </c>
      <c r="I201" s="123">
        <v>94.1</v>
      </c>
      <c r="J201" s="123">
        <v>83.3</v>
      </c>
      <c r="K201" s="123">
        <v>62.7</v>
      </c>
      <c r="L201" s="152">
        <v>11.8</v>
      </c>
      <c r="M201" s="212">
        <v>96.2</v>
      </c>
      <c r="N201" s="123">
        <v>96.4</v>
      </c>
      <c r="O201" s="123">
        <v>90.8</v>
      </c>
      <c r="P201" s="123">
        <v>73.400000000000006</v>
      </c>
      <c r="Q201" s="152">
        <v>31.7</v>
      </c>
      <c r="R201" s="212">
        <v>94</v>
      </c>
      <c r="S201" s="123">
        <v>94</v>
      </c>
      <c r="T201" s="123">
        <v>83</v>
      </c>
      <c r="U201" s="123">
        <v>63.7</v>
      </c>
      <c r="V201" s="152">
        <v>14.3</v>
      </c>
      <c r="W201" s="212">
        <v>96.5</v>
      </c>
      <c r="X201" s="123">
        <v>96.7</v>
      </c>
      <c r="Y201" s="123">
        <v>91.8</v>
      </c>
      <c r="Z201" s="123">
        <v>74.5</v>
      </c>
      <c r="AA201" s="241">
        <v>33.5</v>
      </c>
    </row>
    <row r="202" spans="1:27" x14ac:dyDescent="0.2">
      <c r="A202" s="134" t="s">
        <v>414</v>
      </c>
      <c r="B202" s="176" t="s">
        <v>415</v>
      </c>
      <c r="C202" s="212">
        <v>99.5</v>
      </c>
      <c r="D202" s="123">
        <v>99.3</v>
      </c>
      <c r="E202" s="123">
        <v>97.9</v>
      </c>
      <c r="F202" s="123">
        <v>84.4</v>
      </c>
      <c r="G202" s="152">
        <v>49.1</v>
      </c>
      <c r="H202" s="212">
        <v>97</v>
      </c>
      <c r="I202" s="123">
        <v>97</v>
      </c>
      <c r="J202" s="123">
        <v>93.9</v>
      </c>
      <c r="K202" s="123">
        <v>81.8</v>
      </c>
      <c r="L202" s="152">
        <v>21.2</v>
      </c>
      <c r="M202" s="212">
        <v>99.6</v>
      </c>
      <c r="N202" s="123">
        <v>99.5</v>
      </c>
      <c r="O202" s="123">
        <v>98.1</v>
      </c>
      <c r="P202" s="123">
        <v>84.5</v>
      </c>
      <c r="Q202" s="152">
        <v>50.3</v>
      </c>
      <c r="R202" s="212">
        <v>98.9</v>
      </c>
      <c r="S202" s="123">
        <v>98.9</v>
      </c>
      <c r="T202" s="123">
        <v>96.8</v>
      </c>
      <c r="U202" s="123">
        <v>84.9</v>
      </c>
      <c r="V202" s="152">
        <v>23.7</v>
      </c>
      <c r="W202" s="212">
        <v>99.6</v>
      </c>
      <c r="X202" s="123">
        <v>99.4</v>
      </c>
      <c r="Y202" s="123">
        <v>98.1</v>
      </c>
      <c r="Z202" s="123">
        <v>84.4</v>
      </c>
      <c r="AA202" s="241">
        <v>52.6</v>
      </c>
    </row>
    <row r="203" spans="1:27" x14ac:dyDescent="0.2">
      <c r="A203" s="134" t="s">
        <v>418</v>
      </c>
      <c r="B203" s="176" t="s">
        <v>419</v>
      </c>
      <c r="C203" s="212">
        <v>96.5</v>
      </c>
      <c r="D203" s="123">
        <v>96.8</v>
      </c>
      <c r="E203" s="123">
        <v>84.9</v>
      </c>
      <c r="F203" s="123">
        <v>82.1</v>
      </c>
      <c r="G203" s="152">
        <v>49.4</v>
      </c>
      <c r="H203" s="212">
        <v>91.9</v>
      </c>
      <c r="I203" s="123">
        <v>89.2</v>
      </c>
      <c r="J203" s="123">
        <v>70.3</v>
      </c>
      <c r="K203" s="123">
        <v>73</v>
      </c>
      <c r="L203" s="152">
        <v>18.899999999999999</v>
      </c>
      <c r="M203" s="212">
        <v>96.7</v>
      </c>
      <c r="N203" s="123">
        <v>97.1</v>
      </c>
      <c r="O203" s="123">
        <v>85.6</v>
      </c>
      <c r="P203" s="123">
        <v>82.5</v>
      </c>
      <c r="Q203" s="152">
        <v>50.8</v>
      </c>
      <c r="R203" s="212">
        <v>91</v>
      </c>
      <c r="S203" s="123">
        <v>90.2</v>
      </c>
      <c r="T203" s="123">
        <v>69.2</v>
      </c>
      <c r="U203" s="123">
        <v>71.400000000000006</v>
      </c>
      <c r="V203" s="152">
        <v>24.8</v>
      </c>
      <c r="W203" s="212">
        <v>97.4</v>
      </c>
      <c r="X203" s="123">
        <v>98</v>
      </c>
      <c r="Y203" s="123">
        <v>87.8</v>
      </c>
      <c r="Z203" s="123">
        <v>84</v>
      </c>
      <c r="AA203" s="241">
        <v>53.8</v>
      </c>
    </row>
    <row r="204" spans="1:27" x14ac:dyDescent="0.2">
      <c r="A204" s="134" t="s">
        <v>420</v>
      </c>
      <c r="B204" s="176" t="s">
        <v>421</v>
      </c>
      <c r="C204" s="212">
        <v>97.4</v>
      </c>
      <c r="D204" s="123">
        <v>98</v>
      </c>
      <c r="E204" s="123">
        <v>92</v>
      </c>
      <c r="F204" s="123">
        <v>78.599999999999994</v>
      </c>
      <c r="G204" s="152">
        <v>65</v>
      </c>
      <c r="H204" s="212">
        <v>86.1</v>
      </c>
      <c r="I204" s="123">
        <v>93.7</v>
      </c>
      <c r="J204" s="123">
        <v>70.900000000000006</v>
      </c>
      <c r="K204" s="123">
        <v>62</v>
      </c>
      <c r="L204" s="152">
        <v>27.8</v>
      </c>
      <c r="M204" s="212">
        <v>98</v>
      </c>
      <c r="N204" s="123">
        <v>98.2</v>
      </c>
      <c r="O204" s="123">
        <v>93</v>
      </c>
      <c r="P204" s="123">
        <v>79.400000000000006</v>
      </c>
      <c r="Q204" s="152">
        <v>66.8</v>
      </c>
      <c r="R204" s="212">
        <v>90.2</v>
      </c>
      <c r="S204" s="123">
        <v>94.4</v>
      </c>
      <c r="T204" s="123">
        <v>77.400000000000006</v>
      </c>
      <c r="U204" s="123">
        <v>62.8</v>
      </c>
      <c r="V204" s="152">
        <v>32.9</v>
      </c>
      <c r="W204" s="212">
        <v>98.6</v>
      </c>
      <c r="X204" s="123">
        <v>98.6</v>
      </c>
      <c r="Y204" s="123">
        <v>94.3</v>
      </c>
      <c r="Z204" s="123">
        <v>81.2</v>
      </c>
      <c r="AA204" s="241">
        <v>70.2</v>
      </c>
    </row>
    <row r="205" spans="1:27" x14ac:dyDescent="0.2">
      <c r="A205" s="134" t="s">
        <v>422</v>
      </c>
      <c r="B205" s="176" t="s">
        <v>423</v>
      </c>
      <c r="C205" s="212">
        <v>98.4</v>
      </c>
      <c r="D205" s="123">
        <v>99.2</v>
      </c>
      <c r="E205" s="123">
        <v>90.8</v>
      </c>
      <c r="F205" s="123">
        <v>64.8</v>
      </c>
      <c r="G205" s="152">
        <v>42.3</v>
      </c>
      <c r="H205" s="212">
        <v>90.7</v>
      </c>
      <c r="I205" s="123">
        <v>95.3</v>
      </c>
      <c r="J205" s="123">
        <v>69.8</v>
      </c>
      <c r="K205" s="123">
        <v>41.9</v>
      </c>
      <c r="L205" s="152">
        <v>18.600000000000001</v>
      </c>
      <c r="M205" s="212">
        <v>99.1</v>
      </c>
      <c r="N205" s="123">
        <v>99.6</v>
      </c>
      <c r="O205" s="123">
        <v>92.8</v>
      </c>
      <c r="P205" s="123">
        <v>67</v>
      </c>
      <c r="Q205" s="152">
        <v>44.6</v>
      </c>
      <c r="R205" s="212">
        <v>94.6</v>
      </c>
      <c r="S205" s="123">
        <v>97.8</v>
      </c>
      <c r="T205" s="123">
        <v>79.3</v>
      </c>
      <c r="U205" s="123">
        <v>45.7</v>
      </c>
      <c r="V205" s="152">
        <v>26.1</v>
      </c>
      <c r="W205" s="212">
        <v>99.2</v>
      </c>
      <c r="X205" s="123">
        <v>99.5</v>
      </c>
      <c r="Y205" s="123">
        <v>93.5</v>
      </c>
      <c r="Z205" s="123">
        <v>69.3</v>
      </c>
      <c r="AA205" s="241">
        <v>46.1</v>
      </c>
    </row>
    <row r="206" spans="1:27" x14ac:dyDescent="0.2">
      <c r="A206" s="134" t="s">
        <v>424</v>
      </c>
      <c r="B206" s="176" t="s">
        <v>425</v>
      </c>
      <c r="C206" s="212">
        <v>98.4</v>
      </c>
      <c r="D206" s="123">
        <v>98.6</v>
      </c>
      <c r="E206" s="123">
        <v>85.2</v>
      </c>
      <c r="F206" s="123">
        <v>83.1</v>
      </c>
      <c r="G206" s="152">
        <v>41.2</v>
      </c>
      <c r="H206" s="212">
        <v>87.5</v>
      </c>
      <c r="I206" s="123">
        <v>87.5</v>
      </c>
      <c r="J206" s="123">
        <v>62.5</v>
      </c>
      <c r="K206" s="123">
        <v>66.7</v>
      </c>
      <c r="L206" s="152">
        <v>25</v>
      </c>
      <c r="M206" s="212">
        <v>98.9</v>
      </c>
      <c r="N206" s="123">
        <v>99.1</v>
      </c>
      <c r="O206" s="123">
        <v>86.3</v>
      </c>
      <c r="P206" s="123">
        <v>83.9</v>
      </c>
      <c r="Q206" s="152">
        <v>42.1</v>
      </c>
      <c r="R206" s="212">
        <v>95.9</v>
      </c>
      <c r="S206" s="123">
        <v>95.9</v>
      </c>
      <c r="T206" s="123">
        <v>74.3</v>
      </c>
      <c r="U206" s="123">
        <v>68.900000000000006</v>
      </c>
      <c r="V206" s="152">
        <v>23</v>
      </c>
      <c r="W206" s="212">
        <v>98.8</v>
      </c>
      <c r="X206" s="123">
        <v>99</v>
      </c>
      <c r="Y206" s="123">
        <v>87.1</v>
      </c>
      <c r="Z206" s="123">
        <v>85.6</v>
      </c>
      <c r="AA206" s="241">
        <v>44.5</v>
      </c>
    </row>
    <row r="207" spans="1:27" x14ac:dyDescent="0.2">
      <c r="A207" s="134" t="s">
        <v>428</v>
      </c>
      <c r="B207" s="176" t="s">
        <v>429</v>
      </c>
      <c r="C207" s="212">
        <v>98.8</v>
      </c>
      <c r="D207" s="123">
        <v>98.8</v>
      </c>
      <c r="E207" s="123">
        <v>86.2</v>
      </c>
      <c r="F207" s="123">
        <v>76.099999999999994</v>
      </c>
      <c r="G207" s="152">
        <v>41.3</v>
      </c>
      <c r="H207" s="212">
        <v>96.1</v>
      </c>
      <c r="I207" s="123">
        <v>98</v>
      </c>
      <c r="J207" s="123">
        <v>74.5</v>
      </c>
      <c r="K207" s="123">
        <v>60.8</v>
      </c>
      <c r="L207" s="152">
        <v>27.5</v>
      </c>
      <c r="M207" s="212">
        <v>99</v>
      </c>
      <c r="N207" s="123">
        <v>98.9</v>
      </c>
      <c r="O207" s="123">
        <v>86.9</v>
      </c>
      <c r="P207" s="123">
        <v>77.099999999999994</v>
      </c>
      <c r="Q207" s="152">
        <v>42.1</v>
      </c>
      <c r="R207" s="212">
        <v>97.9</v>
      </c>
      <c r="S207" s="123">
        <v>96.4</v>
      </c>
      <c r="T207" s="123">
        <v>74.3</v>
      </c>
      <c r="U207" s="123">
        <v>63.6</v>
      </c>
      <c r="V207" s="152">
        <v>25</v>
      </c>
      <c r="W207" s="212">
        <v>99</v>
      </c>
      <c r="X207" s="123">
        <v>99.3</v>
      </c>
      <c r="Y207" s="123">
        <v>88.5</v>
      </c>
      <c r="Z207" s="123">
        <v>78.5</v>
      </c>
      <c r="AA207" s="241">
        <v>44.5</v>
      </c>
    </row>
    <row r="208" spans="1:27" x14ac:dyDescent="0.2">
      <c r="A208" s="134" t="s">
        <v>430</v>
      </c>
      <c r="B208" s="176" t="s">
        <v>431</v>
      </c>
      <c r="C208" s="212">
        <v>97.2</v>
      </c>
      <c r="D208" s="123">
        <v>98.1</v>
      </c>
      <c r="E208" s="123">
        <v>93.6</v>
      </c>
      <c r="F208" s="123">
        <v>83.9</v>
      </c>
      <c r="G208" s="152">
        <v>41.2</v>
      </c>
      <c r="H208" s="212">
        <v>87.8</v>
      </c>
      <c r="I208" s="123">
        <v>92.4</v>
      </c>
      <c r="J208" s="123">
        <v>81.2</v>
      </c>
      <c r="K208" s="123">
        <v>62.4</v>
      </c>
      <c r="L208" s="152">
        <v>23.9</v>
      </c>
      <c r="M208" s="212">
        <v>98.9</v>
      </c>
      <c r="N208" s="123">
        <v>99.2</v>
      </c>
      <c r="O208" s="123">
        <v>95.9</v>
      </c>
      <c r="P208" s="123">
        <v>87.9</v>
      </c>
      <c r="Q208" s="152">
        <v>44.4</v>
      </c>
      <c r="R208" s="212">
        <v>93.2</v>
      </c>
      <c r="S208" s="123">
        <v>95.8</v>
      </c>
      <c r="T208" s="123">
        <v>87.4</v>
      </c>
      <c r="U208" s="123">
        <v>73</v>
      </c>
      <c r="V208" s="152">
        <v>29.1</v>
      </c>
      <c r="W208" s="212">
        <v>98.9</v>
      </c>
      <c r="X208" s="123">
        <v>99.1</v>
      </c>
      <c r="Y208" s="123">
        <v>96.3</v>
      </c>
      <c r="Z208" s="123">
        <v>88.7</v>
      </c>
      <c r="AA208" s="241">
        <v>46.4</v>
      </c>
    </row>
    <row r="209" spans="1:27" x14ac:dyDescent="0.2">
      <c r="A209" s="134" t="s">
        <v>434</v>
      </c>
      <c r="B209" s="176" t="s">
        <v>435</v>
      </c>
      <c r="C209" s="212">
        <v>97.4</v>
      </c>
      <c r="D209" s="123">
        <v>98</v>
      </c>
      <c r="E209" s="123">
        <v>96.3</v>
      </c>
      <c r="F209" s="123">
        <v>77.3</v>
      </c>
      <c r="G209" s="152">
        <v>36.799999999999997</v>
      </c>
      <c r="H209" s="212">
        <v>88.9</v>
      </c>
      <c r="I209" s="123">
        <v>91.1</v>
      </c>
      <c r="J209" s="123">
        <v>87.4</v>
      </c>
      <c r="K209" s="123">
        <v>62.2</v>
      </c>
      <c r="L209" s="152">
        <v>21.5</v>
      </c>
      <c r="M209" s="212">
        <v>98.6</v>
      </c>
      <c r="N209" s="123">
        <v>99</v>
      </c>
      <c r="O209" s="123">
        <v>97.5</v>
      </c>
      <c r="P209" s="123">
        <v>79.400000000000006</v>
      </c>
      <c r="Q209" s="152">
        <v>38.9</v>
      </c>
      <c r="R209" s="212">
        <v>94</v>
      </c>
      <c r="S209" s="123">
        <v>95.5</v>
      </c>
      <c r="T209" s="123">
        <v>91.4</v>
      </c>
      <c r="U209" s="123">
        <v>63.5</v>
      </c>
      <c r="V209" s="152">
        <v>19.5</v>
      </c>
      <c r="W209" s="212">
        <v>98.5</v>
      </c>
      <c r="X209" s="123">
        <v>98.8</v>
      </c>
      <c r="Y209" s="123">
        <v>97.8</v>
      </c>
      <c r="Z209" s="123">
        <v>81.599999999999994</v>
      </c>
      <c r="AA209" s="241">
        <v>42.2</v>
      </c>
    </row>
    <row r="210" spans="1:27" x14ac:dyDescent="0.2">
      <c r="A210" s="134" t="s">
        <v>436</v>
      </c>
      <c r="B210" s="176" t="s">
        <v>437</v>
      </c>
      <c r="C210" s="212">
        <v>97.3</v>
      </c>
      <c r="D210" s="123">
        <v>98</v>
      </c>
      <c r="E210" s="123">
        <v>84.1</v>
      </c>
      <c r="F210" s="123">
        <v>82.4</v>
      </c>
      <c r="G210" s="152">
        <v>40.5</v>
      </c>
      <c r="H210" s="212">
        <v>92</v>
      </c>
      <c r="I210" s="123">
        <v>93.1</v>
      </c>
      <c r="J210" s="123">
        <v>56.3</v>
      </c>
      <c r="K210" s="123">
        <v>51.7</v>
      </c>
      <c r="L210" s="152">
        <v>11.5</v>
      </c>
      <c r="M210" s="212">
        <v>97.8</v>
      </c>
      <c r="N210" s="123">
        <v>98.6</v>
      </c>
      <c r="O210" s="123">
        <v>87</v>
      </c>
      <c r="P210" s="123">
        <v>85.6</v>
      </c>
      <c r="Q210" s="152">
        <v>43.6</v>
      </c>
      <c r="R210" s="212">
        <v>94.1</v>
      </c>
      <c r="S210" s="123">
        <v>95.1</v>
      </c>
      <c r="T210" s="123">
        <v>62.2</v>
      </c>
      <c r="U210" s="123">
        <v>61.1</v>
      </c>
      <c r="V210" s="152">
        <v>17.8</v>
      </c>
      <c r="W210" s="212">
        <v>98.1</v>
      </c>
      <c r="X210" s="123">
        <v>98.8</v>
      </c>
      <c r="Y210" s="123">
        <v>89.6</v>
      </c>
      <c r="Z210" s="123">
        <v>87.7</v>
      </c>
      <c r="AA210" s="241">
        <v>46.2</v>
      </c>
    </row>
    <row r="211" spans="1:27" x14ac:dyDescent="0.2">
      <c r="A211" s="134" t="s">
        <v>438</v>
      </c>
      <c r="B211" s="176" t="s">
        <v>439</v>
      </c>
      <c r="C211" s="212">
        <v>97.9</v>
      </c>
      <c r="D211" s="123">
        <v>98.2</v>
      </c>
      <c r="E211" s="123">
        <v>93.9</v>
      </c>
      <c r="F211" s="123">
        <v>78.5</v>
      </c>
      <c r="G211" s="152">
        <v>50.8</v>
      </c>
      <c r="H211" s="212">
        <v>92.8</v>
      </c>
      <c r="I211" s="123">
        <v>92.1</v>
      </c>
      <c r="J211" s="123">
        <v>84.2</v>
      </c>
      <c r="K211" s="123">
        <v>65.5</v>
      </c>
      <c r="L211" s="152">
        <v>28.8</v>
      </c>
      <c r="M211" s="212">
        <v>98.5</v>
      </c>
      <c r="N211" s="123">
        <v>98.9</v>
      </c>
      <c r="O211" s="123">
        <v>95</v>
      </c>
      <c r="P211" s="123">
        <v>80.099999999999994</v>
      </c>
      <c r="Q211" s="152">
        <v>53.5</v>
      </c>
      <c r="R211" s="212">
        <v>95.4</v>
      </c>
      <c r="S211" s="123">
        <v>95.4</v>
      </c>
      <c r="T211" s="123">
        <v>86.9</v>
      </c>
      <c r="U211" s="123">
        <v>66</v>
      </c>
      <c r="V211" s="152">
        <v>32.4</v>
      </c>
      <c r="W211" s="212">
        <v>98.7</v>
      </c>
      <c r="X211" s="123">
        <v>99</v>
      </c>
      <c r="Y211" s="123">
        <v>96</v>
      </c>
      <c r="Z211" s="123">
        <v>82.3</v>
      </c>
      <c r="AA211" s="241">
        <v>56.5</v>
      </c>
    </row>
    <row r="212" spans="1:27" x14ac:dyDescent="0.2">
      <c r="A212" s="134" t="s">
        <v>440</v>
      </c>
      <c r="B212" s="176" t="s">
        <v>441</v>
      </c>
      <c r="C212" s="212">
        <v>97.1</v>
      </c>
      <c r="D212" s="123">
        <v>98</v>
      </c>
      <c r="E212" s="123">
        <v>92.3</v>
      </c>
      <c r="F212" s="123">
        <v>70</v>
      </c>
      <c r="G212" s="152">
        <v>38.1</v>
      </c>
      <c r="H212" s="212">
        <v>92.9</v>
      </c>
      <c r="I212" s="123">
        <v>95.3</v>
      </c>
      <c r="J212" s="123">
        <v>85.4</v>
      </c>
      <c r="K212" s="123">
        <v>55.7</v>
      </c>
      <c r="L212" s="152">
        <v>24.5</v>
      </c>
      <c r="M212" s="212">
        <v>98</v>
      </c>
      <c r="N212" s="123">
        <v>98.6</v>
      </c>
      <c r="O212" s="123">
        <v>93.7</v>
      </c>
      <c r="P212" s="123">
        <v>73</v>
      </c>
      <c r="Q212" s="152">
        <v>41</v>
      </c>
      <c r="R212" s="212">
        <v>95.2</v>
      </c>
      <c r="S212" s="123">
        <v>97</v>
      </c>
      <c r="T212" s="123">
        <v>84.4</v>
      </c>
      <c r="U212" s="123">
        <v>55.9</v>
      </c>
      <c r="V212" s="152">
        <v>25.2</v>
      </c>
      <c r="W212" s="212">
        <v>98</v>
      </c>
      <c r="X212" s="123">
        <v>98.5</v>
      </c>
      <c r="Y212" s="123">
        <v>96.1</v>
      </c>
      <c r="Z212" s="123">
        <v>76.900000000000006</v>
      </c>
      <c r="AA212" s="241">
        <v>44.5</v>
      </c>
    </row>
    <row r="213" spans="1:27" x14ac:dyDescent="0.2">
      <c r="A213" s="134" t="s">
        <v>442</v>
      </c>
      <c r="B213" s="176" t="s">
        <v>443</v>
      </c>
      <c r="C213" s="212">
        <v>96.7</v>
      </c>
      <c r="D213" s="123">
        <v>97.8</v>
      </c>
      <c r="E213" s="123">
        <v>90.6</v>
      </c>
      <c r="F213" s="123">
        <v>70.7</v>
      </c>
      <c r="G213" s="152">
        <v>50.1</v>
      </c>
      <c r="H213" s="212">
        <v>87.7</v>
      </c>
      <c r="I213" s="123">
        <v>90.6</v>
      </c>
      <c r="J213" s="123">
        <v>73.599999999999994</v>
      </c>
      <c r="K213" s="123">
        <v>45.3</v>
      </c>
      <c r="L213" s="152">
        <v>16</v>
      </c>
      <c r="M213" s="212">
        <v>97.9</v>
      </c>
      <c r="N213" s="123">
        <v>98.8</v>
      </c>
      <c r="O213" s="123">
        <v>92.8</v>
      </c>
      <c r="P213" s="123">
        <v>74</v>
      </c>
      <c r="Q213" s="152">
        <v>54.5</v>
      </c>
      <c r="R213" s="212">
        <v>90.2</v>
      </c>
      <c r="S213" s="123">
        <v>93.3</v>
      </c>
      <c r="T213" s="123">
        <v>77.8</v>
      </c>
      <c r="U213" s="123">
        <v>54.2</v>
      </c>
      <c r="V213" s="152">
        <v>26.7</v>
      </c>
      <c r="W213" s="212">
        <v>98.8</v>
      </c>
      <c r="X213" s="123">
        <v>99.3</v>
      </c>
      <c r="Y213" s="123">
        <v>94.8</v>
      </c>
      <c r="Z213" s="123">
        <v>76.099999999999994</v>
      </c>
      <c r="AA213" s="241">
        <v>57.7</v>
      </c>
    </row>
    <row r="214" spans="1:27" x14ac:dyDescent="0.2">
      <c r="A214" s="134" t="s">
        <v>444</v>
      </c>
      <c r="B214" s="176" t="s">
        <v>445</v>
      </c>
      <c r="C214" s="212">
        <v>98.4</v>
      </c>
      <c r="D214" s="123">
        <v>99</v>
      </c>
      <c r="E214" s="123">
        <v>91.3</v>
      </c>
      <c r="F214" s="123">
        <v>82.7</v>
      </c>
      <c r="G214" s="152">
        <v>60</v>
      </c>
      <c r="H214" s="212">
        <v>94.6</v>
      </c>
      <c r="I214" s="123">
        <v>94.6</v>
      </c>
      <c r="J214" s="123">
        <v>75.900000000000006</v>
      </c>
      <c r="K214" s="123">
        <v>71.400000000000006</v>
      </c>
      <c r="L214" s="152">
        <v>30.4</v>
      </c>
      <c r="M214" s="212">
        <v>98.7</v>
      </c>
      <c r="N214" s="123">
        <v>99.4</v>
      </c>
      <c r="O214" s="123">
        <v>92.5</v>
      </c>
      <c r="P214" s="123">
        <v>83.6</v>
      </c>
      <c r="Q214" s="152">
        <v>62.4</v>
      </c>
      <c r="R214" s="212">
        <v>96</v>
      </c>
      <c r="S214" s="123">
        <v>97.2</v>
      </c>
      <c r="T214" s="123">
        <v>79</v>
      </c>
      <c r="U214" s="123">
        <v>71.400000000000006</v>
      </c>
      <c r="V214" s="152">
        <v>35.5</v>
      </c>
      <c r="W214" s="212">
        <v>98.9</v>
      </c>
      <c r="X214" s="123">
        <v>99.4</v>
      </c>
      <c r="Y214" s="123">
        <v>93.8</v>
      </c>
      <c r="Z214" s="123">
        <v>85</v>
      </c>
      <c r="AA214" s="241">
        <v>65</v>
      </c>
    </row>
    <row r="215" spans="1:27" x14ac:dyDescent="0.2">
      <c r="A215" s="134" t="s">
        <v>446</v>
      </c>
      <c r="B215" s="176" t="s">
        <v>447</v>
      </c>
      <c r="C215" s="212">
        <v>97.6</v>
      </c>
      <c r="D215" s="123">
        <v>98.5</v>
      </c>
      <c r="E215" s="123">
        <v>90.6</v>
      </c>
      <c r="F215" s="123">
        <v>64.900000000000006</v>
      </c>
      <c r="G215" s="152">
        <v>37.799999999999997</v>
      </c>
      <c r="H215" s="212">
        <v>93.5</v>
      </c>
      <c r="I215" s="123">
        <v>93.5</v>
      </c>
      <c r="J215" s="123">
        <v>71</v>
      </c>
      <c r="K215" s="123">
        <v>43</v>
      </c>
      <c r="L215" s="152">
        <v>26.9</v>
      </c>
      <c r="M215" s="212">
        <v>98</v>
      </c>
      <c r="N215" s="123">
        <v>98.9</v>
      </c>
      <c r="O215" s="123">
        <v>92.2</v>
      </c>
      <c r="P215" s="123">
        <v>66.7</v>
      </c>
      <c r="Q215" s="152">
        <v>38.700000000000003</v>
      </c>
      <c r="R215" s="212">
        <v>95.8</v>
      </c>
      <c r="S215" s="123">
        <v>96.6</v>
      </c>
      <c r="T215" s="123">
        <v>78</v>
      </c>
      <c r="U215" s="123">
        <v>47.9</v>
      </c>
      <c r="V215" s="152">
        <v>26.7</v>
      </c>
      <c r="W215" s="212">
        <v>98.1</v>
      </c>
      <c r="X215" s="123">
        <v>98.9</v>
      </c>
      <c r="Y215" s="123">
        <v>93.6</v>
      </c>
      <c r="Z215" s="123">
        <v>68.900000000000006</v>
      </c>
      <c r="AA215" s="241">
        <v>40.4</v>
      </c>
    </row>
    <row r="216" spans="1:27" x14ac:dyDescent="0.2">
      <c r="A216" s="134" t="s">
        <v>450</v>
      </c>
      <c r="B216" s="176" t="s">
        <v>451</v>
      </c>
      <c r="C216" s="212">
        <v>94.5</v>
      </c>
      <c r="D216" s="123">
        <v>94.9</v>
      </c>
      <c r="E216" s="123">
        <v>88</v>
      </c>
      <c r="F216" s="123">
        <v>67.2</v>
      </c>
      <c r="G216" s="152">
        <v>48.9</v>
      </c>
      <c r="H216" s="212">
        <v>90.5</v>
      </c>
      <c r="I216" s="123">
        <v>89.8</v>
      </c>
      <c r="J216" s="123">
        <v>73.5</v>
      </c>
      <c r="K216" s="123">
        <v>57.8</v>
      </c>
      <c r="L216" s="152">
        <v>31.3</v>
      </c>
      <c r="M216" s="212">
        <v>95.2</v>
      </c>
      <c r="N216" s="123">
        <v>95.8</v>
      </c>
      <c r="O216" s="123">
        <v>90.7</v>
      </c>
      <c r="P216" s="123">
        <v>68.900000000000006</v>
      </c>
      <c r="Q216" s="152">
        <v>52.2</v>
      </c>
      <c r="R216" s="212">
        <v>90.1</v>
      </c>
      <c r="S216" s="123">
        <v>91.5</v>
      </c>
      <c r="T216" s="123">
        <v>77.8</v>
      </c>
      <c r="U216" s="123">
        <v>59.4</v>
      </c>
      <c r="V216" s="152">
        <v>31.7</v>
      </c>
      <c r="W216" s="212">
        <v>96.5</v>
      </c>
      <c r="X216" s="123">
        <v>96.5</v>
      </c>
      <c r="Y216" s="123">
        <v>92.6</v>
      </c>
      <c r="Z216" s="123">
        <v>70.7</v>
      </c>
      <c r="AA216" s="241">
        <v>56.7</v>
      </c>
    </row>
    <row r="217" spans="1:27" x14ac:dyDescent="0.2">
      <c r="A217" s="134" t="s">
        <v>452</v>
      </c>
      <c r="B217" s="176" t="s">
        <v>453</v>
      </c>
      <c r="C217" s="212">
        <v>97.7</v>
      </c>
      <c r="D217" s="123">
        <v>98.6</v>
      </c>
      <c r="E217" s="123">
        <v>90.2</v>
      </c>
      <c r="F217" s="123">
        <v>77.3</v>
      </c>
      <c r="G217" s="152">
        <v>50.7</v>
      </c>
      <c r="H217" s="212">
        <v>94.2</v>
      </c>
      <c r="I217" s="123">
        <v>96.1</v>
      </c>
      <c r="J217" s="123">
        <v>71.8</v>
      </c>
      <c r="K217" s="123">
        <v>47.6</v>
      </c>
      <c r="L217" s="152">
        <v>18.399999999999999</v>
      </c>
      <c r="M217" s="212">
        <v>98</v>
      </c>
      <c r="N217" s="123">
        <v>98.7</v>
      </c>
      <c r="O217" s="123">
        <v>91.5</v>
      </c>
      <c r="P217" s="123">
        <v>79.400000000000006</v>
      </c>
      <c r="Q217" s="152">
        <v>53</v>
      </c>
      <c r="R217" s="212">
        <v>93</v>
      </c>
      <c r="S217" s="123">
        <v>94.9</v>
      </c>
      <c r="T217" s="123">
        <v>74.3</v>
      </c>
      <c r="U217" s="123">
        <v>51.4</v>
      </c>
      <c r="V217" s="152">
        <v>26.2</v>
      </c>
      <c r="W217" s="212">
        <v>98.5</v>
      </c>
      <c r="X217" s="123">
        <v>99.2</v>
      </c>
      <c r="Y217" s="123">
        <v>92.7</v>
      </c>
      <c r="Z217" s="123">
        <v>81.5</v>
      </c>
      <c r="AA217" s="241">
        <v>54.7</v>
      </c>
    </row>
    <row r="218" spans="1:27" x14ac:dyDescent="0.2">
      <c r="A218" s="134" t="s">
        <v>454</v>
      </c>
      <c r="B218" s="176" t="s">
        <v>455</v>
      </c>
      <c r="C218" s="212">
        <v>97.4</v>
      </c>
      <c r="D218" s="123">
        <v>97.9</v>
      </c>
      <c r="E218" s="123">
        <v>84.3</v>
      </c>
      <c r="F218" s="123">
        <v>77.3</v>
      </c>
      <c r="G218" s="152">
        <v>47</v>
      </c>
      <c r="H218" s="212">
        <v>88</v>
      </c>
      <c r="I218" s="123">
        <v>88</v>
      </c>
      <c r="J218" s="123">
        <v>70</v>
      </c>
      <c r="K218" s="123">
        <v>48</v>
      </c>
      <c r="L218" s="152">
        <v>24</v>
      </c>
      <c r="M218" s="212">
        <v>97.9</v>
      </c>
      <c r="N218" s="123">
        <v>98.4</v>
      </c>
      <c r="O218" s="123">
        <v>85</v>
      </c>
      <c r="P218" s="123">
        <v>78.7</v>
      </c>
      <c r="Q218" s="152">
        <v>48.1</v>
      </c>
      <c r="R218" s="212">
        <v>92.9</v>
      </c>
      <c r="S218" s="123">
        <v>94</v>
      </c>
      <c r="T218" s="123">
        <v>68.5</v>
      </c>
      <c r="U218" s="123">
        <v>58.9</v>
      </c>
      <c r="V218" s="152">
        <v>26.2</v>
      </c>
      <c r="W218" s="212">
        <v>98.3</v>
      </c>
      <c r="X218" s="123">
        <v>98.6</v>
      </c>
      <c r="Y218" s="123">
        <v>87.2</v>
      </c>
      <c r="Z218" s="123">
        <v>80.7</v>
      </c>
      <c r="AA218" s="241">
        <v>50.8</v>
      </c>
    </row>
    <row r="219" spans="1:27" x14ac:dyDescent="0.2">
      <c r="A219" s="134" t="s">
        <v>456</v>
      </c>
      <c r="B219" s="176" t="s">
        <v>457</v>
      </c>
      <c r="C219" s="212">
        <v>97</v>
      </c>
      <c r="D219" s="123">
        <v>98.1</v>
      </c>
      <c r="E219" s="123">
        <v>83.7</v>
      </c>
      <c r="F219" s="123">
        <v>72.8</v>
      </c>
      <c r="G219" s="152">
        <v>42.6</v>
      </c>
      <c r="H219" s="212">
        <v>88.9</v>
      </c>
      <c r="I219" s="123">
        <v>94.4</v>
      </c>
      <c r="J219" s="123">
        <v>61.1</v>
      </c>
      <c r="K219" s="123">
        <v>51.9</v>
      </c>
      <c r="L219" s="152">
        <v>14.8</v>
      </c>
      <c r="M219" s="212">
        <v>97.3</v>
      </c>
      <c r="N219" s="123">
        <v>98.3</v>
      </c>
      <c r="O219" s="123">
        <v>84.8</v>
      </c>
      <c r="P219" s="123">
        <v>73.8</v>
      </c>
      <c r="Q219" s="152">
        <v>43.9</v>
      </c>
      <c r="R219" s="212">
        <v>90.9</v>
      </c>
      <c r="S219" s="123">
        <v>94.8</v>
      </c>
      <c r="T219" s="123">
        <v>61</v>
      </c>
      <c r="U219" s="123">
        <v>53.9</v>
      </c>
      <c r="V219" s="152">
        <v>21.4</v>
      </c>
      <c r="W219" s="212">
        <v>97.9</v>
      </c>
      <c r="X219" s="123">
        <v>98.6</v>
      </c>
      <c r="Y219" s="123">
        <v>87.1</v>
      </c>
      <c r="Z219" s="123">
        <v>75.599999999999994</v>
      </c>
      <c r="AA219" s="241">
        <v>45.7</v>
      </c>
    </row>
    <row r="220" spans="1:27" x14ac:dyDescent="0.2">
      <c r="A220" s="134" t="s">
        <v>458</v>
      </c>
      <c r="B220" s="176" t="s">
        <v>459</v>
      </c>
      <c r="C220" s="212">
        <v>95.7</v>
      </c>
      <c r="D220" s="123">
        <v>97.3</v>
      </c>
      <c r="E220" s="123">
        <v>91.2</v>
      </c>
      <c r="F220" s="123">
        <v>72</v>
      </c>
      <c r="G220" s="152">
        <v>41.1</v>
      </c>
      <c r="H220" s="212">
        <v>86.3</v>
      </c>
      <c r="I220" s="123">
        <v>88.4</v>
      </c>
      <c r="J220" s="123">
        <v>74.7</v>
      </c>
      <c r="K220" s="123">
        <v>47.4</v>
      </c>
      <c r="L220" s="152">
        <v>18.899999999999999</v>
      </c>
      <c r="M220" s="212">
        <v>96.8</v>
      </c>
      <c r="N220" s="123">
        <v>98.3</v>
      </c>
      <c r="O220" s="123">
        <v>93</v>
      </c>
      <c r="P220" s="123">
        <v>74.7</v>
      </c>
      <c r="Q220" s="152">
        <v>43.5</v>
      </c>
      <c r="R220" s="212">
        <v>88.1</v>
      </c>
      <c r="S220" s="123">
        <v>91.1</v>
      </c>
      <c r="T220" s="123">
        <v>77.7</v>
      </c>
      <c r="U220" s="123">
        <v>54</v>
      </c>
      <c r="V220" s="152">
        <v>25.2</v>
      </c>
      <c r="W220" s="212">
        <v>97.7</v>
      </c>
      <c r="X220" s="123">
        <v>98.9</v>
      </c>
      <c r="Y220" s="123">
        <v>94.8</v>
      </c>
      <c r="Z220" s="123">
        <v>76.8</v>
      </c>
      <c r="AA220" s="241">
        <v>45.3</v>
      </c>
    </row>
    <row r="221" spans="1:27" x14ac:dyDescent="0.2">
      <c r="A221" s="134" t="s">
        <v>462</v>
      </c>
      <c r="B221" s="176" t="s">
        <v>463</v>
      </c>
      <c r="C221" s="212">
        <v>96.2</v>
      </c>
      <c r="D221" s="123">
        <v>96.9</v>
      </c>
      <c r="E221" s="123">
        <v>87.2</v>
      </c>
      <c r="F221" s="123">
        <v>72.7</v>
      </c>
      <c r="G221" s="152">
        <v>40.4</v>
      </c>
      <c r="H221" s="212">
        <v>82.4</v>
      </c>
      <c r="I221" s="123">
        <v>84.9</v>
      </c>
      <c r="J221" s="123">
        <v>73.900000000000006</v>
      </c>
      <c r="K221" s="123">
        <v>52.1</v>
      </c>
      <c r="L221" s="152">
        <v>11.8</v>
      </c>
      <c r="M221" s="212">
        <v>97.6</v>
      </c>
      <c r="N221" s="123">
        <v>98.2</v>
      </c>
      <c r="O221" s="123">
        <v>88.6</v>
      </c>
      <c r="P221" s="123">
        <v>74.900000000000006</v>
      </c>
      <c r="Q221" s="152">
        <v>43.4</v>
      </c>
      <c r="R221" s="212">
        <v>90.3</v>
      </c>
      <c r="S221" s="123">
        <v>92.4</v>
      </c>
      <c r="T221" s="123">
        <v>79.2</v>
      </c>
      <c r="U221" s="123">
        <v>61.2</v>
      </c>
      <c r="V221" s="152">
        <v>17</v>
      </c>
      <c r="W221" s="212">
        <v>98</v>
      </c>
      <c r="X221" s="123">
        <v>98.3</v>
      </c>
      <c r="Y221" s="123">
        <v>89.6</v>
      </c>
      <c r="Z221" s="123">
        <v>76.3</v>
      </c>
      <c r="AA221" s="241">
        <v>47.6</v>
      </c>
    </row>
    <row r="222" spans="1:27" x14ac:dyDescent="0.2">
      <c r="A222" s="134" t="s">
        <v>464</v>
      </c>
      <c r="B222" s="176" t="s">
        <v>465</v>
      </c>
      <c r="C222" s="212">
        <v>98</v>
      </c>
      <c r="D222" s="123">
        <v>98.3</v>
      </c>
      <c r="E222" s="123">
        <v>92.9</v>
      </c>
      <c r="F222" s="123">
        <v>77</v>
      </c>
      <c r="G222" s="152">
        <v>44</v>
      </c>
      <c r="H222" s="212">
        <v>91.9</v>
      </c>
      <c r="I222" s="123">
        <v>95.2</v>
      </c>
      <c r="J222" s="123">
        <v>80.599999999999994</v>
      </c>
      <c r="K222" s="123">
        <v>60.5</v>
      </c>
      <c r="L222" s="152">
        <v>17.7</v>
      </c>
      <c r="M222" s="212">
        <v>98.5</v>
      </c>
      <c r="N222" s="123">
        <v>98.6</v>
      </c>
      <c r="O222" s="123">
        <v>93.9</v>
      </c>
      <c r="P222" s="123">
        <v>78.400000000000006</v>
      </c>
      <c r="Q222" s="152">
        <v>46.2</v>
      </c>
      <c r="R222" s="212">
        <v>94</v>
      </c>
      <c r="S222" s="123">
        <v>95.7</v>
      </c>
      <c r="T222" s="123">
        <v>81.599999999999994</v>
      </c>
      <c r="U222" s="123">
        <v>62.9</v>
      </c>
      <c r="V222" s="152">
        <v>27.4</v>
      </c>
      <c r="W222" s="212">
        <v>98.9</v>
      </c>
      <c r="X222" s="123">
        <v>98.9</v>
      </c>
      <c r="Y222" s="123">
        <v>95.4</v>
      </c>
      <c r="Z222" s="123">
        <v>80.2</v>
      </c>
      <c r="AA222" s="241">
        <v>47.7</v>
      </c>
    </row>
    <row r="223" spans="1:27" x14ac:dyDescent="0.2">
      <c r="A223" s="134" t="s">
        <v>466</v>
      </c>
      <c r="B223" s="176" t="s">
        <v>467</v>
      </c>
      <c r="C223" s="212">
        <v>97.7</v>
      </c>
      <c r="D223" s="123">
        <v>95</v>
      </c>
      <c r="E223" s="123">
        <v>94.4</v>
      </c>
      <c r="F223" s="123">
        <v>73.2</v>
      </c>
      <c r="G223" s="152">
        <v>38.9</v>
      </c>
      <c r="H223" s="212">
        <v>88.9</v>
      </c>
      <c r="I223" s="123">
        <v>84.4</v>
      </c>
      <c r="J223" s="123">
        <v>78.900000000000006</v>
      </c>
      <c r="K223" s="123">
        <v>54.4</v>
      </c>
      <c r="L223" s="152">
        <v>18.899999999999999</v>
      </c>
      <c r="M223" s="212">
        <v>98.4</v>
      </c>
      <c r="N223" s="123">
        <v>95.9</v>
      </c>
      <c r="O223" s="123">
        <v>95.8</v>
      </c>
      <c r="P223" s="123">
        <v>74.900000000000006</v>
      </c>
      <c r="Q223" s="152">
        <v>40.6</v>
      </c>
      <c r="R223" s="212">
        <v>93</v>
      </c>
      <c r="S223" s="123">
        <v>87.4</v>
      </c>
      <c r="T223" s="123">
        <v>86.1</v>
      </c>
      <c r="U223" s="123">
        <v>56.5</v>
      </c>
      <c r="V223" s="152">
        <v>22.6</v>
      </c>
      <c r="W223" s="212">
        <v>98.9</v>
      </c>
      <c r="X223" s="123">
        <v>97</v>
      </c>
      <c r="Y223" s="123">
        <v>96.6</v>
      </c>
      <c r="Z223" s="123">
        <v>77.5</v>
      </c>
      <c r="AA223" s="241">
        <v>43.1</v>
      </c>
    </row>
    <row r="224" spans="1:27" x14ac:dyDescent="0.2">
      <c r="A224" s="134" t="s">
        <v>470</v>
      </c>
      <c r="B224" s="176" t="s">
        <v>471</v>
      </c>
      <c r="C224" s="212">
        <v>97.6</v>
      </c>
      <c r="D224" s="123">
        <v>97.9</v>
      </c>
      <c r="E224" s="123">
        <v>80.7</v>
      </c>
      <c r="F224" s="123">
        <v>79.2</v>
      </c>
      <c r="G224" s="152">
        <v>30.3</v>
      </c>
      <c r="H224" s="212">
        <v>93.8</v>
      </c>
      <c r="I224" s="123">
        <v>97.3</v>
      </c>
      <c r="J224" s="123">
        <v>63.7</v>
      </c>
      <c r="K224" s="123">
        <v>68.099999999999994</v>
      </c>
      <c r="L224" s="152">
        <v>11.5</v>
      </c>
      <c r="M224" s="212">
        <v>98.1</v>
      </c>
      <c r="N224" s="123">
        <v>98</v>
      </c>
      <c r="O224" s="123">
        <v>82.9</v>
      </c>
      <c r="P224" s="123">
        <v>80.599999999999994</v>
      </c>
      <c r="Q224" s="152">
        <v>32.700000000000003</v>
      </c>
      <c r="R224" s="212">
        <v>95.3</v>
      </c>
      <c r="S224" s="123">
        <v>96</v>
      </c>
      <c r="T224" s="123">
        <v>69.599999999999994</v>
      </c>
      <c r="U224" s="123">
        <v>69.2</v>
      </c>
      <c r="V224" s="152">
        <v>12.7</v>
      </c>
      <c r="W224" s="212">
        <v>98.6</v>
      </c>
      <c r="X224" s="123">
        <v>98.7</v>
      </c>
      <c r="Y224" s="123">
        <v>85.1</v>
      </c>
      <c r="Z224" s="123">
        <v>83.1</v>
      </c>
      <c r="AA224" s="241">
        <v>37.200000000000003</v>
      </c>
    </row>
    <row r="225" spans="1:27" x14ac:dyDescent="0.2">
      <c r="A225" s="134" t="s">
        <v>474</v>
      </c>
      <c r="B225" s="176" t="s">
        <v>475</v>
      </c>
      <c r="C225" s="212">
        <v>97.4</v>
      </c>
      <c r="D225" s="123">
        <v>97.8</v>
      </c>
      <c r="E225" s="123">
        <v>92.2</v>
      </c>
      <c r="F225" s="123">
        <v>67</v>
      </c>
      <c r="G225" s="152">
        <v>44.9</v>
      </c>
      <c r="H225" s="212">
        <v>88.9</v>
      </c>
      <c r="I225" s="123">
        <v>90.5</v>
      </c>
      <c r="J225" s="123">
        <v>72.2</v>
      </c>
      <c r="K225" s="123">
        <v>61.1</v>
      </c>
      <c r="L225" s="152">
        <v>22.2</v>
      </c>
      <c r="M225" s="212">
        <v>98.2</v>
      </c>
      <c r="N225" s="123">
        <v>98.5</v>
      </c>
      <c r="O225" s="123">
        <v>94.1</v>
      </c>
      <c r="P225" s="123">
        <v>67.5</v>
      </c>
      <c r="Q225" s="152">
        <v>47</v>
      </c>
      <c r="R225" s="212">
        <v>92.2</v>
      </c>
      <c r="S225" s="123">
        <v>93.5</v>
      </c>
      <c r="T225" s="123">
        <v>82.2</v>
      </c>
      <c r="U225" s="123">
        <v>62.1</v>
      </c>
      <c r="V225" s="152">
        <v>24.9</v>
      </c>
      <c r="W225" s="212">
        <v>98.7</v>
      </c>
      <c r="X225" s="123">
        <v>99</v>
      </c>
      <c r="Y225" s="123">
        <v>94.9</v>
      </c>
      <c r="Z225" s="123">
        <v>68.3</v>
      </c>
      <c r="AA225" s="241">
        <v>50.2</v>
      </c>
    </row>
    <row r="226" spans="1:27" x14ac:dyDescent="0.2">
      <c r="A226" s="134" t="s">
        <v>476</v>
      </c>
      <c r="B226" s="176" t="s">
        <v>477</v>
      </c>
      <c r="C226" s="212">
        <v>94.8</v>
      </c>
      <c r="D226" s="123">
        <v>95.8</v>
      </c>
      <c r="E226" s="123">
        <v>92.9</v>
      </c>
      <c r="F226" s="123">
        <v>79.2</v>
      </c>
      <c r="G226" s="152">
        <v>44.8</v>
      </c>
      <c r="H226" s="212">
        <v>83.3</v>
      </c>
      <c r="I226" s="123">
        <v>86.9</v>
      </c>
      <c r="J226" s="123">
        <v>82.1</v>
      </c>
      <c r="K226" s="123">
        <v>64.3</v>
      </c>
      <c r="L226" s="152">
        <v>27.4</v>
      </c>
      <c r="M226" s="212">
        <v>95.7</v>
      </c>
      <c r="N226" s="123">
        <v>96.5</v>
      </c>
      <c r="O226" s="123">
        <v>93.8</v>
      </c>
      <c r="P226" s="123">
        <v>80.400000000000006</v>
      </c>
      <c r="Q226" s="152">
        <v>46.2</v>
      </c>
      <c r="R226" s="212">
        <v>86.7</v>
      </c>
      <c r="S226" s="123">
        <v>89.4</v>
      </c>
      <c r="T226" s="123">
        <v>84.1</v>
      </c>
      <c r="U226" s="123">
        <v>66.400000000000006</v>
      </c>
      <c r="V226" s="152">
        <v>25.7</v>
      </c>
      <c r="W226" s="212">
        <v>96.9</v>
      </c>
      <c r="X226" s="123">
        <v>97.5</v>
      </c>
      <c r="Y226" s="123">
        <v>95.3</v>
      </c>
      <c r="Z226" s="123">
        <v>82.5</v>
      </c>
      <c r="AA226" s="241">
        <v>49.8</v>
      </c>
    </row>
    <row r="227" spans="1:27" x14ac:dyDescent="0.2">
      <c r="A227" s="134" t="s">
        <v>478</v>
      </c>
      <c r="B227" s="176" t="s">
        <v>479</v>
      </c>
      <c r="C227" s="212">
        <v>95.7</v>
      </c>
      <c r="D227" s="123">
        <v>96.3</v>
      </c>
      <c r="E227" s="123">
        <v>84.7</v>
      </c>
      <c r="F227" s="123">
        <v>74.3</v>
      </c>
      <c r="G227" s="152">
        <v>45.6</v>
      </c>
      <c r="H227" s="212">
        <v>88.2</v>
      </c>
      <c r="I227" s="123">
        <v>89.9</v>
      </c>
      <c r="J227" s="123">
        <v>68</v>
      </c>
      <c r="K227" s="123">
        <v>66.900000000000006</v>
      </c>
      <c r="L227" s="152">
        <v>42</v>
      </c>
      <c r="M227" s="212">
        <v>96.8</v>
      </c>
      <c r="N227" s="123">
        <v>97.3</v>
      </c>
      <c r="O227" s="123">
        <v>87.2</v>
      </c>
      <c r="P227" s="123">
        <v>75.400000000000006</v>
      </c>
      <c r="Q227" s="152">
        <v>46.1</v>
      </c>
      <c r="R227" s="212">
        <v>89.8</v>
      </c>
      <c r="S227" s="123">
        <v>92.1</v>
      </c>
      <c r="T227" s="123">
        <v>69.7</v>
      </c>
      <c r="U227" s="123">
        <v>66.5</v>
      </c>
      <c r="V227" s="152">
        <v>40.200000000000003</v>
      </c>
      <c r="W227" s="212">
        <v>97.9</v>
      </c>
      <c r="X227" s="123">
        <v>97.9</v>
      </c>
      <c r="Y227" s="123">
        <v>90.2</v>
      </c>
      <c r="Z227" s="123">
        <v>77.099999999999994</v>
      </c>
      <c r="AA227" s="241">
        <v>47.5</v>
      </c>
    </row>
    <row r="228" spans="1:27" x14ac:dyDescent="0.2">
      <c r="A228" s="134" t="s">
        <v>480</v>
      </c>
      <c r="B228" s="176" t="s">
        <v>481</v>
      </c>
      <c r="C228" s="212">
        <v>98.5</v>
      </c>
      <c r="D228" s="123">
        <v>98.9</v>
      </c>
      <c r="E228" s="123">
        <v>92.1</v>
      </c>
      <c r="F228" s="123">
        <v>73.099999999999994</v>
      </c>
      <c r="G228" s="152">
        <v>31.8</v>
      </c>
      <c r="H228" s="212">
        <v>98.9</v>
      </c>
      <c r="I228" s="123">
        <v>97.7</v>
      </c>
      <c r="J228" s="123">
        <v>78.2</v>
      </c>
      <c r="K228" s="123">
        <v>57.5</v>
      </c>
      <c r="L228" s="152">
        <v>17.2</v>
      </c>
      <c r="M228" s="212">
        <v>98.5</v>
      </c>
      <c r="N228" s="123">
        <v>99</v>
      </c>
      <c r="O228" s="123">
        <v>93.3</v>
      </c>
      <c r="P228" s="123">
        <v>74.5</v>
      </c>
      <c r="Q228" s="152">
        <v>33</v>
      </c>
      <c r="R228" s="212">
        <v>96.5</v>
      </c>
      <c r="S228" s="123">
        <v>97</v>
      </c>
      <c r="T228" s="123">
        <v>81.099999999999994</v>
      </c>
      <c r="U228" s="123">
        <v>56.2</v>
      </c>
      <c r="V228" s="152">
        <v>15.4</v>
      </c>
      <c r="W228" s="212">
        <v>99</v>
      </c>
      <c r="X228" s="123">
        <v>99.3</v>
      </c>
      <c r="Y228" s="123">
        <v>94.6</v>
      </c>
      <c r="Z228" s="123">
        <v>76.900000000000006</v>
      </c>
      <c r="AA228" s="241">
        <v>35.5</v>
      </c>
    </row>
    <row r="229" spans="1:27" x14ac:dyDescent="0.2">
      <c r="A229" s="134" t="s">
        <v>482</v>
      </c>
      <c r="B229" s="176" t="s">
        <v>483</v>
      </c>
      <c r="C229" s="212">
        <v>97.3</v>
      </c>
      <c r="D229" s="123">
        <v>97.3</v>
      </c>
      <c r="E229" s="123">
        <v>90.3</v>
      </c>
      <c r="F229" s="123">
        <v>77.2</v>
      </c>
      <c r="G229" s="152">
        <v>35</v>
      </c>
      <c r="H229" s="212">
        <v>90.8</v>
      </c>
      <c r="I229" s="123">
        <v>90.8</v>
      </c>
      <c r="J229" s="123">
        <v>70.8</v>
      </c>
      <c r="K229" s="123">
        <v>53.8</v>
      </c>
      <c r="L229" s="152">
        <v>23.1</v>
      </c>
      <c r="M229" s="212">
        <v>97.8</v>
      </c>
      <c r="N229" s="123">
        <v>97.8</v>
      </c>
      <c r="O229" s="123">
        <v>91.6</v>
      </c>
      <c r="P229" s="123">
        <v>78.8</v>
      </c>
      <c r="Q229" s="152">
        <v>35.799999999999997</v>
      </c>
      <c r="R229" s="212">
        <v>94.3</v>
      </c>
      <c r="S229" s="123">
        <v>94.3</v>
      </c>
      <c r="T229" s="123">
        <v>77.8</v>
      </c>
      <c r="U229" s="123">
        <v>59.8</v>
      </c>
      <c r="V229" s="152">
        <v>17.5</v>
      </c>
      <c r="W229" s="212">
        <v>98</v>
      </c>
      <c r="X229" s="123">
        <v>98</v>
      </c>
      <c r="Y229" s="123">
        <v>93.2</v>
      </c>
      <c r="Z229" s="123">
        <v>81.3</v>
      </c>
      <c r="AA229" s="241">
        <v>39.200000000000003</v>
      </c>
    </row>
    <row r="230" spans="1:27" x14ac:dyDescent="0.2">
      <c r="A230" s="134" t="s">
        <v>484</v>
      </c>
      <c r="B230" s="176" t="s">
        <v>485</v>
      </c>
      <c r="C230" s="212">
        <v>99.2</v>
      </c>
      <c r="D230" s="123">
        <v>99.4</v>
      </c>
      <c r="E230" s="123">
        <v>84.3</v>
      </c>
      <c r="F230" s="123">
        <v>78.7</v>
      </c>
      <c r="G230" s="152">
        <v>60.5</v>
      </c>
      <c r="H230" s="212">
        <v>95.6</v>
      </c>
      <c r="I230" s="123">
        <v>94.4</v>
      </c>
      <c r="J230" s="123">
        <v>67.8</v>
      </c>
      <c r="K230" s="123">
        <v>55.6</v>
      </c>
      <c r="L230" s="152">
        <v>42.2</v>
      </c>
      <c r="M230" s="212">
        <v>99.5</v>
      </c>
      <c r="N230" s="123">
        <v>99.8</v>
      </c>
      <c r="O230" s="123">
        <v>85.6</v>
      </c>
      <c r="P230" s="123">
        <v>80.599999999999994</v>
      </c>
      <c r="Q230" s="152">
        <v>62</v>
      </c>
      <c r="R230" s="212">
        <v>96.6</v>
      </c>
      <c r="S230" s="123">
        <v>97</v>
      </c>
      <c r="T230" s="123">
        <v>70</v>
      </c>
      <c r="U230" s="123">
        <v>62.1</v>
      </c>
      <c r="V230" s="152">
        <v>36.9</v>
      </c>
      <c r="W230" s="212">
        <v>99.7</v>
      </c>
      <c r="X230" s="123">
        <v>99.9</v>
      </c>
      <c r="Y230" s="123">
        <v>87.3</v>
      </c>
      <c r="Z230" s="123">
        <v>82.2</v>
      </c>
      <c r="AA230" s="241">
        <v>65.3</v>
      </c>
    </row>
    <row r="231" spans="1:27" x14ac:dyDescent="0.2">
      <c r="A231" s="134" t="s">
        <v>486</v>
      </c>
      <c r="B231" s="176" t="s">
        <v>487</v>
      </c>
      <c r="C231" s="212">
        <v>94.1</v>
      </c>
      <c r="D231" s="123">
        <v>94.6</v>
      </c>
      <c r="E231" s="123">
        <v>90.4</v>
      </c>
      <c r="F231" s="123">
        <v>65.599999999999994</v>
      </c>
      <c r="G231" s="152">
        <v>34.6</v>
      </c>
      <c r="H231" s="212">
        <v>87.2</v>
      </c>
      <c r="I231" s="123">
        <v>88</v>
      </c>
      <c r="J231" s="123">
        <v>84</v>
      </c>
      <c r="K231" s="123">
        <v>62.4</v>
      </c>
      <c r="L231" s="152">
        <v>20.8</v>
      </c>
      <c r="M231" s="212">
        <v>95.7</v>
      </c>
      <c r="N231" s="123">
        <v>96.1</v>
      </c>
      <c r="O231" s="123">
        <v>91.9</v>
      </c>
      <c r="P231" s="123">
        <v>66.3</v>
      </c>
      <c r="Q231" s="152">
        <v>37.799999999999997</v>
      </c>
      <c r="R231" s="212">
        <v>89</v>
      </c>
      <c r="S231" s="123">
        <v>90.1</v>
      </c>
      <c r="T231" s="123">
        <v>84.4</v>
      </c>
      <c r="U231" s="123">
        <v>60.8</v>
      </c>
      <c r="V231" s="152">
        <v>24</v>
      </c>
      <c r="W231" s="212">
        <v>97.5</v>
      </c>
      <c r="X231" s="123">
        <v>97.5</v>
      </c>
      <c r="Y231" s="123">
        <v>94.3</v>
      </c>
      <c r="Z231" s="123">
        <v>68.7</v>
      </c>
      <c r="AA231" s="241">
        <v>41.5</v>
      </c>
    </row>
    <row r="232" spans="1:27" x14ac:dyDescent="0.2">
      <c r="A232" s="134" t="s">
        <v>488</v>
      </c>
      <c r="B232" s="176" t="s">
        <v>489</v>
      </c>
      <c r="C232" s="212">
        <v>97.6</v>
      </c>
      <c r="D232" s="123">
        <v>99.1</v>
      </c>
      <c r="E232" s="123">
        <v>95.3</v>
      </c>
      <c r="F232" s="123">
        <v>78.400000000000006</v>
      </c>
      <c r="G232" s="152">
        <v>38</v>
      </c>
      <c r="H232" s="212">
        <v>95</v>
      </c>
      <c r="I232" s="123">
        <v>96.7</v>
      </c>
      <c r="J232" s="123">
        <v>91.7</v>
      </c>
      <c r="K232" s="123">
        <v>66.7</v>
      </c>
      <c r="L232" s="152">
        <v>16.7</v>
      </c>
      <c r="M232" s="212">
        <v>97.8</v>
      </c>
      <c r="N232" s="123">
        <v>99.3</v>
      </c>
      <c r="O232" s="123">
        <v>95.6</v>
      </c>
      <c r="P232" s="123">
        <v>79.3</v>
      </c>
      <c r="Q232" s="152">
        <v>39.799999999999997</v>
      </c>
      <c r="R232" s="212">
        <v>94.8</v>
      </c>
      <c r="S232" s="123">
        <v>97</v>
      </c>
      <c r="T232" s="123">
        <v>91.9</v>
      </c>
      <c r="U232" s="123">
        <v>68.099999999999994</v>
      </c>
      <c r="V232" s="152">
        <v>17</v>
      </c>
      <c r="W232" s="212">
        <v>98.2</v>
      </c>
      <c r="X232" s="123">
        <v>99.5</v>
      </c>
      <c r="Y232" s="123">
        <v>96</v>
      </c>
      <c r="Z232" s="123">
        <v>80.5</v>
      </c>
      <c r="AA232" s="241">
        <v>42.4</v>
      </c>
    </row>
    <row r="233" spans="1:27" x14ac:dyDescent="0.2">
      <c r="A233" s="134" t="s">
        <v>492</v>
      </c>
      <c r="B233" s="176" t="s">
        <v>493</v>
      </c>
      <c r="C233" s="212">
        <v>99.4</v>
      </c>
      <c r="D233" s="123">
        <v>100</v>
      </c>
      <c r="E233" s="123">
        <v>94.5</v>
      </c>
      <c r="F233" s="123">
        <v>70.599999999999994</v>
      </c>
      <c r="G233" s="152">
        <v>26.4</v>
      </c>
      <c r="H233" s="212">
        <v>100</v>
      </c>
      <c r="I233" s="123">
        <v>100</v>
      </c>
      <c r="J233" s="123">
        <v>100</v>
      </c>
      <c r="K233" s="123">
        <v>70.400000000000006</v>
      </c>
      <c r="L233" s="152">
        <v>25.9</v>
      </c>
      <c r="M233" s="212">
        <v>99.3</v>
      </c>
      <c r="N233" s="123">
        <v>100</v>
      </c>
      <c r="O233" s="123">
        <v>94</v>
      </c>
      <c r="P233" s="123">
        <v>70.599999999999994</v>
      </c>
      <c r="Q233" s="152">
        <v>26.4</v>
      </c>
      <c r="R233" s="212">
        <v>97.2</v>
      </c>
      <c r="S233" s="123">
        <v>100</v>
      </c>
      <c r="T233" s="123">
        <v>90.1</v>
      </c>
      <c r="U233" s="123">
        <v>59.2</v>
      </c>
      <c r="V233" s="152">
        <v>19.7</v>
      </c>
      <c r="W233" s="212">
        <v>100</v>
      </c>
      <c r="X233" s="123">
        <v>100</v>
      </c>
      <c r="Y233" s="123">
        <v>95.7</v>
      </c>
      <c r="Z233" s="123">
        <v>73.7</v>
      </c>
      <c r="AA233" s="241">
        <v>28.2</v>
      </c>
    </row>
    <row r="234" spans="1:27" x14ac:dyDescent="0.2">
      <c r="A234" s="134" t="s">
        <v>496</v>
      </c>
      <c r="B234" s="176" t="s">
        <v>497</v>
      </c>
      <c r="C234" s="212">
        <v>99</v>
      </c>
      <c r="D234" s="123">
        <v>98.4</v>
      </c>
      <c r="E234" s="123">
        <v>94.8</v>
      </c>
      <c r="F234" s="123">
        <v>72.900000000000006</v>
      </c>
      <c r="G234" s="152">
        <v>35.1</v>
      </c>
      <c r="H234" s="212">
        <v>97.3</v>
      </c>
      <c r="I234" s="123">
        <v>95.9</v>
      </c>
      <c r="J234" s="123">
        <v>86.3</v>
      </c>
      <c r="K234" s="123">
        <v>54.8</v>
      </c>
      <c r="L234" s="152">
        <v>24.7</v>
      </c>
      <c r="M234" s="212">
        <v>99.1</v>
      </c>
      <c r="N234" s="123">
        <v>98.6</v>
      </c>
      <c r="O234" s="123">
        <v>95.4</v>
      </c>
      <c r="P234" s="123">
        <v>74.099999999999994</v>
      </c>
      <c r="Q234" s="152">
        <v>35.799999999999997</v>
      </c>
      <c r="R234" s="212">
        <v>96.1</v>
      </c>
      <c r="S234" s="123">
        <v>96.1</v>
      </c>
      <c r="T234" s="123">
        <v>89.3</v>
      </c>
      <c r="U234" s="123">
        <v>61.2</v>
      </c>
      <c r="V234" s="152">
        <v>25.3</v>
      </c>
      <c r="W234" s="212">
        <v>99.5</v>
      </c>
      <c r="X234" s="123">
        <v>98.9</v>
      </c>
      <c r="Y234" s="123">
        <v>95.8</v>
      </c>
      <c r="Z234" s="123">
        <v>75</v>
      </c>
      <c r="AA234" s="241">
        <v>36.799999999999997</v>
      </c>
    </row>
    <row r="235" spans="1:27" x14ac:dyDescent="0.2">
      <c r="A235" s="134" t="s">
        <v>498</v>
      </c>
      <c r="B235" s="176" t="s">
        <v>499</v>
      </c>
      <c r="C235" s="212">
        <v>95.7</v>
      </c>
      <c r="D235" s="123">
        <v>96.5</v>
      </c>
      <c r="E235" s="123">
        <v>90.3</v>
      </c>
      <c r="F235" s="123">
        <v>69.2</v>
      </c>
      <c r="G235" s="152">
        <v>46.8</v>
      </c>
      <c r="H235" s="212">
        <v>86.6</v>
      </c>
      <c r="I235" s="123">
        <v>90.7</v>
      </c>
      <c r="J235" s="123">
        <v>78.400000000000006</v>
      </c>
      <c r="K235" s="123">
        <v>45.4</v>
      </c>
      <c r="L235" s="152">
        <v>30.9</v>
      </c>
      <c r="M235" s="212">
        <v>96.5</v>
      </c>
      <c r="N235" s="123">
        <v>97</v>
      </c>
      <c r="O235" s="123">
        <v>91.4</v>
      </c>
      <c r="P235" s="123">
        <v>71.3</v>
      </c>
      <c r="Q235" s="152">
        <v>48.2</v>
      </c>
      <c r="R235" s="212">
        <v>88.6</v>
      </c>
      <c r="S235" s="123">
        <v>91.3</v>
      </c>
      <c r="T235" s="123">
        <v>78.2</v>
      </c>
      <c r="U235" s="123">
        <v>50.7</v>
      </c>
      <c r="V235" s="152">
        <v>33.6</v>
      </c>
      <c r="W235" s="212">
        <v>97.4</v>
      </c>
      <c r="X235" s="123">
        <v>97.7</v>
      </c>
      <c r="Y235" s="123">
        <v>93.2</v>
      </c>
      <c r="Z235" s="123">
        <v>73.7</v>
      </c>
      <c r="AA235" s="241">
        <v>49.9</v>
      </c>
    </row>
    <row r="236" spans="1:27" x14ac:dyDescent="0.2">
      <c r="A236" s="134" t="s">
        <v>500</v>
      </c>
      <c r="B236" s="176" t="s">
        <v>501</v>
      </c>
      <c r="C236" s="212">
        <v>97.6</v>
      </c>
      <c r="D236" s="123">
        <v>99.3</v>
      </c>
      <c r="E236" s="123">
        <v>84.6</v>
      </c>
      <c r="F236" s="123">
        <v>63.4</v>
      </c>
      <c r="G236" s="152">
        <v>51.1</v>
      </c>
      <c r="H236" s="212">
        <v>92.2</v>
      </c>
      <c r="I236" s="123">
        <v>96.1</v>
      </c>
      <c r="J236" s="123">
        <v>79.2</v>
      </c>
      <c r="K236" s="123">
        <v>45.5</v>
      </c>
      <c r="L236" s="152">
        <v>33.799999999999997</v>
      </c>
      <c r="M236" s="212">
        <v>98</v>
      </c>
      <c r="N236" s="123">
        <v>99.5</v>
      </c>
      <c r="O236" s="123">
        <v>85</v>
      </c>
      <c r="P236" s="123">
        <v>64.7</v>
      </c>
      <c r="Q236" s="152">
        <v>52.4</v>
      </c>
      <c r="R236" s="212">
        <v>93.4</v>
      </c>
      <c r="S236" s="123">
        <v>97.8</v>
      </c>
      <c r="T236" s="123">
        <v>78.599999999999994</v>
      </c>
      <c r="U236" s="123">
        <v>44.5</v>
      </c>
      <c r="V236" s="152">
        <v>29.7</v>
      </c>
      <c r="W236" s="212">
        <v>98.4</v>
      </c>
      <c r="X236" s="123">
        <v>99.6</v>
      </c>
      <c r="Y236" s="123">
        <v>85.8</v>
      </c>
      <c r="Z236" s="123">
        <v>67</v>
      </c>
      <c r="AA236" s="241">
        <v>55.2</v>
      </c>
    </row>
    <row r="237" spans="1:27" x14ac:dyDescent="0.2">
      <c r="A237" s="134" t="s">
        <v>502</v>
      </c>
      <c r="B237" s="176" t="s">
        <v>503</v>
      </c>
      <c r="C237" s="212">
        <v>95.7</v>
      </c>
      <c r="D237" s="123">
        <v>97.6</v>
      </c>
      <c r="E237" s="123">
        <v>89.9</v>
      </c>
      <c r="F237" s="123">
        <v>67.2</v>
      </c>
      <c r="G237" s="152">
        <v>22.2</v>
      </c>
      <c r="H237" s="212">
        <v>87.1</v>
      </c>
      <c r="I237" s="123">
        <v>93.9</v>
      </c>
      <c r="J237" s="123">
        <v>76.2</v>
      </c>
      <c r="K237" s="123">
        <v>50.3</v>
      </c>
      <c r="L237" s="152">
        <v>12.9</v>
      </c>
      <c r="M237" s="212">
        <v>97</v>
      </c>
      <c r="N237" s="123">
        <v>98.1</v>
      </c>
      <c r="O237" s="123">
        <v>91.9</v>
      </c>
      <c r="P237" s="123">
        <v>69.7</v>
      </c>
      <c r="Q237" s="152">
        <v>23.6</v>
      </c>
      <c r="R237" s="212">
        <v>91.6</v>
      </c>
      <c r="S237" s="123">
        <v>95.5</v>
      </c>
      <c r="T237" s="123">
        <v>82.2</v>
      </c>
      <c r="U237" s="123">
        <v>54.4</v>
      </c>
      <c r="V237" s="152">
        <v>13.3</v>
      </c>
      <c r="W237" s="212">
        <v>97.3</v>
      </c>
      <c r="X237" s="123">
        <v>98.3</v>
      </c>
      <c r="Y237" s="123">
        <v>92.8</v>
      </c>
      <c r="Z237" s="123">
        <v>71.900000000000006</v>
      </c>
      <c r="AA237" s="241">
        <v>25.5</v>
      </c>
    </row>
    <row r="238" spans="1:27" x14ac:dyDescent="0.2">
      <c r="A238" s="134" t="s">
        <v>504</v>
      </c>
      <c r="B238" s="176" t="s">
        <v>505</v>
      </c>
      <c r="C238" s="212">
        <v>97.1</v>
      </c>
      <c r="D238" s="123">
        <v>98.4</v>
      </c>
      <c r="E238" s="123">
        <v>85.4</v>
      </c>
      <c r="F238" s="123">
        <v>80.5</v>
      </c>
      <c r="G238" s="152">
        <v>70</v>
      </c>
      <c r="H238" s="212">
        <v>91.5</v>
      </c>
      <c r="I238" s="123">
        <v>96.6</v>
      </c>
      <c r="J238" s="123">
        <v>52.5</v>
      </c>
      <c r="K238" s="123">
        <v>69.5</v>
      </c>
      <c r="L238" s="152">
        <v>35.6</v>
      </c>
      <c r="M238" s="212">
        <v>97.6</v>
      </c>
      <c r="N238" s="123">
        <v>98.5</v>
      </c>
      <c r="O238" s="123">
        <v>88</v>
      </c>
      <c r="P238" s="123">
        <v>81.400000000000006</v>
      </c>
      <c r="Q238" s="152">
        <v>72.7</v>
      </c>
      <c r="R238" s="212">
        <v>91.9</v>
      </c>
      <c r="S238" s="123">
        <v>95.2</v>
      </c>
      <c r="T238" s="123">
        <v>65.3</v>
      </c>
      <c r="U238" s="123">
        <v>71.8</v>
      </c>
      <c r="V238" s="152">
        <v>47.6</v>
      </c>
      <c r="W238" s="212">
        <v>98.1</v>
      </c>
      <c r="X238" s="123">
        <v>99</v>
      </c>
      <c r="Y238" s="123">
        <v>89</v>
      </c>
      <c r="Z238" s="123">
        <v>82.1</v>
      </c>
      <c r="AA238" s="241">
        <v>74</v>
      </c>
    </row>
    <row r="239" spans="1:27" x14ac:dyDescent="0.2">
      <c r="A239" s="134" t="s">
        <v>508</v>
      </c>
      <c r="B239" s="176" t="s">
        <v>509</v>
      </c>
      <c r="C239" s="212">
        <v>98.3</v>
      </c>
      <c r="D239" s="123">
        <v>98.7</v>
      </c>
      <c r="E239" s="123">
        <v>96.5</v>
      </c>
      <c r="F239" s="123">
        <v>81.599999999999994</v>
      </c>
      <c r="G239" s="152">
        <v>62.5</v>
      </c>
      <c r="H239" s="212">
        <v>89.7</v>
      </c>
      <c r="I239" s="123">
        <v>89.7</v>
      </c>
      <c r="J239" s="123">
        <v>79.5</v>
      </c>
      <c r="K239" s="123">
        <v>71.8</v>
      </c>
      <c r="L239" s="152">
        <v>56.4</v>
      </c>
      <c r="M239" s="212">
        <v>98.6</v>
      </c>
      <c r="N239" s="123">
        <v>99.1</v>
      </c>
      <c r="O239" s="123">
        <v>97.2</v>
      </c>
      <c r="P239" s="123">
        <v>82</v>
      </c>
      <c r="Q239" s="152">
        <v>62.7</v>
      </c>
      <c r="R239" s="212">
        <v>95.9</v>
      </c>
      <c r="S239" s="123">
        <v>95.9</v>
      </c>
      <c r="T239" s="123">
        <v>87.8</v>
      </c>
      <c r="U239" s="123">
        <v>72.400000000000006</v>
      </c>
      <c r="V239" s="152">
        <v>53.7</v>
      </c>
      <c r="W239" s="212">
        <v>98.6</v>
      </c>
      <c r="X239" s="123">
        <v>99.1</v>
      </c>
      <c r="Y239" s="123">
        <v>97.7</v>
      </c>
      <c r="Z239" s="123">
        <v>82.9</v>
      </c>
      <c r="AA239" s="241">
        <v>63.6</v>
      </c>
    </row>
    <row r="240" spans="1:27" x14ac:dyDescent="0.2">
      <c r="A240" s="134" t="s">
        <v>510</v>
      </c>
      <c r="B240" s="176" t="s">
        <v>511</v>
      </c>
      <c r="C240" s="212">
        <v>98.1</v>
      </c>
      <c r="D240" s="123">
        <v>98.8</v>
      </c>
      <c r="E240" s="123">
        <v>86.1</v>
      </c>
      <c r="F240" s="123">
        <v>77.900000000000006</v>
      </c>
      <c r="G240" s="152">
        <v>55.5</v>
      </c>
      <c r="H240" s="212">
        <v>93.6</v>
      </c>
      <c r="I240" s="123">
        <v>96.2</v>
      </c>
      <c r="J240" s="123">
        <v>59</v>
      </c>
      <c r="K240" s="123">
        <v>64.099999999999994</v>
      </c>
      <c r="L240" s="152">
        <v>32.1</v>
      </c>
      <c r="M240" s="212">
        <v>98.4</v>
      </c>
      <c r="N240" s="123">
        <v>98.9</v>
      </c>
      <c r="O240" s="123">
        <v>87.8</v>
      </c>
      <c r="P240" s="123">
        <v>78.8</v>
      </c>
      <c r="Q240" s="152">
        <v>57</v>
      </c>
      <c r="R240" s="212">
        <v>94</v>
      </c>
      <c r="S240" s="123">
        <v>96</v>
      </c>
      <c r="T240" s="123">
        <v>66.5</v>
      </c>
      <c r="U240" s="123">
        <v>63.5</v>
      </c>
      <c r="V240" s="152">
        <v>31.5</v>
      </c>
      <c r="W240" s="212">
        <v>98.8</v>
      </c>
      <c r="X240" s="123">
        <v>99.3</v>
      </c>
      <c r="Y240" s="123">
        <v>89.6</v>
      </c>
      <c r="Z240" s="123">
        <v>80.5</v>
      </c>
      <c r="AA240" s="241">
        <v>59.9</v>
      </c>
    </row>
    <row r="241" spans="1:27" x14ac:dyDescent="0.2">
      <c r="A241" s="134" t="s">
        <v>512</v>
      </c>
      <c r="B241" s="176" t="s">
        <v>513</v>
      </c>
      <c r="C241" s="212">
        <v>93.9</v>
      </c>
      <c r="D241" s="123">
        <v>95.6</v>
      </c>
      <c r="E241" s="123">
        <v>92.1</v>
      </c>
      <c r="F241" s="123">
        <v>79.7</v>
      </c>
      <c r="G241" s="152">
        <v>61</v>
      </c>
      <c r="H241" s="212">
        <v>79.5</v>
      </c>
      <c r="I241" s="123">
        <v>82.1</v>
      </c>
      <c r="J241" s="123">
        <v>74.400000000000006</v>
      </c>
      <c r="K241" s="123">
        <v>59</v>
      </c>
      <c r="L241" s="152">
        <v>30.8</v>
      </c>
      <c r="M241" s="212">
        <v>94.8</v>
      </c>
      <c r="N241" s="123">
        <v>96.4</v>
      </c>
      <c r="O241" s="123">
        <v>93.1</v>
      </c>
      <c r="P241" s="123">
        <v>81</v>
      </c>
      <c r="Q241" s="152">
        <v>62.8</v>
      </c>
      <c r="R241" s="212">
        <v>77.7</v>
      </c>
      <c r="S241" s="123">
        <v>85.1</v>
      </c>
      <c r="T241" s="123">
        <v>70.2</v>
      </c>
      <c r="U241" s="123">
        <v>54.3</v>
      </c>
      <c r="V241" s="152">
        <v>37.200000000000003</v>
      </c>
      <c r="W241" s="212">
        <v>96.4</v>
      </c>
      <c r="X241" s="123">
        <v>97.2</v>
      </c>
      <c r="Y241" s="123">
        <v>95.4</v>
      </c>
      <c r="Z241" s="123">
        <v>83.7</v>
      </c>
      <c r="AA241" s="241">
        <v>64.7</v>
      </c>
    </row>
    <row r="242" spans="1:27" x14ac:dyDescent="0.2">
      <c r="A242" s="134" t="s">
        <v>514</v>
      </c>
      <c r="B242" s="176" t="s">
        <v>515</v>
      </c>
      <c r="C242" s="212">
        <v>95.8</v>
      </c>
      <c r="D242" s="123">
        <v>98.2</v>
      </c>
      <c r="E242" s="123">
        <v>87.6</v>
      </c>
      <c r="F242" s="123">
        <v>78.900000000000006</v>
      </c>
      <c r="G242" s="152">
        <v>45</v>
      </c>
      <c r="H242" s="212">
        <v>82.3</v>
      </c>
      <c r="I242" s="123">
        <v>93.8</v>
      </c>
      <c r="J242" s="123">
        <v>68.8</v>
      </c>
      <c r="K242" s="123">
        <v>55.2</v>
      </c>
      <c r="L242" s="152">
        <v>20.8</v>
      </c>
      <c r="M242" s="212">
        <v>97</v>
      </c>
      <c r="N242" s="123">
        <v>98.6</v>
      </c>
      <c r="O242" s="123">
        <v>89.1</v>
      </c>
      <c r="P242" s="123">
        <v>80.900000000000006</v>
      </c>
      <c r="Q242" s="152">
        <v>47</v>
      </c>
      <c r="R242" s="212">
        <v>87.3</v>
      </c>
      <c r="S242" s="123">
        <v>95.2</v>
      </c>
      <c r="T242" s="123">
        <v>69.900000000000006</v>
      </c>
      <c r="U242" s="123">
        <v>61.1</v>
      </c>
      <c r="V242" s="152">
        <v>26.2</v>
      </c>
      <c r="W242" s="212">
        <v>97.7</v>
      </c>
      <c r="X242" s="123">
        <v>98.9</v>
      </c>
      <c r="Y242" s="123">
        <v>91.6</v>
      </c>
      <c r="Z242" s="123">
        <v>82.9</v>
      </c>
      <c r="AA242" s="241">
        <v>49.2</v>
      </c>
    </row>
    <row r="243" spans="1:27" x14ac:dyDescent="0.2">
      <c r="A243" s="134" t="s">
        <v>516</v>
      </c>
      <c r="B243" s="176" t="s">
        <v>517</v>
      </c>
      <c r="C243" s="212">
        <v>96.2</v>
      </c>
      <c r="D243" s="123">
        <v>97.9</v>
      </c>
      <c r="E243" s="123">
        <v>94.5</v>
      </c>
      <c r="F243" s="123">
        <v>66.8</v>
      </c>
      <c r="G243" s="152">
        <v>58.9</v>
      </c>
      <c r="H243" s="212">
        <v>78.099999999999994</v>
      </c>
      <c r="I243" s="123">
        <v>89.1</v>
      </c>
      <c r="J243" s="123">
        <v>71.900000000000006</v>
      </c>
      <c r="K243" s="123">
        <v>40.6</v>
      </c>
      <c r="L243" s="152">
        <v>29.7</v>
      </c>
      <c r="M243" s="212">
        <v>97.6</v>
      </c>
      <c r="N243" s="123">
        <v>98.6</v>
      </c>
      <c r="O243" s="123">
        <v>96.3</v>
      </c>
      <c r="P243" s="123">
        <v>68.900000000000006</v>
      </c>
      <c r="Q243" s="152">
        <v>61.2</v>
      </c>
      <c r="R243" s="212">
        <v>88.3</v>
      </c>
      <c r="S243" s="123">
        <v>93.8</v>
      </c>
      <c r="T243" s="123">
        <v>85.5</v>
      </c>
      <c r="U243" s="123">
        <v>46.2</v>
      </c>
      <c r="V243" s="152">
        <v>31.7</v>
      </c>
      <c r="W243" s="212">
        <v>97.8</v>
      </c>
      <c r="X243" s="123">
        <v>98.8</v>
      </c>
      <c r="Y243" s="123">
        <v>96.3</v>
      </c>
      <c r="Z243" s="123">
        <v>71</v>
      </c>
      <c r="AA243" s="241">
        <v>64.3</v>
      </c>
    </row>
    <row r="244" spans="1:27" x14ac:dyDescent="0.2">
      <c r="A244" s="134" t="s">
        <v>518</v>
      </c>
      <c r="B244" s="176" t="s">
        <v>519</v>
      </c>
      <c r="C244" s="212">
        <v>99.2</v>
      </c>
      <c r="D244" s="123">
        <v>96.2</v>
      </c>
      <c r="E244" s="123">
        <v>93.8</v>
      </c>
      <c r="F244" s="123">
        <v>80.8</v>
      </c>
      <c r="G244" s="152">
        <v>40.200000000000003</v>
      </c>
      <c r="H244" s="212">
        <v>98.8</v>
      </c>
      <c r="I244" s="123">
        <v>93</v>
      </c>
      <c r="J244" s="123">
        <v>81.400000000000006</v>
      </c>
      <c r="K244" s="123">
        <v>67.400000000000006</v>
      </c>
      <c r="L244" s="152">
        <v>20.9</v>
      </c>
      <c r="M244" s="212">
        <v>99.2</v>
      </c>
      <c r="N244" s="123">
        <v>96.5</v>
      </c>
      <c r="O244" s="123">
        <v>94.9</v>
      </c>
      <c r="P244" s="123">
        <v>82</v>
      </c>
      <c r="Q244" s="152">
        <v>42.1</v>
      </c>
      <c r="R244" s="212">
        <v>98.8</v>
      </c>
      <c r="S244" s="123">
        <v>91.3</v>
      </c>
      <c r="T244" s="123">
        <v>85.5</v>
      </c>
      <c r="U244" s="123">
        <v>70.900000000000006</v>
      </c>
      <c r="V244" s="152">
        <v>29.7</v>
      </c>
      <c r="W244" s="212">
        <v>99.3</v>
      </c>
      <c r="X244" s="123">
        <v>97.2</v>
      </c>
      <c r="Y244" s="123">
        <v>95.5</v>
      </c>
      <c r="Z244" s="123">
        <v>82.8</v>
      </c>
      <c r="AA244" s="241">
        <v>42.5</v>
      </c>
    </row>
    <row r="245" spans="1:27" x14ac:dyDescent="0.2">
      <c r="A245" s="134" t="s">
        <v>520</v>
      </c>
      <c r="B245" s="176" t="s">
        <v>521</v>
      </c>
      <c r="C245" s="212">
        <v>94.4</v>
      </c>
      <c r="D245" s="123">
        <v>97.2</v>
      </c>
      <c r="E245" s="123">
        <v>88.4</v>
      </c>
      <c r="F245" s="123">
        <v>61.8</v>
      </c>
      <c r="G245" s="152">
        <v>65.099999999999994</v>
      </c>
      <c r="H245" s="212">
        <v>68.8</v>
      </c>
      <c r="I245" s="123">
        <v>81.3</v>
      </c>
      <c r="J245" s="123">
        <v>43.8</v>
      </c>
      <c r="K245" s="123">
        <v>25</v>
      </c>
      <c r="L245" s="152">
        <v>9.4</v>
      </c>
      <c r="M245" s="212">
        <v>95.5</v>
      </c>
      <c r="N245" s="123">
        <v>97.8</v>
      </c>
      <c r="O245" s="123">
        <v>90.2</v>
      </c>
      <c r="P245" s="123">
        <v>63.3</v>
      </c>
      <c r="Q245" s="152">
        <v>67.400000000000006</v>
      </c>
      <c r="R245" s="212">
        <v>78.8</v>
      </c>
      <c r="S245" s="123">
        <v>90.7</v>
      </c>
      <c r="T245" s="123">
        <v>62.7</v>
      </c>
      <c r="U245" s="123">
        <v>39.799999999999997</v>
      </c>
      <c r="V245" s="152">
        <v>23.7</v>
      </c>
      <c r="W245" s="212">
        <v>97.1</v>
      </c>
      <c r="X245" s="123">
        <v>98.3</v>
      </c>
      <c r="Y245" s="123">
        <v>92.8</v>
      </c>
      <c r="Z245" s="123">
        <v>65.599999999999994</v>
      </c>
      <c r="AA245" s="241">
        <v>72.2</v>
      </c>
    </row>
    <row r="246" spans="1:27" x14ac:dyDescent="0.2">
      <c r="A246" s="134" t="s">
        <v>522</v>
      </c>
      <c r="B246" s="176" t="s">
        <v>523</v>
      </c>
      <c r="C246" s="212">
        <v>94.8</v>
      </c>
      <c r="D246" s="123">
        <v>96</v>
      </c>
      <c r="E246" s="123">
        <v>79</v>
      </c>
      <c r="F246" s="123">
        <v>76.099999999999994</v>
      </c>
      <c r="G246" s="152">
        <v>48.8</v>
      </c>
      <c r="H246" s="212">
        <v>74.599999999999994</v>
      </c>
      <c r="I246" s="123">
        <v>81</v>
      </c>
      <c r="J246" s="123">
        <v>47.6</v>
      </c>
      <c r="K246" s="123">
        <v>57.1</v>
      </c>
      <c r="L246" s="152">
        <v>22.2</v>
      </c>
      <c r="M246" s="212">
        <v>96.6</v>
      </c>
      <c r="N246" s="123">
        <v>97.3</v>
      </c>
      <c r="O246" s="123">
        <v>81.8</v>
      </c>
      <c r="P246" s="123">
        <v>77.8</v>
      </c>
      <c r="Q246" s="152">
        <v>51.2</v>
      </c>
      <c r="R246" s="212">
        <v>81.8</v>
      </c>
      <c r="S246" s="123">
        <v>86.4</v>
      </c>
      <c r="T246" s="123">
        <v>58.4</v>
      </c>
      <c r="U246" s="123">
        <v>56.5</v>
      </c>
      <c r="V246" s="152">
        <v>29.9</v>
      </c>
      <c r="W246" s="212">
        <v>98.1</v>
      </c>
      <c r="X246" s="123">
        <v>98.4</v>
      </c>
      <c r="Y246" s="123">
        <v>84.1</v>
      </c>
      <c r="Z246" s="123">
        <v>81</v>
      </c>
      <c r="AA246" s="241">
        <v>53.6</v>
      </c>
    </row>
    <row r="247" spans="1:27" x14ac:dyDescent="0.2">
      <c r="A247" s="134" t="s">
        <v>524</v>
      </c>
      <c r="B247" s="176" t="s">
        <v>525</v>
      </c>
      <c r="C247" s="212">
        <v>96.5</v>
      </c>
      <c r="D247" s="123">
        <v>97.9</v>
      </c>
      <c r="E247" s="123">
        <v>95</v>
      </c>
      <c r="F247" s="123">
        <v>81.5</v>
      </c>
      <c r="G247" s="152">
        <v>59</v>
      </c>
      <c r="H247" s="212">
        <v>86.4</v>
      </c>
      <c r="I247" s="123">
        <v>88.1</v>
      </c>
      <c r="J247" s="123">
        <v>83.1</v>
      </c>
      <c r="K247" s="123">
        <v>61</v>
      </c>
      <c r="L247" s="152">
        <v>30.5</v>
      </c>
      <c r="M247" s="212">
        <v>97</v>
      </c>
      <c r="N247" s="123">
        <v>98.4</v>
      </c>
      <c r="O247" s="123">
        <v>95.6</v>
      </c>
      <c r="P247" s="123">
        <v>82.5</v>
      </c>
      <c r="Q247" s="152">
        <v>60.5</v>
      </c>
      <c r="R247" s="212">
        <v>92.2</v>
      </c>
      <c r="S247" s="123">
        <v>94</v>
      </c>
      <c r="T247" s="123">
        <v>86.8</v>
      </c>
      <c r="U247" s="123">
        <v>66.5</v>
      </c>
      <c r="V247" s="152">
        <v>31.7</v>
      </c>
      <c r="W247" s="212">
        <v>97.2</v>
      </c>
      <c r="X247" s="123">
        <v>98.5</v>
      </c>
      <c r="Y247" s="123">
        <v>96.3</v>
      </c>
      <c r="Z247" s="123">
        <v>83.8</v>
      </c>
      <c r="AA247" s="241">
        <v>63.3</v>
      </c>
    </row>
    <row r="248" spans="1:27" x14ac:dyDescent="0.2">
      <c r="A248" s="134" t="s">
        <v>526</v>
      </c>
      <c r="B248" s="176" t="s">
        <v>527</v>
      </c>
      <c r="C248" s="212">
        <v>94.7</v>
      </c>
      <c r="D248" s="123">
        <v>96.4</v>
      </c>
      <c r="E248" s="123">
        <v>84.3</v>
      </c>
      <c r="F248" s="123">
        <v>68</v>
      </c>
      <c r="G248" s="152">
        <v>63.8</v>
      </c>
      <c r="H248" s="212">
        <v>84.9</v>
      </c>
      <c r="I248" s="123">
        <v>92.5</v>
      </c>
      <c r="J248" s="123">
        <v>64.2</v>
      </c>
      <c r="K248" s="123">
        <v>41.5</v>
      </c>
      <c r="L248" s="152">
        <v>49.1</v>
      </c>
      <c r="M248" s="212">
        <v>95.4</v>
      </c>
      <c r="N248" s="123">
        <v>96.7</v>
      </c>
      <c r="O248" s="123">
        <v>85.7</v>
      </c>
      <c r="P248" s="123">
        <v>69.900000000000006</v>
      </c>
      <c r="Q248" s="152">
        <v>64.900000000000006</v>
      </c>
      <c r="R248" s="212">
        <v>85.2</v>
      </c>
      <c r="S248" s="123">
        <v>92.3</v>
      </c>
      <c r="T248" s="123">
        <v>69</v>
      </c>
      <c r="U248" s="123">
        <v>50</v>
      </c>
      <c r="V248" s="152">
        <v>41.5</v>
      </c>
      <c r="W248" s="212">
        <v>96.7</v>
      </c>
      <c r="X248" s="123">
        <v>97.3</v>
      </c>
      <c r="Y248" s="123">
        <v>87.6</v>
      </c>
      <c r="Z248" s="123">
        <v>71.900000000000006</v>
      </c>
      <c r="AA248" s="241">
        <v>68.599999999999994</v>
      </c>
    </row>
    <row r="249" spans="1:27" x14ac:dyDescent="0.2">
      <c r="A249" s="134" t="s">
        <v>528</v>
      </c>
      <c r="B249" s="176" t="s">
        <v>529</v>
      </c>
      <c r="C249" s="212">
        <v>96</v>
      </c>
      <c r="D249" s="123">
        <v>96.4</v>
      </c>
      <c r="E249" s="123">
        <v>91.1</v>
      </c>
      <c r="F249" s="123">
        <v>80.7</v>
      </c>
      <c r="G249" s="152">
        <v>51.6</v>
      </c>
      <c r="H249" s="212">
        <v>82.7</v>
      </c>
      <c r="I249" s="123">
        <v>86.7</v>
      </c>
      <c r="J249" s="123">
        <v>68</v>
      </c>
      <c r="K249" s="123">
        <v>52</v>
      </c>
      <c r="L249" s="152">
        <v>29.3</v>
      </c>
      <c r="M249" s="212">
        <v>97.4</v>
      </c>
      <c r="N249" s="123">
        <v>97.4</v>
      </c>
      <c r="O249" s="123">
        <v>93.5</v>
      </c>
      <c r="P249" s="123">
        <v>83.8</v>
      </c>
      <c r="Q249" s="152">
        <v>54</v>
      </c>
      <c r="R249" s="212">
        <v>90.8</v>
      </c>
      <c r="S249" s="123">
        <v>92.4</v>
      </c>
      <c r="T249" s="123">
        <v>79.900000000000006</v>
      </c>
      <c r="U249" s="123">
        <v>65.2</v>
      </c>
      <c r="V249" s="152">
        <v>35.9</v>
      </c>
      <c r="W249" s="212">
        <v>97.6</v>
      </c>
      <c r="X249" s="123">
        <v>97.6</v>
      </c>
      <c r="Y249" s="123">
        <v>94.5</v>
      </c>
      <c r="Z249" s="123">
        <v>85.5</v>
      </c>
      <c r="AA249" s="241">
        <v>56.6</v>
      </c>
    </row>
    <row r="250" spans="1:27" x14ac:dyDescent="0.2">
      <c r="A250" s="134" t="s">
        <v>532</v>
      </c>
      <c r="B250" s="176" t="s">
        <v>533</v>
      </c>
      <c r="C250" s="212">
        <v>97</v>
      </c>
      <c r="D250" s="123">
        <v>97.4</v>
      </c>
      <c r="E250" s="123">
        <v>95.4</v>
      </c>
      <c r="F250" s="123">
        <v>74.400000000000006</v>
      </c>
      <c r="G250" s="152">
        <v>35.299999999999997</v>
      </c>
      <c r="H250" s="212">
        <v>93.4</v>
      </c>
      <c r="I250" s="123">
        <v>94.3</v>
      </c>
      <c r="J250" s="123">
        <v>91.8</v>
      </c>
      <c r="K250" s="123">
        <v>58.2</v>
      </c>
      <c r="L250" s="152">
        <v>19.7</v>
      </c>
      <c r="M250" s="212">
        <v>97.4</v>
      </c>
      <c r="N250" s="123">
        <v>97.8</v>
      </c>
      <c r="O250" s="123">
        <v>95.9</v>
      </c>
      <c r="P250" s="123">
        <v>76.2</v>
      </c>
      <c r="Q250" s="152">
        <v>37.1</v>
      </c>
      <c r="R250" s="212">
        <v>93.8</v>
      </c>
      <c r="S250" s="123">
        <v>94.1</v>
      </c>
      <c r="T250" s="123">
        <v>91.4</v>
      </c>
      <c r="U250" s="123">
        <v>58.6</v>
      </c>
      <c r="V250" s="152">
        <v>21.4</v>
      </c>
      <c r="W250" s="212">
        <v>98</v>
      </c>
      <c r="X250" s="123">
        <v>98.5</v>
      </c>
      <c r="Y250" s="123">
        <v>96.7</v>
      </c>
      <c r="Z250" s="123">
        <v>79.400000000000006</v>
      </c>
      <c r="AA250" s="241">
        <v>39.799999999999997</v>
      </c>
    </row>
    <row r="251" spans="1:27" x14ac:dyDescent="0.2">
      <c r="A251" s="134" t="s">
        <v>534</v>
      </c>
      <c r="B251" s="176" t="s">
        <v>535</v>
      </c>
      <c r="C251" s="212">
        <v>97.9</v>
      </c>
      <c r="D251" s="123">
        <v>98.5</v>
      </c>
      <c r="E251" s="123">
        <v>95.6</v>
      </c>
      <c r="F251" s="123">
        <v>75.7</v>
      </c>
      <c r="G251" s="152">
        <v>59.8</v>
      </c>
      <c r="H251" s="212">
        <v>92.1</v>
      </c>
      <c r="I251" s="123">
        <v>93.7</v>
      </c>
      <c r="J251" s="123">
        <v>82.5</v>
      </c>
      <c r="K251" s="123">
        <v>50.8</v>
      </c>
      <c r="L251" s="152">
        <v>28.6</v>
      </c>
      <c r="M251" s="212">
        <v>98.3</v>
      </c>
      <c r="N251" s="123">
        <v>98.8</v>
      </c>
      <c r="O251" s="123">
        <v>96.4</v>
      </c>
      <c r="P251" s="123">
        <v>77.400000000000006</v>
      </c>
      <c r="Q251" s="152">
        <v>61.8</v>
      </c>
      <c r="R251" s="212">
        <v>95.4</v>
      </c>
      <c r="S251" s="123">
        <v>96</v>
      </c>
      <c r="T251" s="123">
        <v>88.4</v>
      </c>
      <c r="U251" s="123">
        <v>61.3</v>
      </c>
      <c r="V251" s="152">
        <v>34.1</v>
      </c>
      <c r="W251" s="212">
        <v>98.5</v>
      </c>
      <c r="X251" s="123">
        <v>99</v>
      </c>
      <c r="Y251" s="123">
        <v>97</v>
      </c>
      <c r="Z251" s="123">
        <v>78.7</v>
      </c>
      <c r="AA251" s="241">
        <v>65</v>
      </c>
    </row>
    <row r="252" spans="1:27" x14ac:dyDescent="0.2">
      <c r="A252" s="134" t="s">
        <v>536</v>
      </c>
      <c r="B252" s="176" t="s">
        <v>537</v>
      </c>
      <c r="C252" s="212">
        <v>97.2</v>
      </c>
      <c r="D252" s="123">
        <v>97.8</v>
      </c>
      <c r="E252" s="123">
        <v>93.9</v>
      </c>
      <c r="F252" s="123">
        <v>79.3</v>
      </c>
      <c r="G252" s="152">
        <v>53.3</v>
      </c>
      <c r="H252" s="212">
        <v>86.9</v>
      </c>
      <c r="I252" s="123">
        <v>89.3</v>
      </c>
      <c r="J252" s="123">
        <v>77.400000000000006</v>
      </c>
      <c r="K252" s="123">
        <v>57.1</v>
      </c>
      <c r="L252" s="152">
        <v>23.8</v>
      </c>
      <c r="M252" s="212">
        <v>97.8</v>
      </c>
      <c r="N252" s="123">
        <v>98.3</v>
      </c>
      <c r="O252" s="123">
        <v>94.8</v>
      </c>
      <c r="P252" s="123">
        <v>80.599999999999994</v>
      </c>
      <c r="Q252" s="152">
        <v>55.1</v>
      </c>
      <c r="R252" s="212">
        <v>90.7</v>
      </c>
      <c r="S252" s="123">
        <v>92.2</v>
      </c>
      <c r="T252" s="123">
        <v>83.8</v>
      </c>
      <c r="U252" s="123">
        <v>60.3</v>
      </c>
      <c r="V252" s="152">
        <v>26</v>
      </c>
      <c r="W252" s="212">
        <v>98.2</v>
      </c>
      <c r="X252" s="123">
        <v>98.7</v>
      </c>
      <c r="Y252" s="123">
        <v>95.4</v>
      </c>
      <c r="Z252" s="123">
        <v>82.3</v>
      </c>
      <c r="AA252" s="241">
        <v>57.6</v>
      </c>
    </row>
    <row r="253" spans="1:27" x14ac:dyDescent="0.2">
      <c r="A253" s="134" t="s">
        <v>538</v>
      </c>
      <c r="B253" s="176" t="s">
        <v>539</v>
      </c>
      <c r="C253" s="212">
        <v>96.5</v>
      </c>
      <c r="D253" s="123">
        <v>97.2</v>
      </c>
      <c r="E253" s="123">
        <v>89.4</v>
      </c>
      <c r="F253" s="123">
        <v>72.400000000000006</v>
      </c>
      <c r="G253" s="152">
        <v>44.5</v>
      </c>
      <c r="H253" s="212">
        <v>86.9</v>
      </c>
      <c r="I253" s="123">
        <v>89.3</v>
      </c>
      <c r="J253" s="123">
        <v>75</v>
      </c>
      <c r="K253" s="123">
        <v>51.2</v>
      </c>
      <c r="L253" s="152">
        <v>15.5</v>
      </c>
      <c r="M253" s="212">
        <v>97.3</v>
      </c>
      <c r="N253" s="123">
        <v>97.9</v>
      </c>
      <c r="O253" s="123">
        <v>90.6</v>
      </c>
      <c r="P253" s="123">
        <v>74.099999999999994</v>
      </c>
      <c r="Q253" s="152">
        <v>46.9</v>
      </c>
      <c r="R253" s="212">
        <v>91.9</v>
      </c>
      <c r="S253" s="123">
        <v>93.8</v>
      </c>
      <c r="T253" s="123">
        <v>79.099999999999994</v>
      </c>
      <c r="U253" s="123">
        <v>55.5</v>
      </c>
      <c r="V253" s="152">
        <v>21.3</v>
      </c>
      <c r="W253" s="212">
        <v>97.6</v>
      </c>
      <c r="X253" s="123">
        <v>98</v>
      </c>
      <c r="Y253" s="123">
        <v>91.8</v>
      </c>
      <c r="Z253" s="123">
        <v>76.400000000000006</v>
      </c>
      <c r="AA253" s="241">
        <v>49.9</v>
      </c>
    </row>
    <row r="254" spans="1:27" x14ac:dyDescent="0.2">
      <c r="A254" s="134" t="s">
        <v>540</v>
      </c>
      <c r="B254" s="176" t="s">
        <v>541</v>
      </c>
      <c r="C254" s="212">
        <v>98.6</v>
      </c>
      <c r="D254" s="123">
        <v>97</v>
      </c>
      <c r="E254" s="123">
        <v>87.4</v>
      </c>
      <c r="F254" s="123">
        <v>67.900000000000006</v>
      </c>
      <c r="G254" s="152">
        <v>36.5</v>
      </c>
      <c r="H254" s="212">
        <v>100</v>
      </c>
      <c r="I254" s="123">
        <v>89.1</v>
      </c>
      <c r="J254" s="123">
        <v>80.400000000000006</v>
      </c>
      <c r="K254" s="123">
        <v>58.7</v>
      </c>
      <c r="L254" s="152">
        <v>34.799999999999997</v>
      </c>
      <c r="M254" s="212">
        <v>98.5</v>
      </c>
      <c r="N254" s="123">
        <v>97.9</v>
      </c>
      <c r="O254" s="123">
        <v>88.2</v>
      </c>
      <c r="P254" s="123">
        <v>69</v>
      </c>
      <c r="Q254" s="152">
        <v>36.700000000000003</v>
      </c>
      <c r="R254" s="212">
        <v>98.4</v>
      </c>
      <c r="S254" s="123">
        <v>93.4</v>
      </c>
      <c r="T254" s="123">
        <v>77.900000000000006</v>
      </c>
      <c r="U254" s="123">
        <v>65.599999999999994</v>
      </c>
      <c r="V254" s="152">
        <v>30.3</v>
      </c>
      <c r="W254" s="212">
        <v>98.7</v>
      </c>
      <c r="X254" s="123">
        <v>98.4</v>
      </c>
      <c r="Y254" s="123">
        <v>91.1</v>
      </c>
      <c r="Z254" s="123">
        <v>68.8</v>
      </c>
      <c r="AA254" s="241">
        <v>38.9</v>
      </c>
    </row>
    <row r="255" spans="1:27" x14ac:dyDescent="0.2">
      <c r="A255" s="134" t="s">
        <v>544</v>
      </c>
      <c r="B255" s="176" t="s">
        <v>545</v>
      </c>
      <c r="C255" s="212">
        <v>96.3</v>
      </c>
      <c r="D255" s="123">
        <v>94.9</v>
      </c>
      <c r="E255" s="123">
        <v>93.5</v>
      </c>
      <c r="F255" s="123">
        <v>76.3</v>
      </c>
      <c r="G255" s="152">
        <v>35.6</v>
      </c>
      <c r="H255" s="212">
        <v>89.5</v>
      </c>
      <c r="I255" s="123">
        <v>86</v>
      </c>
      <c r="J255" s="123">
        <v>86</v>
      </c>
      <c r="K255" s="123">
        <v>59.6</v>
      </c>
      <c r="L255" s="152">
        <v>22.8</v>
      </c>
      <c r="M255" s="212">
        <v>97</v>
      </c>
      <c r="N255" s="123">
        <v>95.8</v>
      </c>
      <c r="O255" s="123">
        <v>94.3</v>
      </c>
      <c r="P255" s="123">
        <v>77.900000000000006</v>
      </c>
      <c r="Q255" s="152">
        <v>36.9</v>
      </c>
      <c r="R255" s="212">
        <v>91.2</v>
      </c>
      <c r="S255" s="123">
        <v>89</v>
      </c>
      <c r="T255" s="123">
        <v>84.9</v>
      </c>
      <c r="U255" s="123">
        <v>66.2</v>
      </c>
      <c r="V255" s="152">
        <v>22.4</v>
      </c>
      <c r="W255" s="212">
        <v>97.8</v>
      </c>
      <c r="X255" s="123">
        <v>96.5</v>
      </c>
      <c r="Y255" s="123">
        <v>95.9</v>
      </c>
      <c r="Z255" s="123">
        <v>79</v>
      </c>
      <c r="AA255" s="241">
        <v>39.299999999999997</v>
      </c>
    </row>
    <row r="256" spans="1:27" x14ac:dyDescent="0.2">
      <c r="A256" s="134" t="s">
        <v>546</v>
      </c>
      <c r="B256" s="176" t="s">
        <v>547</v>
      </c>
      <c r="C256" s="212">
        <v>94.4</v>
      </c>
      <c r="D256" s="123">
        <v>95</v>
      </c>
      <c r="E256" s="123">
        <v>88.2</v>
      </c>
      <c r="F256" s="123">
        <v>64.3</v>
      </c>
      <c r="G256" s="152">
        <v>45.5</v>
      </c>
      <c r="H256" s="212">
        <v>79.7</v>
      </c>
      <c r="I256" s="123">
        <v>81.099999999999994</v>
      </c>
      <c r="J256" s="123">
        <v>71.599999999999994</v>
      </c>
      <c r="K256" s="123">
        <v>41.9</v>
      </c>
      <c r="L256" s="152">
        <v>20.3</v>
      </c>
      <c r="M256" s="212">
        <v>95.6</v>
      </c>
      <c r="N256" s="123">
        <v>96.1</v>
      </c>
      <c r="O256" s="123">
        <v>89.6</v>
      </c>
      <c r="P256" s="123">
        <v>66.099999999999994</v>
      </c>
      <c r="Q256" s="152">
        <v>47.6</v>
      </c>
      <c r="R256" s="212">
        <v>82.8</v>
      </c>
      <c r="S256" s="123">
        <v>84.6</v>
      </c>
      <c r="T256" s="123">
        <v>72.8</v>
      </c>
      <c r="U256" s="123">
        <v>47.3</v>
      </c>
      <c r="V256" s="152">
        <v>27.8</v>
      </c>
      <c r="W256" s="212">
        <v>96.8</v>
      </c>
      <c r="X256" s="123">
        <v>97.2</v>
      </c>
      <c r="Y256" s="123">
        <v>91.5</v>
      </c>
      <c r="Z256" s="123">
        <v>67.900000000000006</v>
      </c>
      <c r="AA256" s="241">
        <v>49.2</v>
      </c>
    </row>
    <row r="257" spans="1:27" x14ac:dyDescent="0.2">
      <c r="A257" s="134" t="s">
        <v>548</v>
      </c>
      <c r="B257" s="176" t="s">
        <v>549</v>
      </c>
      <c r="C257" s="212">
        <v>95.9</v>
      </c>
      <c r="D257" s="123">
        <v>96.9</v>
      </c>
      <c r="E257" s="123">
        <v>91.4</v>
      </c>
      <c r="F257" s="123">
        <v>69.099999999999994</v>
      </c>
      <c r="G257" s="152">
        <v>47</v>
      </c>
      <c r="H257" s="212">
        <v>88.1</v>
      </c>
      <c r="I257" s="123">
        <v>90.7</v>
      </c>
      <c r="J257" s="123">
        <v>79.7</v>
      </c>
      <c r="K257" s="123">
        <v>53.4</v>
      </c>
      <c r="L257" s="152">
        <v>22.9</v>
      </c>
      <c r="M257" s="212">
        <v>96.6</v>
      </c>
      <c r="N257" s="123">
        <v>97.5</v>
      </c>
      <c r="O257" s="123">
        <v>92.6</v>
      </c>
      <c r="P257" s="123">
        <v>70.599999999999994</v>
      </c>
      <c r="Q257" s="152">
        <v>49.4</v>
      </c>
      <c r="R257" s="212">
        <v>91.7</v>
      </c>
      <c r="S257" s="123">
        <v>94.5</v>
      </c>
      <c r="T257" s="123">
        <v>83.4</v>
      </c>
      <c r="U257" s="123">
        <v>53.3</v>
      </c>
      <c r="V257" s="152">
        <v>28.4</v>
      </c>
      <c r="W257" s="212">
        <v>97</v>
      </c>
      <c r="X257" s="123">
        <v>97.6</v>
      </c>
      <c r="Y257" s="123">
        <v>93.6</v>
      </c>
      <c r="Z257" s="123">
        <v>73.5</v>
      </c>
      <c r="AA257" s="241">
        <v>52.2</v>
      </c>
    </row>
    <row r="258" spans="1:27" x14ac:dyDescent="0.2">
      <c r="A258" s="134" t="s">
        <v>550</v>
      </c>
      <c r="B258" s="176" t="s">
        <v>551</v>
      </c>
      <c r="C258" s="212">
        <v>98.4</v>
      </c>
      <c r="D258" s="123">
        <v>98.7</v>
      </c>
      <c r="E258" s="123">
        <v>97</v>
      </c>
      <c r="F258" s="123">
        <v>77.900000000000006</v>
      </c>
      <c r="G258" s="152">
        <v>55.5</v>
      </c>
      <c r="H258" s="212">
        <v>91.4</v>
      </c>
      <c r="I258" s="123">
        <v>93.1</v>
      </c>
      <c r="J258" s="123">
        <v>84.5</v>
      </c>
      <c r="K258" s="123">
        <v>67.2</v>
      </c>
      <c r="L258" s="152">
        <v>34.5</v>
      </c>
      <c r="M258" s="212">
        <v>98.7</v>
      </c>
      <c r="N258" s="123">
        <v>98.9</v>
      </c>
      <c r="O258" s="123">
        <v>97.5</v>
      </c>
      <c r="P258" s="123">
        <v>78.3</v>
      </c>
      <c r="Q258" s="152">
        <v>56.3</v>
      </c>
      <c r="R258" s="212">
        <v>95.3</v>
      </c>
      <c r="S258" s="123">
        <v>96.5</v>
      </c>
      <c r="T258" s="123">
        <v>88.8</v>
      </c>
      <c r="U258" s="123">
        <v>60.6</v>
      </c>
      <c r="V258" s="152">
        <v>37.1</v>
      </c>
      <c r="W258" s="212">
        <v>98.8</v>
      </c>
      <c r="X258" s="123">
        <v>99</v>
      </c>
      <c r="Y258" s="123">
        <v>98</v>
      </c>
      <c r="Z258" s="123">
        <v>80.2</v>
      </c>
      <c r="AA258" s="241">
        <v>57.9</v>
      </c>
    </row>
    <row r="259" spans="1:27" x14ac:dyDescent="0.2">
      <c r="A259" s="134" t="s">
        <v>552</v>
      </c>
      <c r="B259" s="176" t="s">
        <v>553</v>
      </c>
      <c r="C259" s="212">
        <v>98</v>
      </c>
      <c r="D259" s="123">
        <v>98.4</v>
      </c>
      <c r="E259" s="123">
        <v>91.3</v>
      </c>
      <c r="F259" s="123">
        <v>83.3</v>
      </c>
      <c r="G259" s="152">
        <v>70.099999999999994</v>
      </c>
      <c r="H259" s="212">
        <v>93.2</v>
      </c>
      <c r="I259" s="123">
        <v>95.9</v>
      </c>
      <c r="J259" s="123">
        <v>75.3</v>
      </c>
      <c r="K259" s="123">
        <v>68.5</v>
      </c>
      <c r="L259" s="152">
        <v>32.9</v>
      </c>
      <c r="M259" s="212">
        <v>98.2</v>
      </c>
      <c r="N259" s="123">
        <v>98.6</v>
      </c>
      <c r="O259" s="123">
        <v>92.1</v>
      </c>
      <c r="P259" s="123">
        <v>84</v>
      </c>
      <c r="Q259" s="152">
        <v>72</v>
      </c>
      <c r="R259" s="212">
        <v>95.3</v>
      </c>
      <c r="S259" s="123">
        <v>95.9</v>
      </c>
      <c r="T259" s="123">
        <v>77.900000000000006</v>
      </c>
      <c r="U259" s="123">
        <v>66.900000000000006</v>
      </c>
      <c r="V259" s="152">
        <v>39</v>
      </c>
      <c r="W259" s="212">
        <v>98.3</v>
      </c>
      <c r="X259" s="123">
        <v>98.7</v>
      </c>
      <c r="Y259" s="123">
        <v>93</v>
      </c>
      <c r="Z259" s="123">
        <v>85.3</v>
      </c>
      <c r="AA259" s="241">
        <v>74.099999999999994</v>
      </c>
    </row>
    <row r="260" spans="1:27" x14ac:dyDescent="0.2">
      <c r="A260" s="134" t="s">
        <v>554</v>
      </c>
      <c r="B260" s="176" t="s">
        <v>555</v>
      </c>
      <c r="C260" s="212">
        <v>95.6</v>
      </c>
      <c r="D260" s="123">
        <v>96.4</v>
      </c>
      <c r="E260" s="123">
        <v>94.4</v>
      </c>
      <c r="F260" s="123">
        <v>68.099999999999994</v>
      </c>
      <c r="G260" s="152">
        <v>41</v>
      </c>
      <c r="H260" s="212">
        <v>89.6</v>
      </c>
      <c r="I260" s="123">
        <v>90.6</v>
      </c>
      <c r="J260" s="123">
        <v>85.4</v>
      </c>
      <c r="K260" s="123">
        <v>54.2</v>
      </c>
      <c r="L260" s="152">
        <v>20.8</v>
      </c>
      <c r="M260" s="212">
        <v>96.2</v>
      </c>
      <c r="N260" s="123">
        <v>96.9</v>
      </c>
      <c r="O260" s="123">
        <v>95.2</v>
      </c>
      <c r="P260" s="123">
        <v>69.400000000000006</v>
      </c>
      <c r="Q260" s="152">
        <v>42.8</v>
      </c>
      <c r="R260" s="212">
        <v>91</v>
      </c>
      <c r="S260" s="123">
        <v>91.9</v>
      </c>
      <c r="T260" s="123">
        <v>85.1</v>
      </c>
      <c r="U260" s="123">
        <v>51.8</v>
      </c>
      <c r="V260" s="152">
        <v>26.1</v>
      </c>
      <c r="W260" s="212">
        <v>96.7</v>
      </c>
      <c r="X260" s="123">
        <v>97.5</v>
      </c>
      <c r="Y260" s="123">
        <v>96.6</v>
      </c>
      <c r="Z260" s="123">
        <v>72</v>
      </c>
      <c r="AA260" s="241">
        <v>44.4</v>
      </c>
    </row>
    <row r="261" spans="1:27" x14ac:dyDescent="0.2">
      <c r="A261" s="134" t="s">
        <v>556</v>
      </c>
      <c r="B261" s="176" t="s">
        <v>557</v>
      </c>
      <c r="C261" s="212">
        <v>94.4</v>
      </c>
      <c r="D261" s="123">
        <v>94.8</v>
      </c>
      <c r="E261" s="123">
        <v>91.7</v>
      </c>
      <c r="F261" s="123">
        <v>69.900000000000006</v>
      </c>
      <c r="G261" s="152">
        <v>51.9</v>
      </c>
      <c r="H261" s="212">
        <v>76.3</v>
      </c>
      <c r="I261" s="123">
        <v>77.3</v>
      </c>
      <c r="J261" s="123">
        <v>73.2</v>
      </c>
      <c r="K261" s="123">
        <v>42.3</v>
      </c>
      <c r="L261" s="152">
        <v>25.8</v>
      </c>
      <c r="M261" s="212">
        <v>96</v>
      </c>
      <c r="N261" s="123">
        <v>96.3</v>
      </c>
      <c r="O261" s="123">
        <v>93.3</v>
      </c>
      <c r="P261" s="123">
        <v>72.3</v>
      </c>
      <c r="Q261" s="152">
        <v>54.1</v>
      </c>
      <c r="R261" s="212">
        <v>81.099999999999994</v>
      </c>
      <c r="S261" s="123">
        <v>81.599999999999994</v>
      </c>
      <c r="T261" s="123">
        <v>75.599999999999994</v>
      </c>
      <c r="U261" s="123">
        <v>46.3</v>
      </c>
      <c r="V261" s="152">
        <v>34.299999999999997</v>
      </c>
      <c r="W261" s="212">
        <v>97</v>
      </c>
      <c r="X261" s="123">
        <v>97.4</v>
      </c>
      <c r="Y261" s="123">
        <v>94.9</v>
      </c>
      <c r="Z261" s="123">
        <v>74.5</v>
      </c>
      <c r="AA261" s="241">
        <v>55.3</v>
      </c>
    </row>
    <row r="262" spans="1:27" x14ac:dyDescent="0.2">
      <c r="A262" s="134" t="s">
        <v>560</v>
      </c>
      <c r="B262" s="176" t="s">
        <v>561</v>
      </c>
      <c r="C262" s="212">
        <v>99</v>
      </c>
      <c r="D262" s="123">
        <v>99.2</v>
      </c>
      <c r="E262" s="123">
        <v>96.4</v>
      </c>
      <c r="F262" s="123">
        <v>82.4</v>
      </c>
      <c r="G262" s="152">
        <v>53.2</v>
      </c>
      <c r="H262" s="212">
        <v>96.9</v>
      </c>
      <c r="I262" s="123">
        <v>98.4</v>
      </c>
      <c r="J262" s="123">
        <v>90.6</v>
      </c>
      <c r="K262" s="123">
        <v>67.2</v>
      </c>
      <c r="L262" s="152">
        <v>32.799999999999997</v>
      </c>
      <c r="M262" s="212">
        <v>99.2</v>
      </c>
      <c r="N262" s="123">
        <v>99.2</v>
      </c>
      <c r="O262" s="123">
        <v>97</v>
      </c>
      <c r="P262" s="123">
        <v>83.9</v>
      </c>
      <c r="Q262" s="152">
        <v>55.2</v>
      </c>
      <c r="R262" s="212">
        <v>96.7</v>
      </c>
      <c r="S262" s="123">
        <v>97.6</v>
      </c>
      <c r="T262" s="123">
        <v>91.9</v>
      </c>
      <c r="U262" s="123">
        <v>69.099999999999994</v>
      </c>
      <c r="V262" s="152">
        <v>33.299999999999997</v>
      </c>
      <c r="W262" s="212">
        <v>99.5</v>
      </c>
      <c r="X262" s="123">
        <v>99.5</v>
      </c>
      <c r="Y262" s="123">
        <v>97.4</v>
      </c>
      <c r="Z262" s="123">
        <v>85.1</v>
      </c>
      <c r="AA262" s="241">
        <v>57.3</v>
      </c>
    </row>
    <row r="263" spans="1:27" x14ac:dyDescent="0.2">
      <c r="A263" s="134" t="s">
        <v>562</v>
      </c>
      <c r="B263" s="176" t="s">
        <v>563</v>
      </c>
      <c r="C263" s="212">
        <v>98.1</v>
      </c>
      <c r="D263" s="123">
        <v>98.3</v>
      </c>
      <c r="E263" s="123">
        <v>77.3</v>
      </c>
      <c r="F263" s="123">
        <v>72.400000000000006</v>
      </c>
      <c r="G263" s="152">
        <v>38.9</v>
      </c>
      <c r="H263" s="212">
        <v>97.4</v>
      </c>
      <c r="I263" s="123">
        <v>98.3</v>
      </c>
      <c r="J263" s="123">
        <v>56.9</v>
      </c>
      <c r="K263" s="123">
        <v>56.9</v>
      </c>
      <c r="L263" s="152">
        <v>22.4</v>
      </c>
      <c r="M263" s="212">
        <v>98.3</v>
      </c>
      <c r="N263" s="123">
        <v>98.3</v>
      </c>
      <c r="O263" s="123">
        <v>80.8</v>
      </c>
      <c r="P263" s="123">
        <v>75.099999999999994</v>
      </c>
      <c r="Q263" s="152">
        <v>41.7</v>
      </c>
      <c r="R263" s="212">
        <v>95.8</v>
      </c>
      <c r="S263" s="123">
        <v>95.8</v>
      </c>
      <c r="T263" s="123">
        <v>58.5</v>
      </c>
      <c r="U263" s="123">
        <v>60.2</v>
      </c>
      <c r="V263" s="152">
        <v>25.8</v>
      </c>
      <c r="W263" s="212">
        <v>99.1</v>
      </c>
      <c r="X263" s="123">
        <v>99.3</v>
      </c>
      <c r="Y263" s="123">
        <v>85.2</v>
      </c>
      <c r="Z263" s="123">
        <v>77.599999999999994</v>
      </c>
      <c r="AA263" s="241">
        <v>44.3</v>
      </c>
    </row>
    <row r="264" spans="1:27" x14ac:dyDescent="0.2">
      <c r="A264" s="134" t="s">
        <v>564</v>
      </c>
      <c r="B264" s="176" t="s">
        <v>565</v>
      </c>
      <c r="C264" s="212">
        <v>95.9</v>
      </c>
      <c r="D264" s="123">
        <v>96.9</v>
      </c>
      <c r="E264" s="123">
        <v>89.9</v>
      </c>
      <c r="F264" s="123">
        <v>67</v>
      </c>
      <c r="G264" s="152">
        <v>44.7</v>
      </c>
      <c r="H264" s="212">
        <v>90.1</v>
      </c>
      <c r="I264" s="123">
        <v>91.5</v>
      </c>
      <c r="J264" s="123">
        <v>75.900000000000006</v>
      </c>
      <c r="K264" s="123">
        <v>45.4</v>
      </c>
      <c r="L264" s="152">
        <v>22.7</v>
      </c>
      <c r="M264" s="212">
        <v>96.8</v>
      </c>
      <c r="N264" s="123">
        <v>97.7</v>
      </c>
      <c r="O264" s="123">
        <v>92.1</v>
      </c>
      <c r="P264" s="123">
        <v>70.5</v>
      </c>
      <c r="Q264" s="152">
        <v>48.2</v>
      </c>
      <c r="R264" s="212">
        <v>91</v>
      </c>
      <c r="S264" s="123">
        <v>92.1</v>
      </c>
      <c r="T264" s="123">
        <v>78.2</v>
      </c>
      <c r="U264" s="123">
        <v>54.9</v>
      </c>
      <c r="V264" s="152">
        <v>28.2</v>
      </c>
      <c r="W264" s="212">
        <v>97.6</v>
      </c>
      <c r="X264" s="123">
        <v>98.6</v>
      </c>
      <c r="Y264" s="123">
        <v>93.9</v>
      </c>
      <c r="Z264" s="123">
        <v>71.3</v>
      </c>
      <c r="AA264" s="241">
        <v>50.5</v>
      </c>
    </row>
    <row r="265" spans="1:27" x14ac:dyDescent="0.2">
      <c r="A265" s="134" t="s">
        <v>566</v>
      </c>
      <c r="B265" s="176" t="s">
        <v>567</v>
      </c>
      <c r="C265" s="212">
        <v>98</v>
      </c>
      <c r="D265" s="123">
        <v>98.5</v>
      </c>
      <c r="E265" s="123">
        <v>94.3</v>
      </c>
      <c r="F265" s="123">
        <v>71.8</v>
      </c>
      <c r="G265" s="152">
        <v>63.5</v>
      </c>
      <c r="H265" s="212">
        <v>92.6</v>
      </c>
      <c r="I265" s="123">
        <v>93.8</v>
      </c>
      <c r="J265" s="123">
        <v>79</v>
      </c>
      <c r="K265" s="123">
        <v>40.700000000000003</v>
      </c>
      <c r="L265" s="152">
        <v>33.299999999999997</v>
      </c>
      <c r="M265" s="212">
        <v>98.6</v>
      </c>
      <c r="N265" s="123">
        <v>98.9</v>
      </c>
      <c r="O265" s="123">
        <v>95.8</v>
      </c>
      <c r="P265" s="123">
        <v>74.900000000000006</v>
      </c>
      <c r="Q265" s="152">
        <v>66.5</v>
      </c>
      <c r="R265" s="212">
        <v>93.6</v>
      </c>
      <c r="S265" s="123">
        <v>94.8</v>
      </c>
      <c r="T265" s="123">
        <v>81.5</v>
      </c>
      <c r="U265" s="123">
        <v>53.2</v>
      </c>
      <c r="V265" s="152">
        <v>37.6</v>
      </c>
      <c r="W265" s="212">
        <v>99.1</v>
      </c>
      <c r="X265" s="123">
        <v>99.3</v>
      </c>
      <c r="Y265" s="123">
        <v>97.3</v>
      </c>
      <c r="Z265" s="123">
        <v>76.2</v>
      </c>
      <c r="AA265" s="241">
        <v>69.599999999999994</v>
      </c>
    </row>
    <row r="266" spans="1:27" x14ac:dyDescent="0.2">
      <c r="A266" s="134" t="s">
        <v>568</v>
      </c>
      <c r="B266" s="176" t="s">
        <v>569</v>
      </c>
      <c r="C266" s="212">
        <v>97.5</v>
      </c>
      <c r="D266" s="123">
        <v>98.1</v>
      </c>
      <c r="E266" s="123">
        <v>87.1</v>
      </c>
      <c r="F266" s="123">
        <v>60.4</v>
      </c>
      <c r="G266" s="152">
        <v>53.7</v>
      </c>
      <c r="H266" s="212">
        <v>90.5</v>
      </c>
      <c r="I266" s="123">
        <v>92.6</v>
      </c>
      <c r="J266" s="123">
        <v>68.400000000000006</v>
      </c>
      <c r="K266" s="123">
        <v>44.2</v>
      </c>
      <c r="L266" s="152">
        <v>26.3</v>
      </c>
      <c r="M266" s="212">
        <v>98.4</v>
      </c>
      <c r="N266" s="123">
        <v>98.7</v>
      </c>
      <c r="O266" s="123">
        <v>89.3</v>
      </c>
      <c r="P266" s="123">
        <v>62.3</v>
      </c>
      <c r="Q266" s="152">
        <v>56.9</v>
      </c>
      <c r="R266" s="212">
        <v>93</v>
      </c>
      <c r="S266" s="123">
        <v>94.4</v>
      </c>
      <c r="T266" s="123">
        <v>72.599999999999994</v>
      </c>
      <c r="U266" s="123">
        <v>48.8</v>
      </c>
      <c r="V266" s="152">
        <v>32.6</v>
      </c>
      <c r="W266" s="212">
        <v>99</v>
      </c>
      <c r="X266" s="123">
        <v>99.3</v>
      </c>
      <c r="Y266" s="123">
        <v>91.7</v>
      </c>
      <c r="Z266" s="123">
        <v>64.099999999999994</v>
      </c>
      <c r="AA266" s="241">
        <v>60.4</v>
      </c>
    </row>
    <row r="267" spans="1:27" x14ac:dyDescent="0.2">
      <c r="A267" s="134" t="s">
        <v>570</v>
      </c>
      <c r="B267" s="176" t="s">
        <v>571</v>
      </c>
      <c r="C267" s="212">
        <v>97.8</v>
      </c>
      <c r="D267" s="123">
        <v>98.5</v>
      </c>
      <c r="E267" s="123">
        <v>93.3</v>
      </c>
      <c r="F267" s="123">
        <v>82.9</v>
      </c>
      <c r="G267" s="152">
        <v>66.2</v>
      </c>
      <c r="H267" s="212">
        <v>92.5</v>
      </c>
      <c r="I267" s="123">
        <v>91.6</v>
      </c>
      <c r="J267" s="123">
        <v>76.599999999999994</v>
      </c>
      <c r="K267" s="123">
        <v>54.2</v>
      </c>
      <c r="L267" s="152">
        <v>25.2</v>
      </c>
      <c r="M267" s="212">
        <v>98.1</v>
      </c>
      <c r="N267" s="123">
        <v>98.9</v>
      </c>
      <c r="O267" s="123">
        <v>94.3</v>
      </c>
      <c r="P267" s="123">
        <v>84.6</v>
      </c>
      <c r="Q267" s="152">
        <v>68.7</v>
      </c>
      <c r="R267" s="212">
        <v>91.2</v>
      </c>
      <c r="S267" s="123">
        <v>93.9</v>
      </c>
      <c r="T267" s="123">
        <v>80.5</v>
      </c>
      <c r="U267" s="123">
        <v>65.099999999999994</v>
      </c>
      <c r="V267" s="152">
        <v>37.9</v>
      </c>
      <c r="W267" s="212">
        <v>98.8</v>
      </c>
      <c r="X267" s="123">
        <v>99.3</v>
      </c>
      <c r="Y267" s="123">
        <v>95.4</v>
      </c>
      <c r="Z267" s="123">
        <v>85.7</v>
      </c>
      <c r="AA267" s="241">
        <v>70.7</v>
      </c>
    </row>
    <row r="268" spans="1:27" x14ac:dyDescent="0.2">
      <c r="A268" s="134" t="s">
        <v>572</v>
      </c>
      <c r="B268" s="176" t="s">
        <v>573</v>
      </c>
      <c r="C268" s="212">
        <v>97.3</v>
      </c>
      <c r="D268" s="123">
        <v>97.6</v>
      </c>
      <c r="E268" s="123">
        <v>87.6</v>
      </c>
      <c r="F268" s="123">
        <v>72</v>
      </c>
      <c r="G268" s="152">
        <v>40.9</v>
      </c>
      <c r="H268" s="212">
        <v>88.2</v>
      </c>
      <c r="I268" s="123">
        <v>89.7</v>
      </c>
      <c r="J268" s="123">
        <v>80.900000000000006</v>
      </c>
      <c r="K268" s="123">
        <v>66.2</v>
      </c>
      <c r="L268" s="152">
        <v>23.5</v>
      </c>
      <c r="M268" s="212">
        <v>98</v>
      </c>
      <c r="N268" s="123">
        <v>98.3</v>
      </c>
      <c r="O268" s="123">
        <v>88.1</v>
      </c>
      <c r="P268" s="123">
        <v>72.5</v>
      </c>
      <c r="Q268" s="152">
        <v>42.3</v>
      </c>
      <c r="R268" s="212">
        <v>94.5</v>
      </c>
      <c r="S268" s="123">
        <v>95</v>
      </c>
      <c r="T268" s="123">
        <v>80</v>
      </c>
      <c r="U268" s="123">
        <v>63</v>
      </c>
      <c r="V268" s="152">
        <v>26</v>
      </c>
      <c r="W268" s="212">
        <v>98.1</v>
      </c>
      <c r="X268" s="123">
        <v>98.4</v>
      </c>
      <c r="Y268" s="123">
        <v>89.8</v>
      </c>
      <c r="Z268" s="123">
        <v>74.7</v>
      </c>
      <c r="AA268" s="241">
        <v>45.3</v>
      </c>
    </row>
    <row r="269" spans="1:27" x14ac:dyDescent="0.2">
      <c r="A269" s="134" t="s">
        <v>574</v>
      </c>
      <c r="B269" s="176" t="s">
        <v>575</v>
      </c>
      <c r="C269" s="212">
        <v>97.6</v>
      </c>
      <c r="D269" s="123">
        <v>98.1</v>
      </c>
      <c r="E269" s="123">
        <v>93.9</v>
      </c>
      <c r="F269" s="123">
        <v>79.5</v>
      </c>
      <c r="G269" s="152">
        <v>60.3</v>
      </c>
      <c r="H269" s="212">
        <v>88.3</v>
      </c>
      <c r="I269" s="123">
        <v>89.6</v>
      </c>
      <c r="J269" s="123">
        <v>84.4</v>
      </c>
      <c r="K269" s="123">
        <v>66.2</v>
      </c>
      <c r="L269" s="152">
        <v>32.5</v>
      </c>
      <c r="M269" s="212">
        <v>98</v>
      </c>
      <c r="N269" s="123">
        <v>98.4</v>
      </c>
      <c r="O269" s="123">
        <v>94.3</v>
      </c>
      <c r="P269" s="123">
        <v>80.099999999999994</v>
      </c>
      <c r="Q269" s="152">
        <v>61.5</v>
      </c>
      <c r="R269" s="212">
        <v>92.5</v>
      </c>
      <c r="S269" s="123">
        <v>93.7</v>
      </c>
      <c r="T269" s="123">
        <v>87.3</v>
      </c>
      <c r="U269" s="123">
        <v>63.9</v>
      </c>
      <c r="V269" s="152">
        <v>33.700000000000003</v>
      </c>
      <c r="W269" s="212">
        <v>98.3</v>
      </c>
      <c r="X269" s="123">
        <v>98.8</v>
      </c>
      <c r="Y269" s="123">
        <v>94.9</v>
      </c>
      <c r="Z269" s="123">
        <v>81.8</v>
      </c>
      <c r="AA269" s="241">
        <v>64.3</v>
      </c>
    </row>
    <row r="270" spans="1:27" x14ac:dyDescent="0.2">
      <c r="A270" s="134" t="s">
        <v>576</v>
      </c>
      <c r="B270" s="176" t="s">
        <v>577</v>
      </c>
      <c r="C270" s="212">
        <v>94.2</v>
      </c>
      <c r="D270" s="123">
        <v>95.8</v>
      </c>
      <c r="E270" s="123">
        <v>82.8</v>
      </c>
      <c r="F270" s="123">
        <v>64.8</v>
      </c>
      <c r="G270" s="152">
        <v>36.6</v>
      </c>
      <c r="H270" s="212">
        <v>85.4</v>
      </c>
      <c r="I270" s="123">
        <v>90.2</v>
      </c>
      <c r="J270" s="123">
        <v>72.400000000000006</v>
      </c>
      <c r="K270" s="123">
        <v>37.4</v>
      </c>
      <c r="L270" s="152">
        <v>11.4</v>
      </c>
      <c r="M270" s="212">
        <v>95.3</v>
      </c>
      <c r="N270" s="123">
        <v>96.4</v>
      </c>
      <c r="O270" s="123">
        <v>84.1</v>
      </c>
      <c r="P270" s="123">
        <v>68</v>
      </c>
      <c r="Q270" s="152">
        <v>39.5</v>
      </c>
      <c r="R270" s="212">
        <v>89.1</v>
      </c>
      <c r="S270" s="123">
        <v>92.5</v>
      </c>
      <c r="T270" s="123">
        <v>73.2</v>
      </c>
      <c r="U270" s="123">
        <v>46.4</v>
      </c>
      <c r="V270" s="152">
        <v>17</v>
      </c>
      <c r="W270" s="212">
        <v>95.8</v>
      </c>
      <c r="X270" s="123">
        <v>96.8</v>
      </c>
      <c r="Y270" s="123">
        <v>85.7</v>
      </c>
      <c r="Z270" s="123">
        <v>70.2</v>
      </c>
      <c r="AA270" s="241">
        <v>42.3</v>
      </c>
    </row>
    <row r="271" spans="1:27" x14ac:dyDescent="0.2">
      <c r="A271" s="134" t="s">
        <v>578</v>
      </c>
      <c r="B271" s="176" t="s">
        <v>579</v>
      </c>
      <c r="C271" s="212">
        <v>97.4</v>
      </c>
      <c r="D271" s="123">
        <v>98.3</v>
      </c>
      <c r="E271" s="123">
        <v>86</v>
      </c>
      <c r="F271" s="123">
        <v>81.2</v>
      </c>
      <c r="G271" s="152">
        <v>41.6</v>
      </c>
      <c r="H271" s="212">
        <v>93.9</v>
      </c>
      <c r="I271" s="123">
        <v>95</v>
      </c>
      <c r="J271" s="123">
        <v>71</v>
      </c>
      <c r="K271" s="123">
        <v>71.400000000000006</v>
      </c>
      <c r="L271" s="152">
        <v>31.2</v>
      </c>
      <c r="M271" s="212">
        <v>98</v>
      </c>
      <c r="N271" s="123">
        <v>98.9</v>
      </c>
      <c r="O271" s="123">
        <v>88.8</v>
      </c>
      <c r="P271" s="123">
        <v>83.1</v>
      </c>
      <c r="Q271" s="152">
        <v>43.6</v>
      </c>
      <c r="R271" s="212">
        <v>95</v>
      </c>
      <c r="S271" s="123">
        <v>96.4</v>
      </c>
      <c r="T271" s="123">
        <v>75</v>
      </c>
      <c r="U271" s="123">
        <v>73.5</v>
      </c>
      <c r="V271" s="152">
        <v>32.200000000000003</v>
      </c>
      <c r="W271" s="212">
        <v>98.6</v>
      </c>
      <c r="X271" s="123">
        <v>99.3</v>
      </c>
      <c r="Y271" s="123">
        <v>91.7</v>
      </c>
      <c r="Z271" s="123">
        <v>85.3</v>
      </c>
      <c r="AA271" s="241">
        <v>46.5</v>
      </c>
    </row>
    <row r="272" spans="1:27" x14ac:dyDescent="0.2">
      <c r="A272" s="134" t="s">
        <v>580</v>
      </c>
      <c r="B272" s="176" t="s">
        <v>581</v>
      </c>
      <c r="C272" s="212">
        <v>98.2</v>
      </c>
      <c r="D272" s="123">
        <v>97.9</v>
      </c>
      <c r="E272" s="123">
        <v>83.4</v>
      </c>
      <c r="F272" s="123">
        <v>78.2</v>
      </c>
      <c r="G272" s="152">
        <v>62.8</v>
      </c>
      <c r="H272" s="212">
        <v>94.1</v>
      </c>
      <c r="I272" s="123">
        <v>94.5</v>
      </c>
      <c r="J272" s="123">
        <v>65.5</v>
      </c>
      <c r="K272" s="123">
        <v>66.400000000000006</v>
      </c>
      <c r="L272" s="152">
        <v>45</v>
      </c>
      <c r="M272" s="212">
        <v>98.9</v>
      </c>
      <c r="N272" s="123">
        <v>98.5</v>
      </c>
      <c r="O272" s="123">
        <v>86.6</v>
      </c>
      <c r="P272" s="123">
        <v>80.3</v>
      </c>
      <c r="Q272" s="152">
        <v>65.900000000000006</v>
      </c>
      <c r="R272" s="212">
        <v>95.8</v>
      </c>
      <c r="S272" s="123">
        <v>95.6</v>
      </c>
      <c r="T272" s="123">
        <v>68.599999999999994</v>
      </c>
      <c r="U272" s="123">
        <v>70.599999999999994</v>
      </c>
      <c r="V272" s="152">
        <v>49</v>
      </c>
      <c r="W272" s="212">
        <v>99</v>
      </c>
      <c r="X272" s="123">
        <v>98.7</v>
      </c>
      <c r="Y272" s="123">
        <v>88.8</v>
      </c>
      <c r="Z272" s="123">
        <v>81</v>
      </c>
      <c r="AA272" s="241">
        <v>67.7</v>
      </c>
    </row>
    <row r="273" spans="1:27" x14ac:dyDescent="0.2">
      <c r="A273" s="134" t="s">
        <v>582</v>
      </c>
      <c r="B273" s="176" t="s">
        <v>583</v>
      </c>
      <c r="C273" s="212">
        <v>94.8</v>
      </c>
      <c r="D273" s="123">
        <v>96.8</v>
      </c>
      <c r="E273" s="123">
        <v>81</v>
      </c>
      <c r="F273" s="123">
        <v>70.8</v>
      </c>
      <c r="G273" s="152">
        <v>48.5</v>
      </c>
      <c r="H273" s="212">
        <v>91.5</v>
      </c>
      <c r="I273" s="123">
        <v>95.2</v>
      </c>
      <c r="J273" s="123">
        <v>73</v>
      </c>
      <c r="K273" s="123">
        <v>63.5</v>
      </c>
      <c r="L273" s="152">
        <v>35.700000000000003</v>
      </c>
      <c r="M273" s="212">
        <v>96</v>
      </c>
      <c r="N273" s="123">
        <v>97.4</v>
      </c>
      <c r="O273" s="123">
        <v>84</v>
      </c>
      <c r="P273" s="123">
        <v>73.400000000000006</v>
      </c>
      <c r="Q273" s="152">
        <v>53.2</v>
      </c>
      <c r="R273" s="212">
        <v>92.8</v>
      </c>
      <c r="S273" s="123">
        <v>95.8</v>
      </c>
      <c r="T273" s="123">
        <v>75.099999999999994</v>
      </c>
      <c r="U273" s="123">
        <v>64.7</v>
      </c>
      <c r="V273" s="152">
        <v>39.5</v>
      </c>
      <c r="W273" s="212">
        <v>97.3</v>
      </c>
      <c r="X273" s="123">
        <v>98</v>
      </c>
      <c r="Y273" s="123">
        <v>88</v>
      </c>
      <c r="Z273" s="123">
        <v>78</v>
      </c>
      <c r="AA273" s="241">
        <v>59.1</v>
      </c>
    </row>
    <row r="274" spans="1:27" x14ac:dyDescent="0.2">
      <c r="A274" s="134" t="s">
        <v>586</v>
      </c>
      <c r="B274" s="176" t="s">
        <v>587</v>
      </c>
      <c r="C274" s="212">
        <v>96.8</v>
      </c>
      <c r="D274" s="123">
        <v>97.7</v>
      </c>
      <c r="E274" s="123">
        <v>88.6</v>
      </c>
      <c r="F274" s="123">
        <v>62.9</v>
      </c>
      <c r="G274" s="152">
        <v>40.1</v>
      </c>
      <c r="H274" s="212">
        <v>93.3</v>
      </c>
      <c r="I274" s="123">
        <v>94.8</v>
      </c>
      <c r="J274" s="123">
        <v>80.7</v>
      </c>
      <c r="K274" s="123">
        <v>55.8</v>
      </c>
      <c r="L274" s="152">
        <v>29.1</v>
      </c>
      <c r="M274" s="212">
        <v>97.7</v>
      </c>
      <c r="N274" s="123">
        <v>98.3</v>
      </c>
      <c r="O274" s="123">
        <v>90.4</v>
      </c>
      <c r="P274" s="123">
        <v>64.599999999999994</v>
      </c>
      <c r="Q274" s="152">
        <v>42.8</v>
      </c>
      <c r="R274" s="212">
        <v>95.5</v>
      </c>
      <c r="S274" s="123">
        <v>96.7</v>
      </c>
      <c r="T274" s="123">
        <v>83.9</v>
      </c>
      <c r="U274" s="123">
        <v>58</v>
      </c>
      <c r="V274" s="152">
        <v>28.9</v>
      </c>
      <c r="W274" s="212">
        <v>97.6</v>
      </c>
      <c r="X274" s="123">
        <v>98.3</v>
      </c>
      <c r="Y274" s="123">
        <v>91.4</v>
      </c>
      <c r="Z274" s="123">
        <v>65.900000000000006</v>
      </c>
      <c r="AA274" s="241">
        <v>46.9</v>
      </c>
    </row>
    <row r="275" spans="1:27" x14ac:dyDescent="0.2">
      <c r="A275" s="134" t="s">
        <v>588</v>
      </c>
      <c r="B275" s="176" t="s">
        <v>589</v>
      </c>
      <c r="C275" s="212">
        <v>96.2</v>
      </c>
      <c r="D275" s="123">
        <v>97.1</v>
      </c>
      <c r="E275" s="123">
        <v>83.7</v>
      </c>
      <c r="F275" s="123">
        <v>75.400000000000006</v>
      </c>
      <c r="G275" s="152">
        <v>56.9</v>
      </c>
      <c r="H275" s="212">
        <v>92.3</v>
      </c>
      <c r="I275" s="123">
        <v>93.6</v>
      </c>
      <c r="J275" s="123">
        <v>74.3</v>
      </c>
      <c r="K275" s="123">
        <v>61.7</v>
      </c>
      <c r="L275" s="152">
        <v>41.9</v>
      </c>
      <c r="M275" s="212">
        <v>97.1</v>
      </c>
      <c r="N275" s="123">
        <v>97.9</v>
      </c>
      <c r="O275" s="123">
        <v>85.9</v>
      </c>
      <c r="P275" s="123">
        <v>78.5</v>
      </c>
      <c r="Q275" s="152">
        <v>60.4</v>
      </c>
      <c r="R275" s="212">
        <v>93.4</v>
      </c>
      <c r="S275" s="123">
        <v>94.9</v>
      </c>
      <c r="T275" s="123">
        <v>76.7</v>
      </c>
      <c r="U275" s="123">
        <v>64.400000000000006</v>
      </c>
      <c r="V275" s="152">
        <v>44.4</v>
      </c>
      <c r="W275" s="212">
        <v>98.1</v>
      </c>
      <c r="X275" s="123">
        <v>98.6</v>
      </c>
      <c r="Y275" s="123">
        <v>88.5</v>
      </c>
      <c r="Z275" s="123">
        <v>82.8</v>
      </c>
      <c r="AA275" s="241">
        <v>65.3</v>
      </c>
    </row>
    <row r="276" spans="1:27" x14ac:dyDescent="0.2">
      <c r="A276" s="134" t="s">
        <v>590</v>
      </c>
      <c r="B276" s="176" t="s">
        <v>591</v>
      </c>
      <c r="C276" s="212">
        <v>97.4</v>
      </c>
      <c r="D276" s="123">
        <v>97.7</v>
      </c>
      <c r="E276" s="123">
        <v>90.9</v>
      </c>
      <c r="F276" s="123">
        <v>68.400000000000006</v>
      </c>
      <c r="G276" s="152">
        <v>58.7</v>
      </c>
      <c r="H276" s="212">
        <v>91.6</v>
      </c>
      <c r="I276" s="123">
        <v>92.2</v>
      </c>
      <c r="J276" s="123">
        <v>80.400000000000006</v>
      </c>
      <c r="K276" s="123">
        <v>51.1</v>
      </c>
      <c r="L276" s="152">
        <v>36.4</v>
      </c>
      <c r="M276" s="212">
        <v>98.2</v>
      </c>
      <c r="N276" s="123">
        <v>98.4</v>
      </c>
      <c r="O276" s="123">
        <v>92.2</v>
      </c>
      <c r="P276" s="123">
        <v>70.7</v>
      </c>
      <c r="Q276" s="152">
        <v>61.5</v>
      </c>
      <c r="R276" s="212">
        <v>93.6</v>
      </c>
      <c r="S276" s="123">
        <v>94.2</v>
      </c>
      <c r="T276" s="123">
        <v>80.400000000000006</v>
      </c>
      <c r="U276" s="123">
        <v>52.6</v>
      </c>
      <c r="V276" s="152">
        <v>39.299999999999997</v>
      </c>
      <c r="W276" s="212">
        <v>98.5</v>
      </c>
      <c r="X276" s="123">
        <v>98.7</v>
      </c>
      <c r="Y276" s="123">
        <v>93.9</v>
      </c>
      <c r="Z276" s="123">
        <v>73.099999999999994</v>
      </c>
      <c r="AA276" s="241">
        <v>64.400000000000006</v>
      </c>
    </row>
    <row r="277" spans="1:27" x14ac:dyDescent="0.2">
      <c r="A277" s="134" t="s">
        <v>592</v>
      </c>
      <c r="B277" s="176" t="s">
        <v>593</v>
      </c>
      <c r="C277" s="212">
        <v>96.5</v>
      </c>
      <c r="D277" s="123">
        <v>97.6</v>
      </c>
      <c r="E277" s="123">
        <v>86.8</v>
      </c>
      <c r="F277" s="123">
        <v>67.099999999999994</v>
      </c>
      <c r="G277" s="152">
        <v>40.200000000000003</v>
      </c>
      <c r="H277" s="212">
        <v>92.1</v>
      </c>
      <c r="I277" s="123">
        <v>94.1</v>
      </c>
      <c r="J277" s="123">
        <v>74.900000000000006</v>
      </c>
      <c r="K277" s="123">
        <v>53.5</v>
      </c>
      <c r="L277" s="152">
        <v>29.3</v>
      </c>
      <c r="M277" s="212">
        <v>97.5</v>
      </c>
      <c r="N277" s="123">
        <v>98.3</v>
      </c>
      <c r="O277" s="123">
        <v>89.5</v>
      </c>
      <c r="P277" s="123">
        <v>70.099999999999994</v>
      </c>
      <c r="Q277" s="152">
        <v>42.6</v>
      </c>
      <c r="R277" s="212">
        <v>93.2</v>
      </c>
      <c r="S277" s="123">
        <v>94.9</v>
      </c>
      <c r="T277" s="123">
        <v>77.599999999999994</v>
      </c>
      <c r="U277" s="123">
        <v>54.5</v>
      </c>
      <c r="V277" s="152">
        <v>28.8</v>
      </c>
      <c r="W277" s="212">
        <v>98.2</v>
      </c>
      <c r="X277" s="123">
        <v>98.9</v>
      </c>
      <c r="Y277" s="123">
        <v>91.6</v>
      </c>
      <c r="Z277" s="123">
        <v>73.599999999999994</v>
      </c>
      <c r="AA277" s="241">
        <v>46.1</v>
      </c>
    </row>
    <row r="278" spans="1:27" x14ac:dyDescent="0.2">
      <c r="A278" s="134" t="s">
        <v>594</v>
      </c>
      <c r="B278" s="176" t="s">
        <v>595</v>
      </c>
      <c r="C278" s="212">
        <v>97.2</v>
      </c>
      <c r="D278" s="123">
        <v>98.1</v>
      </c>
      <c r="E278" s="123">
        <v>87.6</v>
      </c>
      <c r="F278" s="123">
        <v>72.400000000000006</v>
      </c>
      <c r="G278" s="152">
        <v>62.2</v>
      </c>
      <c r="H278" s="212">
        <v>88.1</v>
      </c>
      <c r="I278" s="123">
        <v>90.8</v>
      </c>
      <c r="J278" s="123">
        <v>67.400000000000006</v>
      </c>
      <c r="K278" s="123">
        <v>57.5</v>
      </c>
      <c r="L278" s="152">
        <v>32.6</v>
      </c>
      <c r="M278" s="212">
        <v>98.2</v>
      </c>
      <c r="N278" s="123">
        <v>98.8</v>
      </c>
      <c r="O278" s="123">
        <v>89.7</v>
      </c>
      <c r="P278" s="123">
        <v>74</v>
      </c>
      <c r="Q278" s="152">
        <v>65.3</v>
      </c>
      <c r="R278" s="212">
        <v>91.8</v>
      </c>
      <c r="S278" s="123">
        <v>94.2</v>
      </c>
      <c r="T278" s="123">
        <v>70.3</v>
      </c>
      <c r="U278" s="123">
        <v>59.8</v>
      </c>
      <c r="V278" s="152">
        <v>35.1</v>
      </c>
      <c r="W278" s="212">
        <v>98.6</v>
      </c>
      <c r="X278" s="123">
        <v>99</v>
      </c>
      <c r="Y278" s="123">
        <v>91.7</v>
      </c>
      <c r="Z278" s="123">
        <v>75.400000000000006</v>
      </c>
      <c r="AA278" s="241">
        <v>68.7</v>
      </c>
    </row>
    <row r="279" spans="1:27" x14ac:dyDescent="0.2">
      <c r="A279" s="134" t="s">
        <v>596</v>
      </c>
      <c r="B279" s="176" t="s">
        <v>597</v>
      </c>
      <c r="C279" s="212">
        <v>98.3</v>
      </c>
      <c r="D279" s="123">
        <v>98.5</v>
      </c>
      <c r="E279" s="123">
        <v>93.2</v>
      </c>
      <c r="F279" s="123">
        <v>68.5</v>
      </c>
      <c r="G279" s="152">
        <v>42.7</v>
      </c>
      <c r="H279" s="212">
        <v>94.3</v>
      </c>
      <c r="I279" s="123">
        <v>94.6</v>
      </c>
      <c r="J279" s="123">
        <v>82.1</v>
      </c>
      <c r="K279" s="123">
        <v>56.4</v>
      </c>
      <c r="L279" s="152">
        <v>24.5</v>
      </c>
      <c r="M279" s="212">
        <v>98.9</v>
      </c>
      <c r="N279" s="123">
        <v>99.1</v>
      </c>
      <c r="O279" s="123">
        <v>94.8</v>
      </c>
      <c r="P279" s="123">
        <v>70.2</v>
      </c>
      <c r="Q279" s="152">
        <v>45.3</v>
      </c>
      <c r="R279" s="212">
        <v>95.6</v>
      </c>
      <c r="S279" s="123">
        <v>96</v>
      </c>
      <c r="T279" s="123">
        <v>85.2</v>
      </c>
      <c r="U279" s="123">
        <v>59</v>
      </c>
      <c r="V279" s="152">
        <v>25.5</v>
      </c>
      <c r="W279" s="212">
        <v>99.3</v>
      </c>
      <c r="X279" s="123">
        <v>99.4</v>
      </c>
      <c r="Y279" s="123">
        <v>96</v>
      </c>
      <c r="Z279" s="123">
        <v>71.8</v>
      </c>
      <c r="AA279" s="241">
        <v>48.8</v>
      </c>
    </row>
    <row r="280" spans="1:27" x14ac:dyDescent="0.2">
      <c r="A280" s="134" t="s">
        <v>598</v>
      </c>
      <c r="B280" s="176" t="s">
        <v>599</v>
      </c>
      <c r="C280" s="212">
        <v>92.4</v>
      </c>
      <c r="D280" s="123">
        <v>87.1</v>
      </c>
      <c r="E280" s="123">
        <v>78.8</v>
      </c>
      <c r="F280" s="123">
        <v>63.7</v>
      </c>
      <c r="G280" s="152">
        <v>32.700000000000003</v>
      </c>
      <c r="H280" s="212">
        <v>87.2</v>
      </c>
      <c r="I280" s="123">
        <v>82.6</v>
      </c>
      <c r="J280" s="123">
        <v>69.8</v>
      </c>
      <c r="K280" s="123">
        <v>57.5</v>
      </c>
      <c r="L280" s="152">
        <v>27.6</v>
      </c>
      <c r="M280" s="212">
        <v>95.1</v>
      </c>
      <c r="N280" s="123">
        <v>89.4</v>
      </c>
      <c r="O280" s="123">
        <v>83.5</v>
      </c>
      <c r="P280" s="123">
        <v>66.900000000000006</v>
      </c>
      <c r="Q280" s="152">
        <v>35.299999999999997</v>
      </c>
      <c r="R280" s="212">
        <v>89.2</v>
      </c>
      <c r="S280" s="123">
        <v>84.3</v>
      </c>
      <c r="T280" s="123">
        <v>71.099999999999994</v>
      </c>
      <c r="U280" s="123">
        <v>57.6</v>
      </c>
      <c r="V280" s="152">
        <v>26.6</v>
      </c>
      <c r="W280" s="212">
        <v>96.2</v>
      </c>
      <c r="X280" s="123">
        <v>90.5</v>
      </c>
      <c r="Y280" s="123">
        <v>88</v>
      </c>
      <c r="Z280" s="123">
        <v>71</v>
      </c>
      <c r="AA280" s="241">
        <v>39.9</v>
      </c>
    </row>
    <row r="281" spans="1:27" x14ac:dyDescent="0.2">
      <c r="A281" s="134" t="s">
        <v>600</v>
      </c>
      <c r="B281" s="176" t="s">
        <v>601</v>
      </c>
      <c r="C281" s="212">
        <v>95.8</v>
      </c>
      <c r="D281" s="123">
        <v>96.3</v>
      </c>
      <c r="E281" s="123">
        <v>75.400000000000006</v>
      </c>
      <c r="F281" s="123">
        <v>69.900000000000006</v>
      </c>
      <c r="G281" s="152">
        <v>55.2</v>
      </c>
      <c r="H281" s="212">
        <v>90.9</v>
      </c>
      <c r="I281" s="123">
        <v>91.4</v>
      </c>
      <c r="J281" s="123">
        <v>62.1</v>
      </c>
      <c r="K281" s="123">
        <v>57.4</v>
      </c>
      <c r="L281" s="152">
        <v>38.700000000000003</v>
      </c>
      <c r="M281" s="212">
        <v>97.5</v>
      </c>
      <c r="N281" s="123">
        <v>98.1</v>
      </c>
      <c r="O281" s="123">
        <v>80.099999999999994</v>
      </c>
      <c r="P281" s="123">
        <v>74.3</v>
      </c>
      <c r="Q281" s="152">
        <v>61</v>
      </c>
      <c r="R281" s="212">
        <v>93</v>
      </c>
      <c r="S281" s="123">
        <v>93.6</v>
      </c>
      <c r="T281" s="123">
        <v>63.4</v>
      </c>
      <c r="U281" s="123">
        <v>60.2</v>
      </c>
      <c r="V281" s="152">
        <v>42</v>
      </c>
      <c r="W281" s="212">
        <v>97.9</v>
      </c>
      <c r="X281" s="123">
        <v>98.4</v>
      </c>
      <c r="Y281" s="123">
        <v>84.6</v>
      </c>
      <c r="Z281" s="123">
        <v>77.3</v>
      </c>
      <c r="AA281" s="241">
        <v>65.2</v>
      </c>
    </row>
    <row r="282" spans="1:27" x14ac:dyDescent="0.2">
      <c r="A282" s="134" t="s">
        <v>602</v>
      </c>
      <c r="B282" s="176" t="s">
        <v>603</v>
      </c>
      <c r="C282" s="212">
        <v>96.2</v>
      </c>
      <c r="D282" s="123">
        <v>97.6</v>
      </c>
      <c r="E282" s="123">
        <v>82.7</v>
      </c>
      <c r="F282" s="123">
        <v>68.400000000000006</v>
      </c>
      <c r="G282" s="152">
        <v>49.8</v>
      </c>
      <c r="H282" s="212">
        <v>87.8</v>
      </c>
      <c r="I282" s="123">
        <v>91.9</v>
      </c>
      <c r="J282" s="123">
        <v>70.5</v>
      </c>
      <c r="K282" s="123">
        <v>52.8</v>
      </c>
      <c r="L282" s="152">
        <v>32.5</v>
      </c>
      <c r="M282" s="212">
        <v>97.7</v>
      </c>
      <c r="N282" s="123">
        <v>98.7</v>
      </c>
      <c r="O282" s="123">
        <v>85</v>
      </c>
      <c r="P282" s="123">
        <v>71.2</v>
      </c>
      <c r="Q282" s="152">
        <v>52.9</v>
      </c>
      <c r="R282" s="212">
        <v>91</v>
      </c>
      <c r="S282" s="123">
        <v>94.6</v>
      </c>
      <c r="T282" s="123">
        <v>71.8</v>
      </c>
      <c r="U282" s="123">
        <v>58</v>
      </c>
      <c r="V282" s="152">
        <v>40.5</v>
      </c>
      <c r="W282" s="212">
        <v>98.3</v>
      </c>
      <c r="X282" s="123">
        <v>98.9</v>
      </c>
      <c r="Y282" s="123">
        <v>87.3</v>
      </c>
      <c r="Z282" s="123">
        <v>72.7</v>
      </c>
      <c r="AA282" s="241">
        <v>53.7</v>
      </c>
    </row>
    <row r="283" spans="1:27" x14ac:dyDescent="0.2">
      <c r="A283" s="134" t="s">
        <v>604</v>
      </c>
      <c r="B283" s="176" t="s">
        <v>605</v>
      </c>
      <c r="C283" s="212">
        <v>94.6</v>
      </c>
      <c r="D283" s="123">
        <v>96.9</v>
      </c>
      <c r="E283" s="123">
        <v>85.7</v>
      </c>
      <c r="F283" s="123">
        <v>76.3</v>
      </c>
      <c r="G283" s="152">
        <v>52.9</v>
      </c>
      <c r="H283" s="212">
        <v>89.2</v>
      </c>
      <c r="I283" s="123">
        <v>90.2</v>
      </c>
      <c r="J283" s="123">
        <v>73.7</v>
      </c>
      <c r="K283" s="123">
        <v>60.5</v>
      </c>
      <c r="L283" s="152">
        <v>42.1</v>
      </c>
      <c r="M283" s="212">
        <v>95.4</v>
      </c>
      <c r="N283" s="123">
        <v>98</v>
      </c>
      <c r="O283" s="123">
        <v>87.5</v>
      </c>
      <c r="P283" s="123">
        <v>78.7</v>
      </c>
      <c r="Q283" s="152">
        <v>54.6</v>
      </c>
      <c r="R283" s="212">
        <v>89.6</v>
      </c>
      <c r="S283" s="123">
        <v>93.3</v>
      </c>
      <c r="T283" s="123">
        <v>76.8</v>
      </c>
      <c r="U283" s="123">
        <v>62.4</v>
      </c>
      <c r="V283" s="152">
        <v>43.3</v>
      </c>
      <c r="W283" s="212">
        <v>96.4</v>
      </c>
      <c r="X283" s="123">
        <v>98.2</v>
      </c>
      <c r="Y283" s="123">
        <v>88.9</v>
      </c>
      <c r="Z283" s="123">
        <v>81.3</v>
      </c>
      <c r="AA283" s="241">
        <v>56.5</v>
      </c>
    </row>
    <row r="284" spans="1:27" x14ac:dyDescent="0.2">
      <c r="A284" s="134" t="s">
        <v>606</v>
      </c>
      <c r="B284" s="176" t="s">
        <v>607</v>
      </c>
      <c r="C284" s="212">
        <v>98</v>
      </c>
      <c r="D284" s="123">
        <v>97.9</v>
      </c>
      <c r="E284" s="123">
        <v>84.8</v>
      </c>
      <c r="F284" s="123">
        <v>75.2</v>
      </c>
      <c r="G284" s="152">
        <v>55.8</v>
      </c>
      <c r="H284" s="212">
        <v>94.8</v>
      </c>
      <c r="I284" s="123">
        <v>93.5</v>
      </c>
      <c r="J284" s="123">
        <v>63.7</v>
      </c>
      <c r="K284" s="123">
        <v>55.2</v>
      </c>
      <c r="L284" s="152">
        <v>27.6</v>
      </c>
      <c r="M284" s="212">
        <v>98.5</v>
      </c>
      <c r="N284" s="123">
        <v>98.7</v>
      </c>
      <c r="O284" s="123">
        <v>88.4</v>
      </c>
      <c r="P284" s="123">
        <v>78.599999999999994</v>
      </c>
      <c r="Q284" s="152">
        <v>60.7</v>
      </c>
      <c r="R284" s="212">
        <v>96.2</v>
      </c>
      <c r="S284" s="123">
        <v>95.6</v>
      </c>
      <c r="T284" s="123">
        <v>71.7</v>
      </c>
      <c r="U284" s="123">
        <v>58.9</v>
      </c>
      <c r="V284" s="152">
        <v>33</v>
      </c>
      <c r="W284" s="212">
        <v>98.9</v>
      </c>
      <c r="X284" s="123">
        <v>99.1</v>
      </c>
      <c r="Y284" s="123">
        <v>91.4</v>
      </c>
      <c r="Z284" s="123">
        <v>83.4</v>
      </c>
      <c r="AA284" s="241">
        <v>67.3</v>
      </c>
    </row>
    <row r="285" spans="1:27" x14ac:dyDescent="0.2">
      <c r="A285" s="134" t="s">
        <v>608</v>
      </c>
      <c r="B285" s="176" t="s">
        <v>609</v>
      </c>
      <c r="C285" s="212">
        <v>97.1</v>
      </c>
      <c r="D285" s="123">
        <v>97.5</v>
      </c>
      <c r="E285" s="123">
        <v>86.7</v>
      </c>
      <c r="F285" s="123">
        <v>77.3</v>
      </c>
      <c r="G285" s="152">
        <v>32.799999999999997</v>
      </c>
      <c r="H285" s="212">
        <v>92.1</v>
      </c>
      <c r="I285" s="123">
        <v>93.4</v>
      </c>
      <c r="J285" s="123">
        <v>73</v>
      </c>
      <c r="K285" s="123">
        <v>60.7</v>
      </c>
      <c r="L285" s="152">
        <v>15</v>
      </c>
      <c r="M285" s="212">
        <v>98.1</v>
      </c>
      <c r="N285" s="123">
        <v>98.3</v>
      </c>
      <c r="O285" s="123">
        <v>89.6</v>
      </c>
      <c r="P285" s="123">
        <v>80.8</v>
      </c>
      <c r="Q285" s="152">
        <v>36.5</v>
      </c>
      <c r="R285" s="212">
        <v>93.4</v>
      </c>
      <c r="S285" s="123">
        <v>94.4</v>
      </c>
      <c r="T285" s="123">
        <v>76</v>
      </c>
      <c r="U285" s="123">
        <v>65.5</v>
      </c>
      <c r="V285" s="152">
        <v>17</v>
      </c>
      <c r="W285" s="212">
        <v>99</v>
      </c>
      <c r="X285" s="123">
        <v>99.1</v>
      </c>
      <c r="Y285" s="123">
        <v>92.3</v>
      </c>
      <c r="Z285" s="123">
        <v>83.4</v>
      </c>
      <c r="AA285" s="241">
        <v>41</v>
      </c>
    </row>
    <row r="286" spans="1:27" x14ac:dyDescent="0.2">
      <c r="A286" s="134" t="s">
        <v>612</v>
      </c>
      <c r="B286" s="176" t="s">
        <v>613</v>
      </c>
      <c r="C286" s="212">
        <v>97.5</v>
      </c>
      <c r="D286" s="123">
        <v>97.8</v>
      </c>
      <c r="E286" s="123">
        <v>91</v>
      </c>
      <c r="F286" s="123">
        <v>66.599999999999994</v>
      </c>
      <c r="G286" s="152">
        <v>37.9</v>
      </c>
      <c r="H286" s="212">
        <v>94.8</v>
      </c>
      <c r="I286" s="123">
        <v>95.2</v>
      </c>
      <c r="J286" s="123">
        <v>83</v>
      </c>
      <c r="K286" s="123">
        <v>48.3</v>
      </c>
      <c r="L286" s="152">
        <v>16.100000000000001</v>
      </c>
      <c r="M286" s="212">
        <v>97.9</v>
      </c>
      <c r="N286" s="123">
        <v>98.3</v>
      </c>
      <c r="O286" s="123">
        <v>92.3</v>
      </c>
      <c r="P286" s="123">
        <v>69.599999999999994</v>
      </c>
      <c r="Q286" s="152">
        <v>41.4</v>
      </c>
      <c r="R286" s="212">
        <v>94.5</v>
      </c>
      <c r="S286" s="123">
        <v>95.8</v>
      </c>
      <c r="T286" s="123">
        <v>82.8</v>
      </c>
      <c r="U286" s="123">
        <v>52.5</v>
      </c>
      <c r="V286" s="152">
        <v>20.5</v>
      </c>
      <c r="W286" s="212">
        <v>98.7</v>
      </c>
      <c r="X286" s="123">
        <v>98.7</v>
      </c>
      <c r="Y286" s="123">
        <v>94.7</v>
      </c>
      <c r="Z286" s="123">
        <v>72.900000000000006</v>
      </c>
      <c r="AA286" s="241">
        <v>45.6</v>
      </c>
    </row>
    <row r="287" spans="1:27" x14ac:dyDescent="0.2">
      <c r="A287" s="134" t="s">
        <v>614</v>
      </c>
      <c r="B287" s="176" t="s">
        <v>615</v>
      </c>
      <c r="C287" s="212">
        <v>96</v>
      </c>
      <c r="D287" s="123">
        <v>96.9</v>
      </c>
      <c r="E287" s="123">
        <v>83.2</v>
      </c>
      <c r="F287" s="123">
        <v>73.7</v>
      </c>
      <c r="G287" s="152">
        <v>47.9</v>
      </c>
      <c r="H287" s="212">
        <v>89.1</v>
      </c>
      <c r="I287" s="123">
        <v>91.6</v>
      </c>
      <c r="J287" s="123">
        <v>64.5</v>
      </c>
      <c r="K287" s="123">
        <v>56.4</v>
      </c>
      <c r="L287" s="152">
        <v>30</v>
      </c>
      <c r="M287" s="212">
        <v>97.5</v>
      </c>
      <c r="N287" s="123">
        <v>98</v>
      </c>
      <c r="O287" s="123">
        <v>87.2</v>
      </c>
      <c r="P287" s="123">
        <v>77.400000000000006</v>
      </c>
      <c r="Q287" s="152">
        <v>51.7</v>
      </c>
      <c r="R287" s="212">
        <v>91.9</v>
      </c>
      <c r="S287" s="123">
        <v>93.6</v>
      </c>
      <c r="T287" s="123">
        <v>69.3</v>
      </c>
      <c r="U287" s="123">
        <v>58.7</v>
      </c>
      <c r="V287" s="152">
        <v>30.7</v>
      </c>
      <c r="W287" s="212">
        <v>97.9</v>
      </c>
      <c r="X287" s="123">
        <v>98.3</v>
      </c>
      <c r="Y287" s="123">
        <v>89.5</v>
      </c>
      <c r="Z287" s="123">
        <v>80.400000000000006</v>
      </c>
      <c r="AA287" s="241">
        <v>55.6</v>
      </c>
    </row>
    <row r="288" spans="1:27" x14ac:dyDescent="0.2">
      <c r="A288" s="134" t="s">
        <v>616</v>
      </c>
      <c r="B288" s="176" t="s">
        <v>617</v>
      </c>
      <c r="C288" s="212">
        <v>96.3</v>
      </c>
      <c r="D288" s="123">
        <v>96.9</v>
      </c>
      <c r="E288" s="123">
        <v>80.400000000000006</v>
      </c>
      <c r="F288" s="123">
        <v>67.400000000000006</v>
      </c>
      <c r="G288" s="152">
        <v>44.8</v>
      </c>
      <c r="H288" s="212">
        <v>91.9</v>
      </c>
      <c r="I288" s="123">
        <v>93</v>
      </c>
      <c r="J288" s="123">
        <v>64.099999999999994</v>
      </c>
      <c r="K288" s="123">
        <v>56.4</v>
      </c>
      <c r="L288" s="152">
        <v>23.4</v>
      </c>
      <c r="M288" s="212">
        <v>97.6</v>
      </c>
      <c r="N288" s="123">
        <v>98.1</v>
      </c>
      <c r="O288" s="123">
        <v>85.2</v>
      </c>
      <c r="P288" s="123">
        <v>70.7</v>
      </c>
      <c r="Q288" s="152">
        <v>51.2</v>
      </c>
      <c r="R288" s="212">
        <v>93.5</v>
      </c>
      <c r="S288" s="123">
        <v>94.4</v>
      </c>
      <c r="T288" s="123">
        <v>67.900000000000006</v>
      </c>
      <c r="U288" s="123">
        <v>58.8</v>
      </c>
      <c r="V288" s="152">
        <v>26</v>
      </c>
      <c r="W288" s="212">
        <v>98</v>
      </c>
      <c r="X288" s="123">
        <v>98.6</v>
      </c>
      <c r="Y288" s="123">
        <v>88.3</v>
      </c>
      <c r="Z288" s="123">
        <v>72.900000000000006</v>
      </c>
      <c r="AA288" s="241">
        <v>56.8</v>
      </c>
    </row>
    <row r="289" spans="1:27" x14ac:dyDescent="0.2">
      <c r="A289" s="134" t="s">
        <v>618</v>
      </c>
      <c r="B289" s="176" t="s">
        <v>619</v>
      </c>
      <c r="C289" s="212">
        <v>96</v>
      </c>
      <c r="D289" s="123">
        <v>97.4</v>
      </c>
      <c r="E289" s="123">
        <v>89</v>
      </c>
      <c r="F289" s="123">
        <v>85.6</v>
      </c>
      <c r="G289" s="152">
        <v>42.1</v>
      </c>
      <c r="H289" s="212">
        <v>87.3</v>
      </c>
      <c r="I289" s="123">
        <v>93.1</v>
      </c>
      <c r="J289" s="123">
        <v>79.599999999999994</v>
      </c>
      <c r="K289" s="123">
        <v>73.900000000000006</v>
      </c>
      <c r="L289" s="152">
        <v>23.7</v>
      </c>
      <c r="M289" s="212">
        <v>97.3</v>
      </c>
      <c r="N289" s="123">
        <v>98.1</v>
      </c>
      <c r="O289" s="123">
        <v>90.4</v>
      </c>
      <c r="P289" s="123">
        <v>87.3</v>
      </c>
      <c r="Q289" s="152">
        <v>44.8</v>
      </c>
      <c r="R289" s="212">
        <v>91.1</v>
      </c>
      <c r="S289" s="123">
        <v>95.2</v>
      </c>
      <c r="T289" s="123">
        <v>84</v>
      </c>
      <c r="U289" s="123">
        <v>77.599999999999994</v>
      </c>
      <c r="V289" s="152">
        <v>27</v>
      </c>
      <c r="W289" s="212">
        <v>97.8</v>
      </c>
      <c r="X289" s="123">
        <v>98.2</v>
      </c>
      <c r="Y289" s="123">
        <v>90.9</v>
      </c>
      <c r="Z289" s="123">
        <v>88.5</v>
      </c>
      <c r="AA289" s="241">
        <v>47.6</v>
      </c>
    </row>
    <row r="290" spans="1:27" x14ac:dyDescent="0.2">
      <c r="A290" s="134" t="s">
        <v>620</v>
      </c>
      <c r="B290" s="176" t="s">
        <v>621</v>
      </c>
      <c r="C290" s="212">
        <v>96</v>
      </c>
      <c r="D290" s="123">
        <v>97.3</v>
      </c>
      <c r="E290" s="123">
        <v>84.2</v>
      </c>
      <c r="F290" s="123">
        <v>78</v>
      </c>
      <c r="G290" s="152">
        <v>37.799999999999997</v>
      </c>
      <c r="H290" s="212">
        <v>91.8</v>
      </c>
      <c r="I290" s="123">
        <v>95.1</v>
      </c>
      <c r="J290" s="123">
        <v>74.2</v>
      </c>
      <c r="K290" s="123">
        <v>62.9</v>
      </c>
      <c r="L290" s="152">
        <v>19.100000000000001</v>
      </c>
      <c r="M290" s="212">
        <v>96.8</v>
      </c>
      <c r="N290" s="123">
        <v>97.7</v>
      </c>
      <c r="O290" s="123">
        <v>86.4</v>
      </c>
      <c r="P290" s="123">
        <v>81.2</v>
      </c>
      <c r="Q290" s="152">
        <v>41.7</v>
      </c>
      <c r="R290" s="212">
        <v>91.7</v>
      </c>
      <c r="S290" s="123">
        <v>95.1</v>
      </c>
      <c r="T290" s="123">
        <v>73.099999999999994</v>
      </c>
      <c r="U290" s="123">
        <v>64.400000000000006</v>
      </c>
      <c r="V290" s="152">
        <v>19.899999999999999</v>
      </c>
      <c r="W290" s="212">
        <v>98.4</v>
      </c>
      <c r="X290" s="123">
        <v>98.6</v>
      </c>
      <c r="Y290" s="123">
        <v>90.8</v>
      </c>
      <c r="Z290" s="123">
        <v>85.9</v>
      </c>
      <c r="AA290" s="241">
        <v>48.3</v>
      </c>
    </row>
    <row r="291" spans="1:27" x14ac:dyDescent="0.2">
      <c r="A291" s="134" t="s">
        <v>622</v>
      </c>
      <c r="B291" s="176" t="s">
        <v>623</v>
      </c>
      <c r="C291" s="212">
        <v>97.7</v>
      </c>
      <c r="D291" s="123">
        <v>98.4</v>
      </c>
      <c r="E291" s="123">
        <v>87.6</v>
      </c>
      <c r="F291" s="123">
        <v>82.2</v>
      </c>
      <c r="G291" s="152">
        <v>42.5</v>
      </c>
      <c r="H291" s="212">
        <v>95.5</v>
      </c>
      <c r="I291" s="123">
        <v>96.6</v>
      </c>
      <c r="J291" s="123">
        <v>80</v>
      </c>
      <c r="K291" s="123">
        <v>71.3</v>
      </c>
      <c r="L291" s="152">
        <v>28.4</v>
      </c>
      <c r="M291" s="212">
        <v>98.3</v>
      </c>
      <c r="N291" s="123">
        <v>98.8</v>
      </c>
      <c r="O291" s="123">
        <v>89.3</v>
      </c>
      <c r="P291" s="123">
        <v>84.7</v>
      </c>
      <c r="Q291" s="152">
        <v>45.8</v>
      </c>
      <c r="R291" s="212">
        <v>95.2</v>
      </c>
      <c r="S291" s="123">
        <v>97.1</v>
      </c>
      <c r="T291" s="123">
        <v>78.8</v>
      </c>
      <c r="U291" s="123">
        <v>72.599999999999994</v>
      </c>
      <c r="V291" s="152">
        <v>28.7</v>
      </c>
      <c r="W291" s="212">
        <v>99</v>
      </c>
      <c r="X291" s="123">
        <v>99</v>
      </c>
      <c r="Y291" s="123">
        <v>91.9</v>
      </c>
      <c r="Z291" s="123">
        <v>86.9</v>
      </c>
      <c r="AA291" s="241">
        <v>49.3</v>
      </c>
    </row>
    <row r="292" spans="1:27" x14ac:dyDescent="0.2">
      <c r="A292" s="134" t="s">
        <v>624</v>
      </c>
      <c r="B292" s="176" t="s">
        <v>625</v>
      </c>
      <c r="C292" s="212">
        <v>96.7</v>
      </c>
      <c r="D292" s="123">
        <v>97.3</v>
      </c>
      <c r="E292" s="123">
        <v>85.6</v>
      </c>
      <c r="F292" s="123">
        <v>77.3</v>
      </c>
      <c r="G292" s="152">
        <v>50.5</v>
      </c>
      <c r="H292" s="212">
        <v>94.9</v>
      </c>
      <c r="I292" s="123">
        <v>95.3</v>
      </c>
      <c r="J292" s="123">
        <v>77.7</v>
      </c>
      <c r="K292" s="123">
        <v>70.2</v>
      </c>
      <c r="L292" s="152">
        <v>39.700000000000003</v>
      </c>
      <c r="M292" s="212">
        <v>97.3</v>
      </c>
      <c r="N292" s="123">
        <v>98.1</v>
      </c>
      <c r="O292" s="123">
        <v>88.6</v>
      </c>
      <c r="P292" s="123">
        <v>79.900000000000006</v>
      </c>
      <c r="Q292" s="152">
        <v>54.5</v>
      </c>
      <c r="R292" s="212">
        <v>95.3</v>
      </c>
      <c r="S292" s="123">
        <v>96</v>
      </c>
      <c r="T292" s="123">
        <v>79.900000000000006</v>
      </c>
      <c r="U292" s="123">
        <v>71.7</v>
      </c>
      <c r="V292" s="152">
        <v>42.6</v>
      </c>
      <c r="W292" s="212">
        <v>97.9</v>
      </c>
      <c r="X292" s="123">
        <v>98.5</v>
      </c>
      <c r="Y292" s="123">
        <v>90.6</v>
      </c>
      <c r="Z292" s="123">
        <v>82.2</v>
      </c>
      <c r="AA292" s="241">
        <v>57.4</v>
      </c>
    </row>
    <row r="293" spans="1:27" x14ac:dyDescent="0.2">
      <c r="A293" s="134" t="s">
        <v>626</v>
      </c>
      <c r="B293" s="176" t="s">
        <v>627</v>
      </c>
      <c r="C293" s="212">
        <v>96.7</v>
      </c>
      <c r="D293" s="123">
        <v>96.9</v>
      </c>
      <c r="E293" s="123">
        <v>89.4</v>
      </c>
      <c r="F293" s="123">
        <v>76.900000000000006</v>
      </c>
      <c r="G293" s="152">
        <v>48.9</v>
      </c>
      <c r="H293" s="212">
        <v>91.6</v>
      </c>
      <c r="I293" s="123">
        <v>92.3</v>
      </c>
      <c r="J293" s="123">
        <v>77.400000000000006</v>
      </c>
      <c r="K293" s="123">
        <v>67.400000000000006</v>
      </c>
      <c r="L293" s="152">
        <v>33.799999999999997</v>
      </c>
      <c r="M293" s="212">
        <v>97.7</v>
      </c>
      <c r="N293" s="123">
        <v>97.8</v>
      </c>
      <c r="O293" s="123">
        <v>91.8</v>
      </c>
      <c r="P293" s="123">
        <v>78.8</v>
      </c>
      <c r="Q293" s="152">
        <v>51.9</v>
      </c>
      <c r="R293" s="212">
        <v>93.3</v>
      </c>
      <c r="S293" s="123">
        <v>94</v>
      </c>
      <c r="T293" s="123">
        <v>81.599999999999994</v>
      </c>
      <c r="U293" s="123">
        <v>69.7</v>
      </c>
      <c r="V293" s="152">
        <v>38.4</v>
      </c>
      <c r="W293" s="212">
        <v>98.2</v>
      </c>
      <c r="X293" s="123">
        <v>98.2</v>
      </c>
      <c r="Y293" s="123">
        <v>93</v>
      </c>
      <c r="Z293" s="123">
        <v>80.3</v>
      </c>
      <c r="AA293" s="241">
        <v>53.7</v>
      </c>
    </row>
    <row r="294" spans="1:27" x14ac:dyDescent="0.2">
      <c r="A294" s="134" t="s">
        <v>628</v>
      </c>
      <c r="B294" s="176" t="s">
        <v>629</v>
      </c>
      <c r="C294" s="212">
        <v>97.8</v>
      </c>
      <c r="D294" s="123">
        <v>97.8</v>
      </c>
      <c r="E294" s="123">
        <v>88.6</v>
      </c>
      <c r="F294" s="123">
        <v>70.900000000000006</v>
      </c>
      <c r="G294" s="152">
        <v>42.7</v>
      </c>
      <c r="H294" s="212">
        <v>93.8</v>
      </c>
      <c r="I294" s="123">
        <v>93.4</v>
      </c>
      <c r="J294" s="123">
        <v>76</v>
      </c>
      <c r="K294" s="123">
        <v>58.4</v>
      </c>
      <c r="L294" s="152">
        <v>25.5</v>
      </c>
      <c r="M294" s="212">
        <v>98.5</v>
      </c>
      <c r="N294" s="123">
        <v>98.6</v>
      </c>
      <c r="O294" s="123">
        <v>90.8</v>
      </c>
      <c r="P294" s="123">
        <v>73</v>
      </c>
      <c r="Q294" s="152">
        <v>45.6</v>
      </c>
      <c r="R294" s="212">
        <v>94.8</v>
      </c>
      <c r="S294" s="123">
        <v>95</v>
      </c>
      <c r="T294" s="123">
        <v>78.599999999999994</v>
      </c>
      <c r="U294" s="123">
        <v>60</v>
      </c>
      <c r="V294" s="152">
        <v>30.4</v>
      </c>
      <c r="W294" s="212">
        <v>99</v>
      </c>
      <c r="X294" s="123">
        <v>98.9</v>
      </c>
      <c r="Y294" s="123">
        <v>92.7</v>
      </c>
      <c r="Z294" s="123">
        <v>75.3</v>
      </c>
      <c r="AA294" s="241">
        <v>47.7</v>
      </c>
    </row>
    <row r="295" spans="1:27" x14ac:dyDescent="0.2">
      <c r="A295" s="134" t="s">
        <v>630</v>
      </c>
      <c r="B295" s="176" t="s">
        <v>631</v>
      </c>
      <c r="C295" s="212">
        <v>96.9</v>
      </c>
      <c r="D295" s="123">
        <v>97.9</v>
      </c>
      <c r="E295" s="123">
        <v>83.8</v>
      </c>
      <c r="F295" s="123">
        <v>66.7</v>
      </c>
      <c r="G295" s="152">
        <v>30</v>
      </c>
      <c r="H295" s="212">
        <v>93.8</v>
      </c>
      <c r="I295" s="123">
        <v>95.8</v>
      </c>
      <c r="J295" s="123">
        <v>74</v>
      </c>
      <c r="K295" s="123">
        <v>55.8</v>
      </c>
      <c r="L295" s="152">
        <v>19.2</v>
      </c>
      <c r="M295" s="212">
        <v>97.7</v>
      </c>
      <c r="N295" s="123">
        <v>98.5</v>
      </c>
      <c r="O295" s="123">
        <v>86.4</v>
      </c>
      <c r="P295" s="123">
        <v>69.599999999999994</v>
      </c>
      <c r="Q295" s="152">
        <v>32.9</v>
      </c>
      <c r="R295" s="212">
        <v>95.1</v>
      </c>
      <c r="S295" s="123">
        <v>96.9</v>
      </c>
      <c r="T295" s="123">
        <v>78.3</v>
      </c>
      <c r="U295" s="123">
        <v>59.6</v>
      </c>
      <c r="V295" s="152">
        <v>22.5</v>
      </c>
      <c r="W295" s="212">
        <v>98.1</v>
      </c>
      <c r="X295" s="123">
        <v>98.6</v>
      </c>
      <c r="Y295" s="123">
        <v>87.6</v>
      </c>
      <c r="Z295" s="123">
        <v>71.7</v>
      </c>
      <c r="AA295" s="241">
        <v>35.200000000000003</v>
      </c>
    </row>
    <row r="296" spans="1:27" x14ac:dyDescent="0.2">
      <c r="A296" s="134" t="s">
        <v>632</v>
      </c>
      <c r="B296" s="176" t="s">
        <v>633</v>
      </c>
      <c r="C296" s="212">
        <v>97.9</v>
      </c>
      <c r="D296" s="123">
        <v>98</v>
      </c>
      <c r="E296" s="123">
        <v>93.1</v>
      </c>
      <c r="F296" s="123">
        <v>82.2</v>
      </c>
      <c r="G296" s="152">
        <v>48.4</v>
      </c>
      <c r="H296" s="212">
        <v>95.7</v>
      </c>
      <c r="I296" s="123">
        <v>96</v>
      </c>
      <c r="J296" s="123">
        <v>82.4</v>
      </c>
      <c r="K296" s="123">
        <v>69.3</v>
      </c>
      <c r="L296" s="152">
        <v>29.5</v>
      </c>
      <c r="M296" s="212">
        <v>98.2</v>
      </c>
      <c r="N296" s="123">
        <v>98.3</v>
      </c>
      <c r="O296" s="123">
        <v>94.4</v>
      </c>
      <c r="P296" s="123">
        <v>83.7</v>
      </c>
      <c r="Q296" s="152">
        <v>50.8</v>
      </c>
      <c r="R296" s="212">
        <v>96</v>
      </c>
      <c r="S296" s="123">
        <v>96.3</v>
      </c>
      <c r="T296" s="123">
        <v>85.6</v>
      </c>
      <c r="U296" s="123">
        <v>72.8</v>
      </c>
      <c r="V296" s="152">
        <v>30</v>
      </c>
      <c r="W296" s="212">
        <v>98.5</v>
      </c>
      <c r="X296" s="123">
        <v>98.6</v>
      </c>
      <c r="Y296" s="123">
        <v>95.4</v>
      </c>
      <c r="Z296" s="123">
        <v>85.1</v>
      </c>
      <c r="AA296" s="241">
        <v>54.1</v>
      </c>
    </row>
    <row r="297" spans="1:27" x14ac:dyDescent="0.2">
      <c r="A297" s="134" t="s">
        <v>634</v>
      </c>
      <c r="B297" s="176" t="s">
        <v>635</v>
      </c>
      <c r="C297" s="212">
        <v>97.2</v>
      </c>
      <c r="D297" s="123">
        <v>97.8</v>
      </c>
      <c r="E297" s="123">
        <v>85.4</v>
      </c>
      <c r="F297" s="123">
        <v>71.5</v>
      </c>
      <c r="G297" s="152">
        <v>43.1</v>
      </c>
      <c r="H297" s="212">
        <v>92.9</v>
      </c>
      <c r="I297" s="123">
        <v>93.3</v>
      </c>
      <c r="J297" s="123">
        <v>70.099999999999994</v>
      </c>
      <c r="K297" s="123">
        <v>54.8</v>
      </c>
      <c r="L297" s="152">
        <v>27</v>
      </c>
      <c r="M297" s="212">
        <v>98.2</v>
      </c>
      <c r="N297" s="123">
        <v>98.8</v>
      </c>
      <c r="O297" s="123">
        <v>88.8</v>
      </c>
      <c r="P297" s="123">
        <v>75.2</v>
      </c>
      <c r="Q297" s="152">
        <v>46.6</v>
      </c>
      <c r="R297" s="212">
        <v>94.7</v>
      </c>
      <c r="S297" s="123">
        <v>95.3</v>
      </c>
      <c r="T297" s="123">
        <v>74.2</v>
      </c>
      <c r="U297" s="123">
        <v>61.1</v>
      </c>
      <c r="V297" s="152">
        <v>30.5</v>
      </c>
      <c r="W297" s="212">
        <v>98.6</v>
      </c>
      <c r="X297" s="123">
        <v>99.3</v>
      </c>
      <c r="Y297" s="123">
        <v>91.9</v>
      </c>
      <c r="Z297" s="123">
        <v>77.5</v>
      </c>
      <c r="AA297" s="241">
        <v>50.2</v>
      </c>
    </row>
    <row r="298" spans="1:27" x14ac:dyDescent="0.2">
      <c r="A298" s="134" t="s">
        <v>636</v>
      </c>
      <c r="B298" s="176" t="s">
        <v>637</v>
      </c>
      <c r="C298" s="212">
        <v>95.1</v>
      </c>
      <c r="D298" s="123">
        <v>96.5</v>
      </c>
      <c r="E298" s="123">
        <v>81.900000000000006</v>
      </c>
      <c r="F298" s="123">
        <v>61.1</v>
      </c>
      <c r="G298" s="152">
        <v>37.700000000000003</v>
      </c>
      <c r="H298" s="212">
        <v>86.5</v>
      </c>
      <c r="I298" s="123">
        <v>89.7</v>
      </c>
      <c r="J298" s="123">
        <v>66.900000000000006</v>
      </c>
      <c r="K298" s="123">
        <v>48.8</v>
      </c>
      <c r="L298" s="152">
        <v>19.899999999999999</v>
      </c>
      <c r="M298" s="212">
        <v>97.6</v>
      </c>
      <c r="N298" s="123">
        <v>98.5</v>
      </c>
      <c r="O298" s="123">
        <v>86.1</v>
      </c>
      <c r="P298" s="123">
        <v>64.5</v>
      </c>
      <c r="Q298" s="152">
        <v>42.7</v>
      </c>
      <c r="R298" s="212">
        <v>90.8</v>
      </c>
      <c r="S298" s="123">
        <v>93.4</v>
      </c>
      <c r="T298" s="123">
        <v>72.3</v>
      </c>
      <c r="U298" s="123">
        <v>52.7</v>
      </c>
      <c r="V298" s="152">
        <v>26.6</v>
      </c>
      <c r="W298" s="212">
        <v>98.3</v>
      </c>
      <c r="X298" s="123">
        <v>98.8</v>
      </c>
      <c r="Y298" s="123">
        <v>88.8</v>
      </c>
      <c r="Z298" s="123">
        <v>67.099999999999994</v>
      </c>
      <c r="AA298" s="241">
        <v>45.7</v>
      </c>
    </row>
    <row r="299" spans="1:27" x14ac:dyDescent="0.2">
      <c r="A299" s="134" t="s">
        <v>640</v>
      </c>
      <c r="B299" s="176" t="s">
        <v>641</v>
      </c>
      <c r="C299" s="212">
        <v>98</v>
      </c>
      <c r="D299" s="123">
        <v>98.5</v>
      </c>
      <c r="E299" s="123">
        <v>92.1</v>
      </c>
      <c r="F299" s="123">
        <v>73.3</v>
      </c>
      <c r="G299" s="152">
        <v>42.4</v>
      </c>
      <c r="H299" s="212">
        <v>95.3</v>
      </c>
      <c r="I299" s="123">
        <v>96.5</v>
      </c>
      <c r="J299" s="123">
        <v>84.9</v>
      </c>
      <c r="K299" s="123">
        <v>59.7</v>
      </c>
      <c r="L299" s="152">
        <v>29.9</v>
      </c>
      <c r="M299" s="212">
        <v>98.4</v>
      </c>
      <c r="N299" s="123">
        <v>98.7</v>
      </c>
      <c r="O299" s="123">
        <v>93.2</v>
      </c>
      <c r="P299" s="123">
        <v>75.2</v>
      </c>
      <c r="Q299" s="152">
        <v>44.2</v>
      </c>
      <c r="R299" s="212">
        <v>95.5</v>
      </c>
      <c r="S299" s="123">
        <v>96.8</v>
      </c>
      <c r="T299" s="123">
        <v>86.5</v>
      </c>
      <c r="U299" s="123">
        <v>62.6</v>
      </c>
      <c r="V299" s="152">
        <v>29.9</v>
      </c>
      <c r="W299" s="212">
        <v>98.9</v>
      </c>
      <c r="X299" s="123">
        <v>99</v>
      </c>
      <c r="Y299" s="123">
        <v>94.1</v>
      </c>
      <c r="Z299" s="123">
        <v>77.099999999999994</v>
      </c>
      <c r="AA299" s="241">
        <v>46.8</v>
      </c>
    </row>
    <row r="300" spans="1:27" x14ac:dyDescent="0.2">
      <c r="A300" s="134" t="s">
        <v>642</v>
      </c>
      <c r="B300" s="176" t="s">
        <v>643</v>
      </c>
      <c r="C300" s="212">
        <v>97.1</v>
      </c>
      <c r="D300" s="123">
        <v>97.5</v>
      </c>
      <c r="E300" s="123">
        <v>86.8</v>
      </c>
      <c r="F300" s="123">
        <v>69.900000000000006</v>
      </c>
      <c r="G300" s="152">
        <v>47.2</v>
      </c>
      <c r="H300" s="212">
        <v>91.9</v>
      </c>
      <c r="I300" s="123">
        <v>93</v>
      </c>
      <c r="J300" s="123">
        <v>76.2</v>
      </c>
      <c r="K300" s="123">
        <v>55.5</v>
      </c>
      <c r="L300" s="152">
        <v>28</v>
      </c>
      <c r="M300" s="212">
        <v>98.4</v>
      </c>
      <c r="N300" s="123">
        <v>98.6</v>
      </c>
      <c r="O300" s="123">
        <v>89.4</v>
      </c>
      <c r="P300" s="123">
        <v>73.400000000000006</v>
      </c>
      <c r="Q300" s="152">
        <v>51.9</v>
      </c>
      <c r="R300" s="212">
        <v>93.6</v>
      </c>
      <c r="S300" s="123">
        <v>94.7</v>
      </c>
      <c r="T300" s="123">
        <v>77.400000000000006</v>
      </c>
      <c r="U300" s="123">
        <v>58.1</v>
      </c>
      <c r="V300" s="152">
        <v>29.8</v>
      </c>
      <c r="W300" s="212">
        <v>98.4</v>
      </c>
      <c r="X300" s="123">
        <v>98.6</v>
      </c>
      <c r="Y300" s="123">
        <v>90.4</v>
      </c>
      <c r="Z300" s="123">
        <v>74.5</v>
      </c>
      <c r="AA300" s="241">
        <v>54</v>
      </c>
    </row>
    <row r="301" spans="1:27" x14ac:dyDescent="0.2">
      <c r="A301" s="134" t="s">
        <v>644</v>
      </c>
      <c r="B301" s="176" t="s">
        <v>645</v>
      </c>
      <c r="C301" s="212">
        <v>96.3</v>
      </c>
      <c r="D301" s="123">
        <v>96.7</v>
      </c>
      <c r="E301" s="123">
        <v>86.2</v>
      </c>
      <c r="F301" s="123">
        <v>78.599999999999994</v>
      </c>
      <c r="G301" s="152">
        <v>46.5</v>
      </c>
      <c r="H301" s="212">
        <v>89.9</v>
      </c>
      <c r="I301" s="123">
        <v>91.2</v>
      </c>
      <c r="J301" s="123">
        <v>71.3</v>
      </c>
      <c r="K301" s="123">
        <v>60.5</v>
      </c>
      <c r="L301" s="152">
        <v>25.3</v>
      </c>
      <c r="M301" s="212">
        <v>97.5</v>
      </c>
      <c r="N301" s="123">
        <v>97.7</v>
      </c>
      <c r="O301" s="123">
        <v>89</v>
      </c>
      <c r="P301" s="123">
        <v>82</v>
      </c>
      <c r="Q301" s="152">
        <v>50.5</v>
      </c>
      <c r="R301" s="212">
        <v>92.1</v>
      </c>
      <c r="S301" s="123">
        <v>93.3</v>
      </c>
      <c r="T301" s="123">
        <v>76.2</v>
      </c>
      <c r="U301" s="123">
        <v>65.400000000000006</v>
      </c>
      <c r="V301" s="152">
        <v>29.3</v>
      </c>
      <c r="W301" s="212">
        <v>98.4</v>
      </c>
      <c r="X301" s="123">
        <v>98.4</v>
      </c>
      <c r="Y301" s="123">
        <v>91.3</v>
      </c>
      <c r="Z301" s="123">
        <v>85.2</v>
      </c>
      <c r="AA301" s="241">
        <v>55.1</v>
      </c>
    </row>
    <row r="302" spans="1:27" x14ac:dyDescent="0.2">
      <c r="A302" s="134" t="s">
        <v>646</v>
      </c>
      <c r="B302" s="176" t="s">
        <v>647</v>
      </c>
      <c r="C302" s="212">
        <v>97.5</v>
      </c>
      <c r="D302" s="123">
        <v>97.7</v>
      </c>
      <c r="E302" s="123">
        <v>88.1</v>
      </c>
      <c r="F302" s="123">
        <v>73.3</v>
      </c>
      <c r="G302" s="152">
        <v>41.2</v>
      </c>
      <c r="H302" s="212">
        <v>91.1</v>
      </c>
      <c r="I302" s="123">
        <v>91.8</v>
      </c>
      <c r="J302" s="123">
        <v>69.5</v>
      </c>
      <c r="K302" s="123">
        <v>57.2</v>
      </c>
      <c r="L302" s="152">
        <v>27.2</v>
      </c>
      <c r="M302" s="212">
        <v>98.4</v>
      </c>
      <c r="N302" s="123">
        <v>98.5</v>
      </c>
      <c r="O302" s="123">
        <v>90.7</v>
      </c>
      <c r="P302" s="123">
        <v>75.599999999999994</v>
      </c>
      <c r="Q302" s="152">
        <v>43.1</v>
      </c>
      <c r="R302" s="212">
        <v>93.9</v>
      </c>
      <c r="S302" s="123">
        <v>93.8</v>
      </c>
      <c r="T302" s="123">
        <v>76.099999999999994</v>
      </c>
      <c r="U302" s="123">
        <v>60.9</v>
      </c>
      <c r="V302" s="152">
        <v>26.1</v>
      </c>
      <c r="W302" s="212">
        <v>98.8</v>
      </c>
      <c r="X302" s="123">
        <v>99.1</v>
      </c>
      <c r="Y302" s="123">
        <v>92.3</v>
      </c>
      <c r="Z302" s="123">
        <v>77.7</v>
      </c>
      <c r="AA302" s="241">
        <v>46.5</v>
      </c>
    </row>
    <row r="303" spans="1:27" x14ac:dyDescent="0.2">
      <c r="A303" s="134" t="s">
        <v>648</v>
      </c>
      <c r="B303" s="176" t="s">
        <v>649</v>
      </c>
      <c r="C303" s="212">
        <v>96.5</v>
      </c>
      <c r="D303" s="123">
        <v>97.2</v>
      </c>
      <c r="E303" s="123">
        <v>85.5</v>
      </c>
      <c r="F303" s="123">
        <v>80.599999999999994</v>
      </c>
      <c r="G303" s="152">
        <v>46.3</v>
      </c>
      <c r="H303" s="212">
        <v>91.2</v>
      </c>
      <c r="I303" s="123">
        <v>91.2</v>
      </c>
      <c r="J303" s="123">
        <v>72.400000000000006</v>
      </c>
      <c r="K303" s="123">
        <v>63.6</v>
      </c>
      <c r="L303" s="152">
        <v>23</v>
      </c>
      <c r="M303" s="212">
        <v>97.4</v>
      </c>
      <c r="N303" s="123">
        <v>98.2</v>
      </c>
      <c r="O303" s="123">
        <v>87.5</v>
      </c>
      <c r="P303" s="123">
        <v>83.3</v>
      </c>
      <c r="Q303" s="152">
        <v>49.9</v>
      </c>
      <c r="R303" s="212">
        <v>92.6</v>
      </c>
      <c r="S303" s="123">
        <v>94.5</v>
      </c>
      <c r="T303" s="123">
        <v>74.5</v>
      </c>
      <c r="U303" s="123">
        <v>68.8</v>
      </c>
      <c r="V303" s="152">
        <v>26.5</v>
      </c>
      <c r="W303" s="212">
        <v>98.3</v>
      </c>
      <c r="X303" s="123">
        <v>98.5</v>
      </c>
      <c r="Y303" s="123">
        <v>90.4</v>
      </c>
      <c r="Z303" s="123">
        <v>86</v>
      </c>
      <c r="AA303" s="241">
        <v>55.2</v>
      </c>
    </row>
    <row r="304" spans="1:27" x14ac:dyDescent="0.2">
      <c r="A304" s="134" t="s">
        <v>650</v>
      </c>
      <c r="B304" s="176" t="s">
        <v>651</v>
      </c>
      <c r="C304" s="212" t="s">
        <v>1151</v>
      </c>
      <c r="D304" s="123" t="s">
        <v>1151</v>
      </c>
      <c r="E304" s="123" t="s">
        <v>1151</v>
      </c>
      <c r="F304" s="123" t="s">
        <v>1151</v>
      </c>
      <c r="G304" s="152" t="s">
        <v>1151</v>
      </c>
      <c r="H304" s="212" t="s">
        <v>1151</v>
      </c>
      <c r="I304" s="123" t="s">
        <v>1151</v>
      </c>
      <c r="J304" s="123" t="s">
        <v>1151</v>
      </c>
      <c r="K304" s="123" t="s">
        <v>1151</v>
      </c>
      <c r="L304" s="152" t="s">
        <v>1151</v>
      </c>
      <c r="M304" s="212" t="s">
        <v>1151</v>
      </c>
      <c r="N304" s="123" t="s">
        <v>1151</v>
      </c>
      <c r="O304" s="123" t="s">
        <v>1151</v>
      </c>
      <c r="P304" s="123" t="s">
        <v>1151</v>
      </c>
      <c r="Q304" s="152" t="s">
        <v>1151</v>
      </c>
      <c r="R304" s="212" t="s">
        <v>1151</v>
      </c>
      <c r="S304" s="123" t="s">
        <v>1151</v>
      </c>
      <c r="T304" s="123" t="s">
        <v>1151</v>
      </c>
      <c r="U304" s="123" t="s">
        <v>1151</v>
      </c>
      <c r="V304" s="152" t="s">
        <v>1151</v>
      </c>
      <c r="W304" s="212" t="s">
        <v>1151</v>
      </c>
      <c r="X304" s="123" t="s">
        <v>1151</v>
      </c>
      <c r="Y304" s="123" t="s">
        <v>1151</v>
      </c>
      <c r="Z304" s="123" t="s">
        <v>1151</v>
      </c>
      <c r="AA304" s="241" t="s">
        <v>1151</v>
      </c>
    </row>
    <row r="305" spans="1:27" x14ac:dyDescent="0.2">
      <c r="A305" s="134" t="s">
        <v>652</v>
      </c>
      <c r="B305" s="176" t="s">
        <v>653</v>
      </c>
      <c r="C305" s="212">
        <v>97.8</v>
      </c>
      <c r="D305" s="123">
        <v>98.3</v>
      </c>
      <c r="E305" s="123">
        <v>84.3</v>
      </c>
      <c r="F305" s="123">
        <v>68.099999999999994</v>
      </c>
      <c r="G305" s="152">
        <v>47.1</v>
      </c>
      <c r="H305" s="212">
        <v>97.2</v>
      </c>
      <c r="I305" s="123">
        <v>97</v>
      </c>
      <c r="J305" s="123">
        <v>76.2</v>
      </c>
      <c r="K305" s="123">
        <v>63.9</v>
      </c>
      <c r="L305" s="152">
        <v>38.200000000000003</v>
      </c>
      <c r="M305" s="212">
        <v>97.9</v>
      </c>
      <c r="N305" s="123">
        <v>98.6</v>
      </c>
      <c r="O305" s="123">
        <v>86.3</v>
      </c>
      <c r="P305" s="123">
        <v>69.099999999999994</v>
      </c>
      <c r="Q305" s="152">
        <v>49.2</v>
      </c>
      <c r="R305" s="212">
        <v>97.5</v>
      </c>
      <c r="S305" s="123">
        <v>97.9</v>
      </c>
      <c r="T305" s="123">
        <v>79</v>
      </c>
      <c r="U305" s="123">
        <v>65.5</v>
      </c>
      <c r="V305" s="152">
        <v>41.9</v>
      </c>
      <c r="W305" s="212">
        <v>98</v>
      </c>
      <c r="X305" s="123">
        <v>98.6</v>
      </c>
      <c r="Y305" s="123">
        <v>88.3</v>
      </c>
      <c r="Z305" s="123">
        <v>70</v>
      </c>
      <c r="AA305" s="241">
        <v>50.9</v>
      </c>
    </row>
    <row r="306" spans="1:27" x14ac:dyDescent="0.2">
      <c r="A306" s="134" t="s">
        <v>654</v>
      </c>
      <c r="B306" s="176" t="s">
        <v>655</v>
      </c>
      <c r="C306" s="212">
        <v>97</v>
      </c>
      <c r="D306" s="123">
        <v>98.1</v>
      </c>
      <c r="E306" s="123">
        <v>88.9</v>
      </c>
      <c r="F306" s="123">
        <v>78.7</v>
      </c>
      <c r="G306" s="152">
        <v>69.7</v>
      </c>
      <c r="H306" s="212">
        <v>93.1</v>
      </c>
      <c r="I306" s="123">
        <v>96.1</v>
      </c>
      <c r="J306" s="123">
        <v>75.900000000000006</v>
      </c>
      <c r="K306" s="123">
        <v>63.7</v>
      </c>
      <c r="L306" s="152">
        <v>54.8</v>
      </c>
      <c r="M306" s="212">
        <v>97.6</v>
      </c>
      <c r="N306" s="123">
        <v>98.4</v>
      </c>
      <c r="O306" s="123">
        <v>91.2</v>
      </c>
      <c r="P306" s="123">
        <v>81.3</v>
      </c>
      <c r="Q306" s="152">
        <v>72.3</v>
      </c>
      <c r="R306" s="212">
        <v>94</v>
      </c>
      <c r="S306" s="123">
        <v>96.1</v>
      </c>
      <c r="T306" s="123">
        <v>80.599999999999994</v>
      </c>
      <c r="U306" s="123">
        <v>66.5</v>
      </c>
      <c r="V306" s="152">
        <v>56.3</v>
      </c>
      <c r="W306" s="212">
        <v>98.2</v>
      </c>
      <c r="X306" s="123">
        <v>98.9</v>
      </c>
      <c r="Y306" s="123">
        <v>92.5</v>
      </c>
      <c r="Z306" s="123">
        <v>83.8</v>
      </c>
      <c r="AA306" s="241">
        <v>75.400000000000006</v>
      </c>
    </row>
    <row r="307" spans="1:27" x14ac:dyDescent="0.2">
      <c r="A307" s="134" t="s">
        <v>656</v>
      </c>
      <c r="B307" s="176" t="s">
        <v>657</v>
      </c>
      <c r="C307" s="212">
        <v>97.4</v>
      </c>
      <c r="D307" s="123">
        <v>98.3</v>
      </c>
      <c r="E307" s="123">
        <v>91.1</v>
      </c>
      <c r="F307" s="123">
        <v>74.599999999999994</v>
      </c>
      <c r="G307" s="152">
        <v>53.6</v>
      </c>
      <c r="H307" s="212">
        <v>90</v>
      </c>
      <c r="I307" s="123">
        <v>92.3</v>
      </c>
      <c r="J307" s="123">
        <v>74</v>
      </c>
      <c r="K307" s="123">
        <v>60.3</v>
      </c>
      <c r="L307" s="152">
        <v>32.700000000000003</v>
      </c>
      <c r="M307" s="212">
        <v>98.2</v>
      </c>
      <c r="N307" s="123">
        <v>98.9</v>
      </c>
      <c r="O307" s="123">
        <v>92.9</v>
      </c>
      <c r="P307" s="123">
        <v>76.099999999999994</v>
      </c>
      <c r="Q307" s="152">
        <v>55.8</v>
      </c>
      <c r="R307" s="212">
        <v>92.8</v>
      </c>
      <c r="S307" s="123">
        <v>95</v>
      </c>
      <c r="T307" s="123">
        <v>80.400000000000006</v>
      </c>
      <c r="U307" s="123">
        <v>63.6</v>
      </c>
      <c r="V307" s="152">
        <v>38.200000000000003</v>
      </c>
      <c r="W307" s="212">
        <v>98.8</v>
      </c>
      <c r="X307" s="123">
        <v>99.2</v>
      </c>
      <c r="Y307" s="123">
        <v>94.3</v>
      </c>
      <c r="Z307" s="123">
        <v>77.900000000000006</v>
      </c>
      <c r="AA307" s="241">
        <v>58.2</v>
      </c>
    </row>
    <row r="308" spans="1:27" x14ac:dyDescent="0.2">
      <c r="A308" s="134" t="s">
        <v>658</v>
      </c>
      <c r="B308" s="176" t="s">
        <v>659</v>
      </c>
      <c r="C308" s="212">
        <v>97.1</v>
      </c>
      <c r="D308" s="123">
        <v>97.4</v>
      </c>
      <c r="E308" s="123">
        <v>87.1</v>
      </c>
      <c r="F308" s="123">
        <v>74.5</v>
      </c>
      <c r="G308" s="152">
        <v>67.8</v>
      </c>
      <c r="H308" s="212">
        <v>91.8</v>
      </c>
      <c r="I308" s="123">
        <v>92.2</v>
      </c>
      <c r="J308" s="123">
        <v>79.5</v>
      </c>
      <c r="K308" s="123">
        <v>68.2</v>
      </c>
      <c r="L308" s="152">
        <v>59.5</v>
      </c>
      <c r="M308" s="212">
        <v>98</v>
      </c>
      <c r="N308" s="123">
        <v>98.3</v>
      </c>
      <c r="O308" s="123">
        <v>88.4</v>
      </c>
      <c r="P308" s="123">
        <v>75.599999999999994</v>
      </c>
      <c r="Q308" s="152">
        <v>69.3</v>
      </c>
      <c r="R308" s="212">
        <v>95.5</v>
      </c>
      <c r="S308" s="123">
        <v>95.7</v>
      </c>
      <c r="T308" s="123">
        <v>82.8</v>
      </c>
      <c r="U308" s="123">
        <v>71.099999999999994</v>
      </c>
      <c r="V308" s="152">
        <v>61.9</v>
      </c>
      <c r="W308" s="212">
        <v>98</v>
      </c>
      <c r="X308" s="123">
        <v>98.3</v>
      </c>
      <c r="Y308" s="123">
        <v>89.5</v>
      </c>
      <c r="Z308" s="123">
        <v>76.400000000000006</v>
      </c>
      <c r="AA308" s="241">
        <v>71.099999999999994</v>
      </c>
    </row>
    <row r="309" spans="1:27" x14ac:dyDescent="0.2">
      <c r="A309" s="134" t="s">
        <v>660</v>
      </c>
      <c r="B309" s="176" t="s">
        <v>661</v>
      </c>
      <c r="C309" s="212">
        <v>95.5</v>
      </c>
      <c r="D309" s="123">
        <v>97.9</v>
      </c>
      <c r="E309" s="123">
        <v>86.6</v>
      </c>
      <c r="F309" s="123">
        <v>80.8</v>
      </c>
      <c r="G309" s="152">
        <v>57.4</v>
      </c>
      <c r="H309" s="212">
        <v>85.6</v>
      </c>
      <c r="I309" s="123">
        <v>94.6</v>
      </c>
      <c r="J309" s="123">
        <v>68.599999999999994</v>
      </c>
      <c r="K309" s="123">
        <v>58.1</v>
      </c>
      <c r="L309" s="152">
        <v>23.8</v>
      </c>
      <c r="M309" s="212">
        <v>96.4</v>
      </c>
      <c r="N309" s="123">
        <v>98.2</v>
      </c>
      <c r="O309" s="123">
        <v>88.2</v>
      </c>
      <c r="P309" s="123">
        <v>82.9</v>
      </c>
      <c r="Q309" s="152">
        <v>60.5</v>
      </c>
      <c r="R309" s="212">
        <v>91.2</v>
      </c>
      <c r="S309" s="123">
        <v>96.5</v>
      </c>
      <c r="T309" s="123">
        <v>74.400000000000006</v>
      </c>
      <c r="U309" s="123">
        <v>67.400000000000006</v>
      </c>
      <c r="V309" s="152">
        <v>32.1</v>
      </c>
      <c r="W309" s="212">
        <v>96.6</v>
      </c>
      <c r="X309" s="123">
        <v>98.3</v>
      </c>
      <c r="Y309" s="123">
        <v>89.7</v>
      </c>
      <c r="Z309" s="123">
        <v>84.3</v>
      </c>
      <c r="AA309" s="241">
        <v>64</v>
      </c>
    </row>
    <row r="310" spans="1:27" x14ac:dyDescent="0.2">
      <c r="A310" s="134" t="s">
        <v>662</v>
      </c>
      <c r="B310" s="176" t="s">
        <v>663</v>
      </c>
      <c r="C310" s="212">
        <v>96.2</v>
      </c>
      <c r="D310" s="123">
        <v>96.1</v>
      </c>
      <c r="E310" s="123">
        <v>81</v>
      </c>
      <c r="F310" s="123">
        <v>74.099999999999994</v>
      </c>
      <c r="G310" s="152">
        <v>62.4</v>
      </c>
      <c r="H310" s="212">
        <v>92.5</v>
      </c>
      <c r="I310" s="123">
        <v>92.8</v>
      </c>
      <c r="J310" s="123">
        <v>71.5</v>
      </c>
      <c r="K310" s="123">
        <v>70.400000000000006</v>
      </c>
      <c r="L310" s="152">
        <v>50.5</v>
      </c>
      <c r="M310" s="212">
        <v>97.9</v>
      </c>
      <c r="N310" s="123">
        <v>97.7</v>
      </c>
      <c r="O310" s="123">
        <v>85.3</v>
      </c>
      <c r="P310" s="123">
        <v>75.8</v>
      </c>
      <c r="Q310" s="152">
        <v>67.900000000000006</v>
      </c>
      <c r="R310" s="212">
        <v>94.4</v>
      </c>
      <c r="S310" s="123">
        <v>94.6</v>
      </c>
      <c r="T310" s="123">
        <v>75.7</v>
      </c>
      <c r="U310" s="123">
        <v>71.5</v>
      </c>
      <c r="V310" s="152">
        <v>53.9</v>
      </c>
      <c r="W310" s="212">
        <v>98.9</v>
      </c>
      <c r="X310" s="123">
        <v>98.4</v>
      </c>
      <c r="Y310" s="123">
        <v>88.9</v>
      </c>
      <c r="Z310" s="123">
        <v>78.099999999999994</v>
      </c>
      <c r="AA310" s="241">
        <v>75.3</v>
      </c>
    </row>
    <row r="311" spans="1:27" x14ac:dyDescent="0.2">
      <c r="A311" s="134" t="s">
        <v>664</v>
      </c>
      <c r="B311" s="176" t="s">
        <v>665</v>
      </c>
      <c r="C311" s="212">
        <v>93.7</v>
      </c>
      <c r="D311" s="123">
        <v>95.5</v>
      </c>
      <c r="E311" s="123">
        <v>80.7</v>
      </c>
      <c r="F311" s="123">
        <v>71.8</v>
      </c>
      <c r="G311" s="152">
        <v>56.2</v>
      </c>
      <c r="H311" s="212">
        <v>94.2</v>
      </c>
      <c r="I311" s="123">
        <v>95.3</v>
      </c>
      <c r="J311" s="123">
        <v>73.599999999999994</v>
      </c>
      <c r="K311" s="123">
        <v>63.9</v>
      </c>
      <c r="L311" s="152">
        <v>40.299999999999997</v>
      </c>
      <c r="M311" s="212">
        <v>93.6</v>
      </c>
      <c r="N311" s="123">
        <v>95.5</v>
      </c>
      <c r="O311" s="123">
        <v>82.1</v>
      </c>
      <c r="P311" s="123">
        <v>73.400000000000006</v>
      </c>
      <c r="Q311" s="152">
        <v>59.4</v>
      </c>
      <c r="R311" s="212">
        <v>93.7</v>
      </c>
      <c r="S311" s="123">
        <v>94.8</v>
      </c>
      <c r="T311" s="123">
        <v>75.400000000000006</v>
      </c>
      <c r="U311" s="123">
        <v>66</v>
      </c>
      <c r="V311" s="152">
        <v>44.4</v>
      </c>
      <c r="W311" s="212">
        <v>93.7</v>
      </c>
      <c r="X311" s="123">
        <v>95.8</v>
      </c>
      <c r="Y311" s="123">
        <v>83.4</v>
      </c>
      <c r="Z311" s="123">
        <v>74.7</v>
      </c>
      <c r="AA311" s="241">
        <v>62.1</v>
      </c>
    </row>
    <row r="312" spans="1:27" x14ac:dyDescent="0.2">
      <c r="A312" s="134" t="s">
        <v>666</v>
      </c>
      <c r="B312" s="176" t="s">
        <v>667</v>
      </c>
      <c r="C312" s="212">
        <v>96.3</v>
      </c>
      <c r="D312" s="123">
        <v>96.3</v>
      </c>
      <c r="E312" s="123">
        <v>88.1</v>
      </c>
      <c r="F312" s="123">
        <v>78.599999999999994</v>
      </c>
      <c r="G312" s="152">
        <v>66.400000000000006</v>
      </c>
      <c r="H312" s="212">
        <v>92.9</v>
      </c>
      <c r="I312" s="123">
        <v>94.3</v>
      </c>
      <c r="J312" s="123">
        <v>83.6</v>
      </c>
      <c r="K312" s="123">
        <v>73.400000000000006</v>
      </c>
      <c r="L312" s="152">
        <v>52</v>
      </c>
      <c r="M312" s="212">
        <v>97.1</v>
      </c>
      <c r="N312" s="123">
        <v>96.8</v>
      </c>
      <c r="O312" s="123">
        <v>89.2</v>
      </c>
      <c r="P312" s="123">
        <v>79.8</v>
      </c>
      <c r="Q312" s="152">
        <v>69.8</v>
      </c>
      <c r="R312" s="212">
        <v>94.6</v>
      </c>
      <c r="S312" s="123">
        <v>95.4</v>
      </c>
      <c r="T312" s="123">
        <v>85.1</v>
      </c>
      <c r="U312" s="123">
        <v>74.5</v>
      </c>
      <c r="V312" s="152">
        <v>55.7</v>
      </c>
      <c r="W312" s="212">
        <v>97.4</v>
      </c>
      <c r="X312" s="123">
        <v>96.9</v>
      </c>
      <c r="Y312" s="123">
        <v>90</v>
      </c>
      <c r="Z312" s="123">
        <v>81.2</v>
      </c>
      <c r="AA312" s="241">
        <v>73.2</v>
      </c>
    </row>
    <row r="313" spans="1:27" x14ac:dyDescent="0.2">
      <c r="A313" s="134" t="s">
        <v>668</v>
      </c>
      <c r="B313" s="176" t="s">
        <v>669</v>
      </c>
      <c r="C313" s="212">
        <v>96.4</v>
      </c>
      <c r="D313" s="123">
        <v>96.8</v>
      </c>
      <c r="E313" s="123">
        <v>86.2</v>
      </c>
      <c r="F313" s="123">
        <v>74.8</v>
      </c>
      <c r="G313" s="152">
        <v>69.7</v>
      </c>
      <c r="H313" s="212">
        <v>92.8</v>
      </c>
      <c r="I313" s="123">
        <v>92.8</v>
      </c>
      <c r="J313" s="123">
        <v>75</v>
      </c>
      <c r="K313" s="123">
        <v>61.2</v>
      </c>
      <c r="L313" s="152">
        <v>58.6</v>
      </c>
      <c r="M313" s="212">
        <v>97.2</v>
      </c>
      <c r="N313" s="123">
        <v>97.7</v>
      </c>
      <c r="O313" s="123">
        <v>88.6</v>
      </c>
      <c r="P313" s="123">
        <v>77.599999999999994</v>
      </c>
      <c r="Q313" s="152">
        <v>72</v>
      </c>
      <c r="R313" s="212">
        <v>94.6</v>
      </c>
      <c r="S313" s="123">
        <v>95</v>
      </c>
      <c r="T313" s="123">
        <v>79.2</v>
      </c>
      <c r="U313" s="123">
        <v>66.2</v>
      </c>
      <c r="V313" s="152">
        <v>62.4</v>
      </c>
      <c r="W313" s="212">
        <v>97.7</v>
      </c>
      <c r="X313" s="123">
        <v>98.1</v>
      </c>
      <c r="Y313" s="123">
        <v>91.2</v>
      </c>
      <c r="Z313" s="123">
        <v>80.900000000000006</v>
      </c>
      <c r="AA313" s="241">
        <v>74.8</v>
      </c>
    </row>
    <row r="314" spans="1:27" x14ac:dyDescent="0.2">
      <c r="A314" s="134" t="s">
        <v>670</v>
      </c>
      <c r="B314" s="176" t="s">
        <v>671</v>
      </c>
      <c r="C314" s="212">
        <v>96.1</v>
      </c>
      <c r="D314" s="123">
        <v>97.3</v>
      </c>
      <c r="E314" s="123">
        <v>85.2</v>
      </c>
      <c r="F314" s="123">
        <v>72.599999999999994</v>
      </c>
      <c r="G314" s="152">
        <v>57.6</v>
      </c>
      <c r="H314" s="212">
        <v>94.2</v>
      </c>
      <c r="I314" s="123">
        <v>95.7</v>
      </c>
      <c r="J314" s="123">
        <v>79.7</v>
      </c>
      <c r="K314" s="123">
        <v>65.5</v>
      </c>
      <c r="L314" s="152">
        <v>43.7</v>
      </c>
      <c r="M314" s="212">
        <v>96.5</v>
      </c>
      <c r="N314" s="123">
        <v>97.7</v>
      </c>
      <c r="O314" s="123">
        <v>86.4</v>
      </c>
      <c r="P314" s="123">
        <v>74.3</v>
      </c>
      <c r="Q314" s="152">
        <v>60.8</v>
      </c>
      <c r="R314" s="212">
        <v>94.2</v>
      </c>
      <c r="S314" s="123">
        <v>96.2</v>
      </c>
      <c r="T314" s="123">
        <v>80.3</v>
      </c>
      <c r="U314" s="123">
        <v>66.599999999999994</v>
      </c>
      <c r="V314" s="152">
        <v>47.6</v>
      </c>
      <c r="W314" s="212">
        <v>97.6</v>
      </c>
      <c r="X314" s="123">
        <v>98.3</v>
      </c>
      <c r="Y314" s="123">
        <v>89.1</v>
      </c>
      <c r="Z314" s="123">
        <v>77.599999999999994</v>
      </c>
      <c r="AA314" s="241">
        <v>65.8</v>
      </c>
    </row>
    <row r="315" spans="1:27" x14ac:dyDescent="0.2">
      <c r="A315" s="134" t="s">
        <v>672</v>
      </c>
      <c r="B315" s="176" t="s">
        <v>673</v>
      </c>
      <c r="C315" s="212">
        <v>96.3</v>
      </c>
      <c r="D315" s="123">
        <v>96.7</v>
      </c>
      <c r="E315" s="123">
        <v>80.3</v>
      </c>
      <c r="F315" s="123">
        <v>77.099999999999994</v>
      </c>
      <c r="G315" s="152">
        <v>65.8</v>
      </c>
      <c r="H315" s="212">
        <v>94</v>
      </c>
      <c r="I315" s="123">
        <v>94.2</v>
      </c>
      <c r="J315" s="123">
        <v>77</v>
      </c>
      <c r="K315" s="123">
        <v>68.400000000000006</v>
      </c>
      <c r="L315" s="152">
        <v>54</v>
      </c>
      <c r="M315" s="212">
        <v>97.4</v>
      </c>
      <c r="N315" s="123">
        <v>97.9</v>
      </c>
      <c r="O315" s="123">
        <v>82</v>
      </c>
      <c r="P315" s="123">
        <v>81.5</v>
      </c>
      <c r="Q315" s="152">
        <v>71.8</v>
      </c>
      <c r="R315" s="212">
        <v>94.8</v>
      </c>
      <c r="S315" s="123">
        <v>95.1</v>
      </c>
      <c r="T315" s="123">
        <v>79.5</v>
      </c>
      <c r="U315" s="123">
        <v>71.2</v>
      </c>
      <c r="V315" s="152">
        <v>57.9</v>
      </c>
      <c r="W315" s="212">
        <v>97.9</v>
      </c>
      <c r="X315" s="123">
        <v>98.4</v>
      </c>
      <c r="Y315" s="123">
        <v>81.3</v>
      </c>
      <c r="Z315" s="123">
        <v>83.8</v>
      </c>
      <c r="AA315" s="241">
        <v>74.7</v>
      </c>
    </row>
    <row r="316" spans="1:27" x14ac:dyDescent="0.2">
      <c r="A316" s="134" t="s">
        <v>674</v>
      </c>
      <c r="B316" s="176" t="s">
        <v>675</v>
      </c>
      <c r="C316" s="212">
        <v>95.9</v>
      </c>
      <c r="D316" s="123">
        <v>97</v>
      </c>
      <c r="E316" s="123">
        <v>81.3</v>
      </c>
      <c r="F316" s="123">
        <v>79</v>
      </c>
      <c r="G316" s="152">
        <v>75</v>
      </c>
      <c r="H316" s="212">
        <v>93.4</v>
      </c>
      <c r="I316" s="123">
        <v>94.1</v>
      </c>
      <c r="J316" s="123">
        <v>72.099999999999994</v>
      </c>
      <c r="K316" s="123">
        <v>70.7</v>
      </c>
      <c r="L316" s="152">
        <v>59.2</v>
      </c>
      <c r="M316" s="212">
        <v>96.6</v>
      </c>
      <c r="N316" s="123">
        <v>97.7</v>
      </c>
      <c r="O316" s="123">
        <v>83.7</v>
      </c>
      <c r="P316" s="123">
        <v>81.3</v>
      </c>
      <c r="Q316" s="152">
        <v>79.3</v>
      </c>
      <c r="R316" s="212">
        <v>94</v>
      </c>
      <c r="S316" s="123">
        <v>95.2</v>
      </c>
      <c r="T316" s="123">
        <v>71.599999999999994</v>
      </c>
      <c r="U316" s="123">
        <v>71.400000000000006</v>
      </c>
      <c r="V316" s="152">
        <v>61.2</v>
      </c>
      <c r="W316" s="212">
        <v>97.3</v>
      </c>
      <c r="X316" s="123">
        <v>98.2</v>
      </c>
      <c r="Y316" s="123">
        <v>88.3</v>
      </c>
      <c r="Z316" s="123">
        <v>84.5</v>
      </c>
      <c r="AA316" s="241">
        <v>85.1</v>
      </c>
    </row>
    <row r="317" spans="1:27" x14ac:dyDescent="0.2">
      <c r="A317" s="134" t="s">
        <v>676</v>
      </c>
      <c r="B317" s="176" t="s">
        <v>677</v>
      </c>
      <c r="C317" s="212">
        <v>95.1</v>
      </c>
      <c r="D317" s="123">
        <v>96.5</v>
      </c>
      <c r="E317" s="123">
        <v>74.400000000000006</v>
      </c>
      <c r="F317" s="123">
        <v>62.8</v>
      </c>
      <c r="G317" s="152">
        <v>58.2</v>
      </c>
      <c r="H317" s="212">
        <v>91.6</v>
      </c>
      <c r="I317" s="123">
        <v>93.8</v>
      </c>
      <c r="J317" s="123">
        <v>67.8</v>
      </c>
      <c r="K317" s="123">
        <v>51.9</v>
      </c>
      <c r="L317" s="152">
        <v>51.8</v>
      </c>
      <c r="M317" s="212">
        <v>96.3</v>
      </c>
      <c r="N317" s="123">
        <v>97.6</v>
      </c>
      <c r="O317" s="123">
        <v>76.7</v>
      </c>
      <c r="P317" s="123">
        <v>66.7</v>
      </c>
      <c r="Q317" s="152">
        <v>60.6</v>
      </c>
      <c r="R317" s="212">
        <v>92.9</v>
      </c>
      <c r="S317" s="123">
        <v>95</v>
      </c>
      <c r="T317" s="123">
        <v>69</v>
      </c>
      <c r="U317" s="123">
        <v>56.8</v>
      </c>
      <c r="V317" s="152">
        <v>52.4</v>
      </c>
      <c r="W317" s="212">
        <v>97.2</v>
      </c>
      <c r="X317" s="123">
        <v>98.1</v>
      </c>
      <c r="Y317" s="123">
        <v>79.7</v>
      </c>
      <c r="Z317" s="123">
        <v>68.7</v>
      </c>
      <c r="AA317" s="241">
        <v>64</v>
      </c>
    </row>
    <row r="318" spans="1:27" x14ac:dyDescent="0.2">
      <c r="A318" s="134" t="s">
        <v>678</v>
      </c>
      <c r="B318" s="176" t="s">
        <v>679</v>
      </c>
      <c r="C318" s="212">
        <v>97.5</v>
      </c>
      <c r="D318" s="123">
        <v>97.5</v>
      </c>
      <c r="E318" s="123">
        <v>89</v>
      </c>
      <c r="F318" s="123">
        <v>79.3</v>
      </c>
      <c r="G318" s="152">
        <v>64.900000000000006</v>
      </c>
      <c r="H318" s="212">
        <v>96.1</v>
      </c>
      <c r="I318" s="123">
        <v>97.5</v>
      </c>
      <c r="J318" s="123">
        <v>85.7</v>
      </c>
      <c r="K318" s="123">
        <v>78.900000000000006</v>
      </c>
      <c r="L318" s="152">
        <v>59.1</v>
      </c>
      <c r="M318" s="212">
        <v>97.7</v>
      </c>
      <c r="N318" s="123">
        <v>97.5</v>
      </c>
      <c r="O318" s="123">
        <v>89.4</v>
      </c>
      <c r="P318" s="123">
        <v>79.3</v>
      </c>
      <c r="Q318" s="152">
        <v>65.8</v>
      </c>
      <c r="R318" s="212">
        <v>96.8</v>
      </c>
      <c r="S318" s="123">
        <v>97</v>
      </c>
      <c r="T318" s="123">
        <v>84.5</v>
      </c>
      <c r="U318" s="123">
        <v>77.7</v>
      </c>
      <c r="V318" s="152">
        <v>58.5</v>
      </c>
      <c r="W318" s="212">
        <v>97.7</v>
      </c>
      <c r="X318" s="123">
        <v>97.7</v>
      </c>
      <c r="Y318" s="123">
        <v>90.8</v>
      </c>
      <c r="Z318" s="123">
        <v>79.900000000000006</v>
      </c>
      <c r="AA318" s="241">
        <v>67.599999999999994</v>
      </c>
    </row>
    <row r="319" spans="1:27" x14ac:dyDescent="0.2">
      <c r="A319" s="134" t="s">
        <v>680</v>
      </c>
      <c r="B319" s="176" t="s">
        <v>681</v>
      </c>
      <c r="C319" s="212">
        <v>97</v>
      </c>
      <c r="D319" s="123">
        <v>97.5</v>
      </c>
      <c r="E319" s="123">
        <v>86.6</v>
      </c>
      <c r="F319" s="123">
        <v>73.400000000000006</v>
      </c>
      <c r="G319" s="152">
        <v>60.9</v>
      </c>
      <c r="H319" s="212">
        <v>90.8</v>
      </c>
      <c r="I319" s="123">
        <v>92.4</v>
      </c>
      <c r="J319" s="123">
        <v>70.099999999999994</v>
      </c>
      <c r="K319" s="123">
        <v>58.6</v>
      </c>
      <c r="L319" s="152">
        <v>34.9</v>
      </c>
      <c r="M319" s="212">
        <v>97.7</v>
      </c>
      <c r="N319" s="123">
        <v>98.1</v>
      </c>
      <c r="O319" s="123">
        <v>88.5</v>
      </c>
      <c r="P319" s="123">
        <v>75.2</v>
      </c>
      <c r="Q319" s="152">
        <v>63.9</v>
      </c>
      <c r="R319" s="212">
        <v>92.4</v>
      </c>
      <c r="S319" s="123">
        <v>93.7</v>
      </c>
      <c r="T319" s="123">
        <v>74.5</v>
      </c>
      <c r="U319" s="123">
        <v>61.7</v>
      </c>
      <c r="V319" s="152">
        <v>43.5</v>
      </c>
      <c r="W319" s="212">
        <v>98.5</v>
      </c>
      <c r="X319" s="123">
        <v>98.7</v>
      </c>
      <c r="Y319" s="123">
        <v>90.5</v>
      </c>
      <c r="Z319" s="123">
        <v>77.2</v>
      </c>
      <c r="AA319" s="241">
        <v>66.599999999999994</v>
      </c>
    </row>
    <row r="320" spans="1:27" x14ac:dyDescent="0.2">
      <c r="A320" s="134" t="s">
        <v>682</v>
      </c>
      <c r="B320" s="176" t="s">
        <v>683</v>
      </c>
      <c r="C320" s="212">
        <v>97.1</v>
      </c>
      <c r="D320" s="123">
        <v>97.9</v>
      </c>
      <c r="E320" s="123">
        <v>85.4</v>
      </c>
      <c r="F320" s="123">
        <v>70.5</v>
      </c>
      <c r="G320" s="152">
        <v>55.4</v>
      </c>
      <c r="H320" s="212">
        <v>90.9</v>
      </c>
      <c r="I320" s="123">
        <v>94</v>
      </c>
      <c r="J320" s="123">
        <v>72</v>
      </c>
      <c r="K320" s="123">
        <v>54</v>
      </c>
      <c r="L320" s="152">
        <v>39.799999999999997</v>
      </c>
      <c r="M320" s="212">
        <v>98.3</v>
      </c>
      <c r="N320" s="123">
        <v>98.6</v>
      </c>
      <c r="O320" s="123">
        <v>87.9</v>
      </c>
      <c r="P320" s="123">
        <v>73.5</v>
      </c>
      <c r="Q320" s="152">
        <v>58.2</v>
      </c>
      <c r="R320" s="212">
        <v>93.6</v>
      </c>
      <c r="S320" s="123">
        <v>95.7</v>
      </c>
      <c r="T320" s="123">
        <v>74.099999999999994</v>
      </c>
      <c r="U320" s="123">
        <v>62.1</v>
      </c>
      <c r="V320" s="152">
        <v>42.2</v>
      </c>
      <c r="W320" s="212">
        <v>98.6</v>
      </c>
      <c r="X320" s="123">
        <v>98.9</v>
      </c>
      <c r="Y320" s="123">
        <v>90.3</v>
      </c>
      <c r="Z320" s="123">
        <v>74.099999999999994</v>
      </c>
      <c r="AA320" s="241">
        <v>61</v>
      </c>
    </row>
    <row r="321" spans="1:27" x14ac:dyDescent="0.2">
      <c r="A321" s="134" t="s">
        <v>684</v>
      </c>
      <c r="B321" s="176" t="s">
        <v>685</v>
      </c>
      <c r="C321" s="212">
        <v>93.4</v>
      </c>
      <c r="D321" s="123">
        <v>94.9</v>
      </c>
      <c r="E321" s="123">
        <v>87.4</v>
      </c>
      <c r="F321" s="123">
        <v>80.7</v>
      </c>
      <c r="G321" s="152">
        <v>65.099999999999994</v>
      </c>
      <c r="H321" s="212">
        <v>97.6</v>
      </c>
      <c r="I321" s="123">
        <v>97.6</v>
      </c>
      <c r="J321" s="123">
        <v>86.3</v>
      </c>
      <c r="K321" s="123">
        <v>80.8</v>
      </c>
      <c r="L321" s="152">
        <v>53.9</v>
      </c>
      <c r="M321" s="212">
        <v>92.7</v>
      </c>
      <c r="N321" s="123">
        <v>94.4</v>
      </c>
      <c r="O321" s="123">
        <v>87.6</v>
      </c>
      <c r="P321" s="123">
        <v>80.7</v>
      </c>
      <c r="Q321" s="152">
        <v>66.900000000000006</v>
      </c>
      <c r="R321" s="212">
        <v>97.1</v>
      </c>
      <c r="S321" s="123">
        <v>97.6</v>
      </c>
      <c r="T321" s="123">
        <v>87.8</v>
      </c>
      <c r="U321" s="123">
        <v>81.2</v>
      </c>
      <c r="V321" s="152">
        <v>57.8</v>
      </c>
      <c r="W321" s="212">
        <v>91.7</v>
      </c>
      <c r="X321" s="123">
        <v>93.6</v>
      </c>
      <c r="Y321" s="123">
        <v>87.3</v>
      </c>
      <c r="Z321" s="123">
        <v>80.5</v>
      </c>
      <c r="AA321" s="241">
        <v>68.400000000000006</v>
      </c>
    </row>
    <row r="322" spans="1:27" x14ac:dyDescent="0.2">
      <c r="A322" s="134" t="s">
        <v>686</v>
      </c>
      <c r="B322" s="176" t="s">
        <v>687</v>
      </c>
      <c r="C322" s="212">
        <v>98.3</v>
      </c>
      <c r="D322" s="123">
        <v>98</v>
      </c>
      <c r="E322" s="123">
        <v>77.5</v>
      </c>
      <c r="F322" s="123">
        <v>77.3</v>
      </c>
      <c r="G322" s="152">
        <v>57.3</v>
      </c>
      <c r="H322" s="212">
        <v>97.8</v>
      </c>
      <c r="I322" s="123">
        <v>97.6</v>
      </c>
      <c r="J322" s="123">
        <v>73.900000000000006</v>
      </c>
      <c r="K322" s="123">
        <v>71.599999999999994</v>
      </c>
      <c r="L322" s="152">
        <v>50.4</v>
      </c>
      <c r="M322" s="212">
        <v>98.5</v>
      </c>
      <c r="N322" s="123">
        <v>98.2</v>
      </c>
      <c r="O322" s="123">
        <v>79.3</v>
      </c>
      <c r="P322" s="123">
        <v>80.2</v>
      </c>
      <c r="Q322" s="152">
        <v>60.7</v>
      </c>
      <c r="R322" s="212">
        <v>97.9</v>
      </c>
      <c r="S322" s="123">
        <v>97.5</v>
      </c>
      <c r="T322" s="123">
        <v>75.400000000000006</v>
      </c>
      <c r="U322" s="123">
        <v>74.900000000000006</v>
      </c>
      <c r="V322" s="152">
        <v>53.9</v>
      </c>
      <c r="W322" s="212">
        <v>99.1</v>
      </c>
      <c r="X322" s="123">
        <v>99.1</v>
      </c>
      <c r="Y322" s="123">
        <v>82.2</v>
      </c>
      <c r="Z322" s="123">
        <v>82.6</v>
      </c>
      <c r="AA322" s="241">
        <v>64.8</v>
      </c>
    </row>
    <row r="323" spans="1:27" x14ac:dyDescent="0.2">
      <c r="A323" s="134" t="s">
        <v>688</v>
      </c>
      <c r="B323" s="176" t="s">
        <v>689</v>
      </c>
      <c r="C323" s="212">
        <v>100</v>
      </c>
      <c r="D323" s="123">
        <v>100</v>
      </c>
      <c r="E323" s="123">
        <v>89</v>
      </c>
      <c r="F323" s="123">
        <v>74.5</v>
      </c>
      <c r="G323" s="152">
        <v>73.5</v>
      </c>
      <c r="H323" s="212">
        <v>100</v>
      </c>
      <c r="I323" s="123">
        <v>100</v>
      </c>
      <c r="J323" s="123">
        <v>81.3</v>
      </c>
      <c r="K323" s="123">
        <v>71.400000000000006</v>
      </c>
      <c r="L323" s="152">
        <v>75</v>
      </c>
      <c r="M323" s="212">
        <v>100</v>
      </c>
      <c r="N323" s="123">
        <v>100</v>
      </c>
      <c r="O323" s="123">
        <v>90.4</v>
      </c>
      <c r="P323" s="123">
        <v>75</v>
      </c>
      <c r="Q323" s="152">
        <v>73.3</v>
      </c>
      <c r="R323" s="212">
        <v>100</v>
      </c>
      <c r="S323" s="123">
        <v>100</v>
      </c>
      <c r="T323" s="123">
        <v>85.2</v>
      </c>
      <c r="U323" s="123">
        <v>72.2</v>
      </c>
      <c r="V323" s="152">
        <v>71.599999999999994</v>
      </c>
      <c r="W323" s="212">
        <v>100</v>
      </c>
      <c r="X323" s="123">
        <v>100</v>
      </c>
      <c r="Y323" s="123">
        <v>92.2</v>
      </c>
      <c r="Z323" s="123">
        <v>76.400000000000006</v>
      </c>
      <c r="AA323" s="241">
        <v>75.099999999999994</v>
      </c>
    </row>
    <row r="324" spans="1:27" x14ac:dyDescent="0.2">
      <c r="A324" s="134" t="s">
        <v>690</v>
      </c>
      <c r="B324" s="176" t="s">
        <v>691</v>
      </c>
      <c r="C324" s="212">
        <v>96.6</v>
      </c>
      <c r="D324" s="123">
        <v>98</v>
      </c>
      <c r="E324" s="123">
        <v>88.6</v>
      </c>
      <c r="F324" s="123">
        <v>82</v>
      </c>
      <c r="G324" s="152">
        <v>69.2</v>
      </c>
      <c r="H324" s="212">
        <v>91</v>
      </c>
      <c r="I324" s="123">
        <v>95.9</v>
      </c>
      <c r="J324" s="123">
        <v>75.400000000000006</v>
      </c>
      <c r="K324" s="123">
        <v>64.8</v>
      </c>
      <c r="L324" s="152">
        <v>40.200000000000003</v>
      </c>
      <c r="M324" s="212">
        <v>97.1</v>
      </c>
      <c r="N324" s="123">
        <v>98.2</v>
      </c>
      <c r="O324" s="123">
        <v>89.8</v>
      </c>
      <c r="P324" s="123">
        <v>83.6</v>
      </c>
      <c r="Q324" s="152">
        <v>71.7</v>
      </c>
      <c r="R324" s="212">
        <v>91.4</v>
      </c>
      <c r="S324" s="123">
        <v>96.6</v>
      </c>
      <c r="T324" s="123">
        <v>79.5</v>
      </c>
      <c r="U324" s="123">
        <v>65.7</v>
      </c>
      <c r="V324" s="152">
        <v>45.9</v>
      </c>
      <c r="W324" s="212">
        <v>97.7</v>
      </c>
      <c r="X324" s="123">
        <v>98.3</v>
      </c>
      <c r="Y324" s="123">
        <v>90.6</v>
      </c>
      <c r="Z324" s="123">
        <v>85.6</v>
      </c>
      <c r="AA324" s="241">
        <v>74.2</v>
      </c>
    </row>
    <row r="325" spans="1:27" x14ac:dyDescent="0.2">
      <c r="A325" s="134" t="s">
        <v>692</v>
      </c>
      <c r="B325" s="176" t="s">
        <v>693</v>
      </c>
      <c r="C325" s="212">
        <v>96.6</v>
      </c>
      <c r="D325" s="123">
        <v>96.9</v>
      </c>
      <c r="E325" s="123">
        <v>81</v>
      </c>
      <c r="F325" s="123">
        <v>72.400000000000006</v>
      </c>
      <c r="G325" s="152">
        <v>64.599999999999994</v>
      </c>
      <c r="H325" s="212">
        <v>90.1</v>
      </c>
      <c r="I325" s="123">
        <v>91.8</v>
      </c>
      <c r="J325" s="123">
        <v>67.900000000000006</v>
      </c>
      <c r="K325" s="123">
        <v>60.7</v>
      </c>
      <c r="L325" s="152">
        <v>54.7</v>
      </c>
      <c r="M325" s="212">
        <v>98.8</v>
      </c>
      <c r="N325" s="123">
        <v>98.6</v>
      </c>
      <c r="O325" s="123">
        <v>85.5</v>
      </c>
      <c r="P325" s="123">
        <v>76.400000000000006</v>
      </c>
      <c r="Q325" s="152">
        <v>68</v>
      </c>
      <c r="R325" s="212">
        <v>94.6</v>
      </c>
      <c r="S325" s="123">
        <v>95.3</v>
      </c>
      <c r="T325" s="123">
        <v>75.8</v>
      </c>
      <c r="U325" s="123">
        <v>68.3</v>
      </c>
      <c r="V325" s="152">
        <v>60.5</v>
      </c>
      <c r="W325" s="212">
        <v>98.9</v>
      </c>
      <c r="X325" s="123">
        <v>98.8</v>
      </c>
      <c r="Y325" s="123">
        <v>87.3</v>
      </c>
      <c r="Z325" s="123">
        <v>77.3</v>
      </c>
      <c r="AA325" s="241">
        <v>69.599999999999994</v>
      </c>
    </row>
    <row r="326" spans="1:27" x14ac:dyDescent="0.2">
      <c r="A326" s="134" t="s">
        <v>694</v>
      </c>
      <c r="B326" s="176" t="s">
        <v>695</v>
      </c>
      <c r="C326" s="212">
        <v>95.6</v>
      </c>
      <c r="D326" s="123">
        <v>96.1</v>
      </c>
      <c r="E326" s="123">
        <v>80.099999999999994</v>
      </c>
      <c r="F326" s="123">
        <v>68.599999999999994</v>
      </c>
      <c r="G326" s="152">
        <v>53.9</v>
      </c>
      <c r="H326" s="212">
        <v>90.3</v>
      </c>
      <c r="I326" s="123">
        <v>90.3</v>
      </c>
      <c r="J326" s="123">
        <v>69.099999999999994</v>
      </c>
      <c r="K326" s="123">
        <v>54.5</v>
      </c>
      <c r="L326" s="152">
        <v>39.4</v>
      </c>
      <c r="M326" s="212">
        <v>96.9</v>
      </c>
      <c r="N326" s="123">
        <v>97.6</v>
      </c>
      <c r="O326" s="123">
        <v>82.9</v>
      </c>
      <c r="P326" s="123">
        <v>72.2</v>
      </c>
      <c r="Q326" s="152">
        <v>57.7</v>
      </c>
      <c r="R326" s="212">
        <v>93.1</v>
      </c>
      <c r="S326" s="123">
        <v>93.8</v>
      </c>
      <c r="T326" s="123">
        <v>73.5</v>
      </c>
      <c r="U326" s="123">
        <v>60.5</v>
      </c>
      <c r="V326" s="152">
        <v>43.8</v>
      </c>
      <c r="W326" s="212">
        <v>97.6</v>
      </c>
      <c r="X326" s="123">
        <v>97.9</v>
      </c>
      <c r="Y326" s="123">
        <v>85.4</v>
      </c>
      <c r="Z326" s="123">
        <v>75.2</v>
      </c>
      <c r="AA326" s="241">
        <v>62.1</v>
      </c>
    </row>
    <row r="327" spans="1:27" x14ac:dyDescent="0.2">
      <c r="A327" s="134" t="s">
        <v>696</v>
      </c>
      <c r="B327" s="176" t="s">
        <v>697</v>
      </c>
      <c r="C327" s="212">
        <v>96.4</v>
      </c>
      <c r="D327" s="123">
        <v>96.9</v>
      </c>
      <c r="E327" s="123">
        <v>86.4</v>
      </c>
      <c r="F327" s="123">
        <v>78.400000000000006</v>
      </c>
      <c r="G327" s="152">
        <v>51.5</v>
      </c>
      <c r="H327" s="212">
        <v>90.6</v>
      </c>
      <c r="I327" s="123">
        <v>91.4</v>
      </c>
      <c r="J327" s="123">
        <v>78.5</v>
      </c>
      <c r="K327" s="123">
        <v>67.400000000000006</v>
      </c>
      <c r="L327" s="152">
        <v>31.3</v>
      </c>
      <c r="M327" s="212">
        <v>97.5</v>
      </c>
      <c r="N327" s="123">
        <v>97.9</v>
      </c>
      <c r="O327" s="123">
        <v>87.9</v>
      </c>
      <c r="P327" s="123">
        <v>80.5</v>
      </c>
      <c r="Q327" s="152">
        <v>55.3</v>
      </c>
      <c r="R327" s="212">
        <v>92.2</v>
      </c>
      <c r="S327" s="123">
        <v>93.1</v>
      </c>
      <c r="T327" s="123">
        <v>80.099999999999994</v>
      </c>
      <c r="U327" s="123">
        <v>69</v>
      </c>
      <c r="V327" s="152">
        <v>37.200000000000003</v>
      </c>
      <c r="W327" s="212">
        <v>98.1</v>
      </c>
      <c r="X327" s="123">
        <v>98.4</v>
      </c>
      <c r="Y327" s="123">
        <v>89</v>
      </c>
      <c r="Z327" s="123">
        <v>82.3</v>
      </c>
      <c r="AA327" s="241">
        <v>57.4</v>
      </c>
    </row>
    <row r="328" spans="1:27" x14ac:dyDescent="0.2">
      <c r="A328" s="134" t="s">
        <v>698</v>
      </c>
      <c r="B328" s="176" t="s">
        <v>699</v>
      </c>
      <c r="C328" s="212">
        <v>97.6</v>
      </c>
      <c r="D328" s="123">
        <v>97.8</v>
      </c>
      <c r="E328" s="123">
        <v>79.8</v>
      </c>
      <c r="F328" s="123">
        <v>66</v>
      </c>
      <c r="G328" s="152">
        <v>75</v>
      </c>
      <c r="H328" s="212">
        <v>96.1</v>
      </c>
      <c r="I328" s="123">
        <v>96.9</v>
      </c>
      <c r="J328" s="123">
        <v>78</v>
      </c>
      <c r="K328" s="123">
        <v>62.5</v>
      </c>
      <c r="L328" s="152">
        <v>71.7</v>
      </c>
      <c r="M328" s="212">
        <v>98.3</v>
      </c>
      <c r="N328" s="123">
        <v>98.1</v>
      </c>
      <c r="O328" s="123">
        <v>80.5</v>
      </c>
      <c r="P328" s="123">
        <v>67.400000000000006</v>
      </c>
      <c r="Q328" s="152">
        <v>76.3</v>
      </c>
      <c r="R328" s="212">
        <v>96.9</v>
      </c>
      <c r="S328" s="123">
        <v>97.2</v>
      </c>
      <c r="T328" s="123">
        <v>77.400000000000006</v>
      </c>
      <c r="U328" s="123">
        <v>63.1</v>
      </c>
      <c r="V328" s="152">
        <v>72.2</v>
      </c>
      <c r="W328" s="212">
        <v>98.8</v>
      </c>
      <c r="X328" s="123">
        <v>98.6</v>
      </c>
      <c r="Y328" s="123">
        <v>83.7</v>
      </c>
      <c r="Z328" s="123">
        <v>70.7</v>
      </c>
      <c r="AA328" s="241">
        <v>79.5</v>
      </c>
    </row>
    <row r="329" spans="1:27" x14ac:dyDescent="0.2">
      <c r="A329" s="134" t="s">
        <v>700</v>
      </c>
      <c r="B329" s="176" t="s">
        <v>701</v>
      </c>
      <c r="C329" s="212">
        <v>96.8</v>
      </c>
      <c r="D329" s="123">
        <v>97.9</v>
      </c>
      <c r="E329" s="123">
        <v>80.599999999999994</v>
      </c>
      <c r="F329" s="123">
        <v>73.7</v>
      </c>
      <c r="G329" s="152">
        <v>54.9</v>
      </c>
      <c r="H329" s="212">
        <v>94.6</v>
      </c>
      <c r="I329" s="123">
        <v>96.5</v>
      </c>
      <c r="J329" s="123">
        <v>67.599999999999994</v>
      </c>
      <c r="K329" s="123">
        <v>62.5</v>
      </c>
      <c r="L329" s="152">
        <v>43.1</v>
      </c>
      <c r="M329" s="212">
        <v>97.3</v>
      </c>
      <c r="N329" s="123">
        <v>98.2</v>
      </c>
      <c r="O329" s="123">
        <v>83.8</v>
      </c>
      <c r="P329" s="123">
        <v>76.400000000000006</v>
      </c>
      <c r="Q329" s="152">
        <v>57.7</v>
      </c>
      <c r="R329" s="212">
        <v>95</v>
      </c>
      <c r="S329" s="123">
        <v>96.4</v>
      </c>
      <c r="T329" s="123">
        <v>70.2</v>
      </c>
      <c r="U329" s="123">
        <v>64.900000000000006</v>
      </c>
      <c r="V329" s="152">
        <v>44.5</v>
      </c>
      <c r="W329" s="212">
        <v>97.5</v>
      </c>
      <c r="X329" s="123">
        <v>98.6</v>
      </c>
      <c r="Y329" s="123">
        <v>85</v>
      </c>
      <c r="Z329" s="123">
        <v>77.400000000000006</v>
      </c>
      <c r="AA329" s="241">
        <v>59.2</v>
      </c>
    </row>
    <row r="330" spans="1:27" x14ac:dyDescent="0.2">
      <c r="A330" s="134" t="s">
        <v>702</v>
      </c>
      <c r="B330" s="176" t="s">
        <v>703</v>
      </c>
      <c r="C330" s="212">
        <v>96.8</v>
      </c>
      <c r="D330" s="123">
        <v>98</v>
      </c>
      <c r="E330" s="123">
        <v>91.7</v>
      </c>
      <c r="F330" s="123">
        <v>82.7</v>
      </c>
      <c r="G330" s="152">
        <v>62.6</v>
      </c>
      <c r="H330" s="212">
        <v>90.2</v>
      </c>
      <c r="I330" s="123">
        <v>90.2</v>
      </c>
      <c r="J330" s="123">
        <v>80.5</v>
      </c>
      <c r="K330" s="123">
        <v>63.4</v>
      </c>
      <c r="L330" s="152">
        <v>38.200000000000003</v>
      </c>
      <c r="M330" s="212">
        <v>97.4</v>
      </c>
      <c r="N330" s="123">
        <v>98.7</v>
      </c>
      <c r="O330" s="123">
        <v>92.8</v>
      </c>
      <c r="P330" s="123">
        <v>84.6</v>
      </c>
      <c r="Q330" s="152">
        <v>65</v>
      </c>
      <c r="R330" s="212">
        <v>91.8</v>
      </c>
      <c r="S330" s="123">
        <v>94.2</v>
      </c>
      <c r="T330" s="123">
        <v>84.2</v>
      </c>
      <c r="U330" s="123">
        <v>65.400000000000006</v>
      </c>
      <c r="V330" s="152">
        <v>39.700000000000003</v>
      </c>
      <c r="W330" s="212">
        <v>98.1</v>
      </c>
      <c r="X330" s="123">
        <v>99</v>
      </c>
      <c r="Y330" s="123">
        <v>93.8</v>
      </c>
      <c r="Z330" s="123">
        <v>87.4</v>
      </c>
      <c r="AA330" s="241">
        <v>68.8</v>
      </c>
    </row>
    <row r="331" spans="1:27" x14ac:dyDescent="0.2">
      <c r="A331" s="134" t="s">
        <v>704</v>
      </c>
      <c r="B331" s="176" t="s">
        <v>705</v>
      </c>
      <c r="C331" s="212">
        <v>96.4</v>
      </c>
      <c r="D331" s="123">
        <v>97.7</v>
      </c>
      <c r="E331" s="123">
        <v>86.1</v>
      </c>
      <c r="F331" s="123">
        <v>78</v>
      </c>
      <c r="G331" s="152">
        <v>66.8</v>
      </c>
      <c r="H331" s="212">
        <v>93.8</v>
      </c>
      <c r="I331" s="123">
        <v>95.1</v>
      </c>
      <c r="J331" s="123">
        <v>81.099999999999994</v>
      </c>
      <c r="K331" s="123">
        <v>70.400000000000006</v>
      </c>
      <c r="L331" s="152">
        <v>56.1</v>
      </c>
      <c r="M331" s="212">
        <v>97.4</v>
      </c>
      <c r="N331" s="123">
        <v>98.7</v>
      </c>
      <c r="O331" s="123">
        <v>88.1</v>
      </c>
      <c r="P331" s="123">
        <v>81</v>
      </c>
      <c r="Q331" s="152">
        <v>71.099999999999994</v>
      </c>
      <c r="R331" s="212">
        <v>94.9</v>
      </c>
      <c r="S331" s="123">
        <v>96.3</v>
      </c>
      <c r="T331" s="123">
        <v>82.4</v>
      </c>
      <c r="U331" s="123">
        <v>73.599999999999994</v>
      </c>
      <c r="V331" s="152">
        <v>59.7</v>
      </c>
      <c r="W331" s="212">
        <v>97.9</v>
      </c>
      <c r="X331" s="123">
        <v>99.1</v>
      </c>
      <c r="Y331" s="123">
        <v>90</v>
      </c>
      <c r="Z331" s="123">
        <v>82.7</v>
      </c>
      <c r="AA331" s="241">
        <v>74.3</v>
      </c>
    </row>
    <row r="332" spans="1:27" x14ac:dyDescent="0.2">
      <c r="A332" s="134" t="s">
        <v>706</v>
      </c>
      <c r="B332" s="176" t="s">
        <v>707</v>
      </c>
      <c r="C332" s="212">
        <v>98.1</v>
      </c>
      <c r="D332" s="123">
        <v>98.8</v>
      </c>
      <c r="E332" s="123">
        <v>90.5</v>
      </c>
      <c r="F332" s="123">
        <v>78.599999999999994</v>
      </c>
      <c r="G332" s="152">
        <v>63.5</v>
      </c>
      <c r="H332" s="212">
        <v>94.7</v>
      </c>
      <c r="I332" s="123">
        <v>97.6</v>
      </c>
      <c r="J332" s="123">
        <v>76.599999999999994</v>
      </c>
      <c r="K332" s="123">
        <v>61.7</v>
      </c>
      <c r="L332" s="152">
        <v>30.1</v>
      </c>
      <c r="M332" s="212">
        <v>98.4</v>
      </c>
      <c r="N332" s="123">
        <v>98.9</v>
      </c>
      <c r="O332" s="123">
        <v>91.8</v>
      </c>
      <c r="P332" s="123">
        <v>80.099999999999994</v>
      </c>
      <c r="Q332" s="152">
        <v>66.5</v>
      </c>
      <c r="R332" s="212">
        <v>96.3</v>
      </c>
      <c r="S332" s="123">
        <v>97.6</v>
      </c>
      <c r="T332" s="123">
        <v>80.599999999999994</v>
      </c>
      <c r="U332" s="123">
        <v>63.7</v>
      </c>
      <c r="V332" s="152">
        <v>39</v>
      </c>
      <c r="W332" s="212">
        <v>98.5</v>
      </c>
      <c r="X332" s="123">
        <v>99</v>
      </c>
      <c r="Y332" s="123">
        <v>92.7</v>
      </c>
      <c r="Z332" s="123">
        <v>81.900000000000006</v>
      </c>
      <c r="AA332" s="241">
        <v>68.900000000000006</v>
      </c>
    </row>
    <row r="333" spans="1:27" x14ac:dyDescent="0.2">
      <c r="A333" s="134" t="s">
        <v>708</v>
      </c>
      <c r="B333" s="176" t="s">
        <v>709</v>
      </c>
      <c r="C333" s="212">
        <v>95.2</v>
      </c>
      <c r="D333" s="123">
        <v>96.1</v>
      </c>
      <c r="E333" s="123">
        <v>84.2</v>
      </c>
      <c r="F333" s="123">
        <v>76.3</v>
      </c>
      <c r="G333" s="152">
        <v>60.8</v>
      </c>
      <c r="H333" s="212">
        <v>94.4</v>
      </c>
      <c r="I333" s="123">
        <v>94.6</v>
      </c>
      <c r="J333" s="123">
        <v>81.599999999999994</v>
      </c>
      <c r="K333" s="123">
        <v>74</v>
      </c>
      <c r="L333" s="152">
        <v>61</v>
      </c>
      <c r="M333" s="212">
        <v>95.9</v>
      </c>
      <c r="N333" s="123">
        <v>97.4</v>
      </c>
      <c r="O333" s="123">
        <v>86.5</v>
      </c>
      <c r="P333" s="123">
        <v>78.2</v>
      </c>
      <c r="Q333" s="152">
        <v>60.6</v>
      </c>
      <c r="R333" s="212">
        <v>95.5</v>
      </c>
      <c r="S333" s="123">
        <v>95.5</v>
      </c>
      <c r="T333" s="123">
        <v>83.4</v>
      </c>
      <c r="U333" s="123">
        <v>75.900000000000006</v>
      </c>
      <c r="V333" s="152">
        <v>58.7</v>
      </c>
      <c r="W333" s="212">
        <v>94.6</v>
      </c>
      <c r="X333" s="123">
        <v>97.3</v>
      </c>
      <c r="Y333" s="123">
        <v>85.7</v>
      </c>
      <c r="Z333" s="123">
        <v>77</v>
      </c>
      <c r="AA333" s="241">
        <v>64.8</v>
      </c>
    </row>
    <row r="334" spans="1:27" x14ac:dyDescent="0.2">
      <c r="A334" s="134" t="s">
        <v>710</v>
      </c>
      <c r="B334" s="176" t="s">
        <v>711</v>
      </c>
      <c r="C334" s="212">
        <v>96.5</v>
      </c>
      <c r="D334" s="123">
        <v>97.3</v>
      </c>
      <c r="E334" s="123">
        <v>85.5</v>
      </c>
      <c r="F334" s="123">
        <v>73.8</v>
      </c>
      <c r="G334" s="152">
        <v>53.7</v>
      </c>
      <c r="H334" s="212">
        <v>92</v>
      </c>
      <c r="I334" s="123">
        <v>93.6</v>
      </c>
      <c r="J334" s="123">
        <v>78.3</v>
      </c>
      <c r="K334" s="123">
        <v>64.7</v>
      </c>
      <c r="L334" s="152">
        <v>42.1</v>
      </c>
      <c r="M334" s="212">
        <v>97.4</v>
      </c>
      <c r="N334" s="123">
        <v>98.1</v>
      </c>
      <c r="O334" s="123">
        <v>87</v>
      </c>
      <c r="P334" s="123">
        <v>75.7</v>
      </c>
      <c r="Q334" s="152">
        <v>56</v>
      </c>
      <c r="R334" s="212">
        <v>94.7</v>
      </c>
      <c r="S334" s="123">
        <v>95.6</v>
      </c>
      <c r="T334" s="123">
        <v>80.599999999999994</v>
      </c>
      <c r="U334" s="123">
        <v>67</v>
      </c>
      <c r="V334" s="152">
        <v>45.6</v>
      </c>
      <c r="W334" s="212">
        <v>97.7</v>
      </c>
      <c r="X334" s="123">
        <v>98.5</v>
      </c>
      <c r="Y334" s="123">
        <v>89.1</v>
      </c>
      <c r="Z334" s="123">
        <v>78.7</v>
      </c>
      <c r="AA334" s="241">
        <v>59.4</v>
      </c>
    </row>
    <row r="335" spans="1:27" x14ac:dyDescent="0.2">
      <c r="A335" s="134" t="s">
        <v>712</v>
      </c>
      <c r="B335" s="176" t="s">
        <v>713</v>
      </c>
      <c r="C335" s="212">
        <v>95.7</v>
      </c>
      <c r="D335" s="123">
        <v>96.1</v>
      </c>
      <c r="E335" s="123">
        <v>83.3</v>
      </c>
      <c r="F335" s="123">
        <v>80.900000000000006</v>
      </c>
      <c r="G335" s="152">
        <v>68.2</v>
      </c>
      <c r="H335" s="212">
        <v>90.7</v>
      </c>
      <c r="I335" s="123">
        <v>90.4</v>
      </c>
      <c r="J335" s="123">
        <v>72.2</v>
      </c>
      <c r="K335" s="123">
        <v>71.900000000000006</v>
      </c>
      <c r="L335" s="152">
        <v>53.4</v>
      </c>
      <c r="M335" s="212">
        <v>96.7</v>
      </c>
      <c r="N335" s="123">
        <v>97.3</v>
      </c>
      <c r="O335" s="123">
        <v>85.6</v>
      </c>
      <c r="P335" s="123">
        <v>82.7</v>
      </c>
      <c r="Q335" s="152">
        <v>71.3</v>
      </c>
      <c r="R335" s="212">
        <v>94.1</v>
      </c>
      <c r="S335" s="123">
        <v>94.1</v>
      </c>
      <c r="T335" s="123">
        <v>76.5</v>
      </c>
      <c r="U335" s="123">
        <v>76.5</v>
      </c>
      <c r="V335" s="152">
        <v>61.4</v>
      </c>
      <c r="W335" s="212">
        <v>97</v>
      </c>
      <c r="X335" s="123">
        <v>97.7</v>
      </c>
      <c r="Y335" s="123">
        <v>88.7</v>
      </c>
      <c r="Z335" s="123">
        <v>84.4</v>
      </c>
      <c r="AA335" s="241">
        <v>73.599999999999994</v>
      </c>
    </row>
    <row r="336" spans="1:27" x14ac:dyDescent="0.2">
      <c r="A336" s="134" t="s">
        <v>714</v>
      </c>
      <c r="B336" s="176" t="s">
        <v>715</v>
      </c>
      <c r="C336" s="212">
        <v>98.3</v>
      </c>
      <c r="D336" s="123">
        <v>98.6</v>
      </c>
      <c r="E336" s="123">
        <v>78.400000000000006</v>
      </c>
      <c r="F336" s="123">
        <v>78.900000000000006</v>
      </c>
      <c r="G336" s="152">
        <v>61.9</v>
      </c>
      <c r="H336" s="212">
        <v>98</v>
      </c>
      <c r="I336" s="123">
        <v>98.2</v>
      </c>
      <c r="J336" s="123">
        <v>71.3</v>
      </c>
      <c r="K336" s="123">
        <v>70.7</v>
      </c>
      <c r="L336" s="152">
        <v>54</v>
      </c>
      <c r="M336" s="212">
        <v>98.4</v>
      </c>
      <c r="N336" s="123">
        <v>98.8</v>
      </c>
      <c r="O336" s="123">
        <v>81.8</v>
      </c>
      <c r="P336" s="123">
        <v>82.7</v>
      </c>
      <c r="Q336" s="152">
        <v>65.599999999999994</v>
      </c>
      <c r="R336" s="212">
        <v>98.1</v>
      </c>
      <c r="S336" s="123">
        <v>98.6</v>
      </c>
      <c r="T336" s="123">
        <v>73.2</v>
      </c>
      <c r="U336" s="123">
        <v>74</v>
      </c>
      <c r="V336" s="152">
        <v>56.9</v>
      </c>
      <c r="W336" s="212">
        <v>98.6</v>
      </c>
      <c r="X336" s="123">
        <v>98.6</v>
      </c>
      <c r="Y336" s="123">
        <v>85</v>
      </c>
      <c r="Z336" s="123">
        <v>85</v>
      </c>
      <c r="AA336" s="241">
        <v>68.099999999999994</v>
      </c>
    </row>
    <row r="337" spans="1:27" s="126" customFormat="1" x14ac:dyDescent="0.2">
      <c r="A337" s="136" t="s">
        <v>124</v>
      </c>
      <c r="B337" s="178" t="s">
        <v>125</v>
      </c>
      <c r="C337" s="215">
        <v>96.8</v>
      </c>
      <c r="D337" s="125">
        <v>97.6</v>
      </c>
      <c r="E337" s="125">
        <v>87.6</v>
      </c>
      <c r="F337" s="125">
        <v>74.2</v>
      </c>
      <c r="G337" s="216">
        <v>54.7</v>
      </c>
      <c r="H337" s="215">
        <v>88.9</v>
      </c>
      <c r="I337" s="125">
        <v>89.5</v>
      </c>
      <c r="J337" s="125">
        <v>64.2</v>
      </c>
      <c r="K337" s="125">
        <v>50</v>
      </c>
      <c r="L337" s="216">
        <v>22</v>
      </c>
      <c r="M337" s="215">
        <v>97.3</v>
      </c>
      <c r="N337" s="125">
        <v>98.1</v>
      </c>
      <c r="O337" s="125">
        <v>88.9</v>
      </c>
      <c r="P337" s="125">
        <v>75.5</v>
      </c>
      <c r="Q337" s="216">
        <v>56.5</v>
      </c>
      <c r="R337" s="215">
        <v>91.1</v>
      </c>
      <c r="S337" s="125">
        <v>93</v>
      </c>
      <c r="T337" s="125">
        <v>69.5</v>
      </c>
      <c r="U337" s="125">
        <v>55.1</v>
      </c>
      <c r="V337" s="216">
        <v>24.6</v>
      </c>
      <c r="W337" s="215">
        <v>97.8</v>
      </c>
      <c r="X337" s="125">
        <v>98.4</v>
      </c>
      <c r="Y337" s="125">
        <v>90.6</v>
      </c>
      <c r="Z337" s="125">
        <v>77.3</v>
      </c>
      <c r="AA337" s="243">
        <v>59.6</v>
      </c>
    </row>
    <row r="338" spans="1:27" s="126" customFormat="1" x14ac:dyDescent="0.2">
      <c r="A338" s="136" t="s">
        <v>134</v>
      </c>
      <c r="B338" s="178" t="s">
        <v>135</v>
      </c>
      <c r="C338" s="215">
        <v>95.6</v>
      </c>
      <c r="D338" s="125">
        <v>97.1</v>
      </c>
      <c r="E338" s="125">
        <v>87.9</v>
      </c>
      <c r="F338" s="125">
        <v>74.5</v>
      </c>
      <c r="G338" s="216">
        <v>50.3</v>
      </c>
      <c r="H338" s="215">
        <v>86.5</v>
      </c>
      <c r="I338" s="125">
        <v>88.9</v>
      </c>
      <c r="J338" s="125">
        <v>67.599999999999994</v>
      </c>
      <c r="K338" s="125">
        <v>51</v>
      </c>
      <c r="L338" s="216">
        <v>28.3</v>
      </c>
      <c r="M338" s="215">
        <v>96.5</v>
      </c>
      <c r="N338" s="125">
        <v>97.9</v>
      </c>
      <c r="O338" s="125">
        <v>89.7</v>
      </c>
      <c r="P338" s="125">
        <v>76.7</v>
      </c>
      <c r="Q338" s="216">
        <v>52.4</v>
      </c>
      <c r="R338" s="215">
        <v>88.8</v>
      </c>
      <c r="S338" s="125">
        <v>91.3</v>
      </c>
      <c r="T338" s="125">
        <v>73.2</v>
      </c>
      <c r="U338" s="125">
        <v>55.5</v>
      </c>
      <c r="V338" s="216">
        <v>32</v>
      </c>
      <c r="W338" s="215">
        <v>97.3</v>
      </c>
      <c r="X338" s="125">
        <v>98.5</v>
      </c>
      <c r="Y338" s="125">
        <v>91.4</v>
      </c>
      <c r="Z338" s="125">
        <v>79.099999999999994</v>
      </c>
      <c r="AA338" s="243">
        <v>54.8</v>
      </c>
    </row>
    <row r="339" spans="1:27" s="126" customFormat="1" x14ac:dyDescent="0.2">
      <c r="A339" s="136" t="s">
        <v>146</v>
      </c>
      <c r="B339" s="178" t="s">
        <v>147</v>
      </c>
      <c r="C339" s="215">
        <v>97.7</v>
      </c>
      <c r="D339" s="125">
        <v>98.2</v>
      </c>
      <c r="E339" s="125">
        <v>89.9</v>
      </c>
      <c r="F339" s="125">
        <v>76.2</v>
      </c>
      <c r="G339" s="216">
        <v>41.6</v>
      </c>
      <c r="H339" s="215">
        <v>90.6</v>
      </c>
      <c r="I339" s="125">
        <v>92.8</v>
      </c>
      <c r="J339" s="125">
        <v>71.400000000000006</v>
      </c>
      <c r="K339" s="125">
        <v>56.8</v>
      </c>
      <c r="L339" s="216">
        <v>16.100000000000001</v>
      </c>
      <c r="M339" s="215">
        <v>98.4</v>
      </c>
      <c r="N339" s="125">
        <v>98.7</v>
      </c>
      <c r="O339" s="125">
        <v>91.7</v>
      </c>
      <c r="P339" s="125">
        <v>78.099999999999994</v>
      </c>
      <c r="Q339" s="216">
        <v>44</v>
      </c>
      <c r="R339" s="215">
        <v>93.2</v>
      </c>
      <c r="S339" s="125">
        <v>94.7</v>
      </c>
      <c r="T339" s="125">
        <v>75.7</v>
      </c>
      <c r="U339" s="125">
        <v>61.2</v>
      </c>
      <c r="V339" s="216">
        <v>21.1</v>
      </c>
      <c r="W339" s="215">
        <v>98.8</v>
      </c>
      <c r="X339" s="125">
        <v>99</v>
      </c>
      <c r="Y339" s="125">
        <v>93.4</v>
      </c>
      <c r="Z339" s="125">
        <v>80</v>
      </c>
      <c r="AA339" s="243">
        <v>46.6</v>
      </c>
    </row>
    <row r="340" spans="1:27" s="126" customFormat="1" x14ac:dyDescent="0.2">
      <c r="A340" s="136" t="s">
        <v>160</v>
      </c>
      <c r="B340" s="178" t="s">
        <v>161</v>
      </c>
      <c r="C340" s="215">
        <v>96.3</v>
      </c>
      <c r="D340" s="125">
        <v>98</v>
      </c>
      <c r="E340" s="125">
        <v>88.8</v>
      </c>
      <c r="F340" s="125">
        <v>75.2</v>
      </c>
      <c r="G340" s="216">
        <v>38.9</v>
      </c>
      <c r="H340" s="215">
        <v>91.3</v>
      </c>
      <c r="I340" s="125">
        <v>93.2</v>
      </c>
      <c r="J340" s="125">
        <v>71.8</v>
      </c>
      <c r="K340" s="125">
        <v>61.5</v>
      </c>
      <c r="L340" s="216">
        <v>19.7</v>
      </c>
      <c r="M340" s="215">
        <v>97</v>
      </c>
      <c r="N340" s="125">
        <v>98.7</v>
      </c>
      <c r="O340" s="125">
        <v>91</v>
      </c>
      <c r="P340" s="125">
        <v>76.900000000000006</v>
      </c>
      <c r="Q340" s="216">
        <v>41.3</v>
      </c>
      <c r="R340" s="215">
        <v>93.4</v>
      </c>
      <c r="S340" s="125">
        <v>95</v>
      </c>
      <c r="T340" s="125">
        <v>77.599999999999994</v>
      </c>
      <c r="U340" s="125">
        <v>64.8</v>
      </c>
      <c r="V340" s="216">
        <v>24.2</v>
      </c>
      <c r="W340" s="215">
        <v>97.2</v>
      </c>
      <c r="X340" s="125">
        <v>99</v>
      </c>
      <c r="Y340" s="125">
        <v>92.4</v>
      </c>
      <c r="Z340" s="125">
        <v>78.400000000000006</v>
      </c>
      <c r="AA340" s="243">
        <v>43.5</v>
      </c>
    </row>
    <row r="341" spans="1:27" s="126" customFormat="1" x14ac:dyDescent="0.2">
      <c r="A341" s="136" t="s">
        <v>178</v>
      </c>
      <c r="B341" s="178" t="s">
        <v>179</v>
      </c>
      <c r="C341" s="215">
        <v>97.7</v>
      </c>
      <c r="D341" s="125">
        <v>97.9</v>
      </c>
      <c r="E341" s="125">
        <v>94</v>
      </c>
      <c r="F341" s="125">
        <v>78.599999999999994</v>
      </c>
      <c r="G341" s="216">
        <v>50.1</v>
      </c>
      <c r="H341" s="215">
        <v>92.6</v>
      </c>
      <c r="I341" s="125">
        <v>92.9</v>
      </c>
      <c r="J341" s="125">
        <v>85.4</v>
      </c>
      <c r="K341" s="125">
        <v>63.3</v>
      </c>
      <c r="L341" s="216">
        <v>28</v>
      </c>
      <c r="M341" s="215">
        <v>98.4</v>
      </c>
      <c r="N341" s="125">
        <v>98.5</v>
      </c>
      <c r="O341" s="125">
        <v>95.1</v>
      </c>
      <c r="P341" s="125">
        <v>80.599999999999994</v>
      </c>
      <c r="Q341" s="216">
        <v>53</v>
      </c>
      <c r="R341" s="215">
        <v>94.2</v>
      </c>
      <c r="S341" s="125">
        <v>94.5</v>
      </c>
      <c r="T341" s="125">
        <v>87.4</v>
      </c>
      <c r="U341" s="125">
        <v>65</v>
      </c>
      <c r="V341" s="216">
        <v>30.9</v>
      </c>
      <c r="W341" s="215">
        <v>98.6</v>
      </c>
      <c r="X341" s="125">
        <v>98.8</v>
      </c>
      <c r="Y341" s="125">
        <v>95.8</v>
      </c>
      <c r="Z341" s="125">
        <v>82.2</v>
      </c>
      <c r="AA341" s="243">
        <v>55.2</v>
      </c>
    </row>
    <row r="342" spans="1:27" s="126" customFormat="1" x14ac:dyDescent="0.2">
      <c r="A342" s="136" t="s">
        <v>196</v>
      </c>
      <c r="B342" s="178" t="s">
        <v>197</v>
      </c>
      <c r="C342" s="215">
        <v>97.1</v>
      </c>
      <c r="D342" s="125">
        <v>98</v>
      </c>
      <c r="E342" s="125">
        <v>92.8</v>
      </c>
      <c r="F342" s="125">
        <v>75.7</v>
      </c>
      <c r="G342" s="216">
        <v>54.1</v>
      </c>
      <c r="H342" s="215">
        <v>90.6</v>
      </c>
      <c r="I342" s="125">
        <v>92.7</v>
      </c>
      <c r="J342" s="125">
        <v>82.3</v>
      </c>
      <c r="K342" s="125">
        <v>61.5</v>
      </c>
      <c r="L342" s="216">
        <v>33.700000000000003</v>
      </c>
      <c r="M342" s="215">
        <v>98</v>
      </c>
      <c r="N342" s="125">
        <v>98.7</v>
      </c>
      <c r="O342" s="125">
        <v>94.1</v>
      </c>
      <c r="P342" s="125">
        <v>77.5</v>
      </c>
      <c r="Q342" s="216">
        <v>56.8</v>
      </c>
      <c r="R342" s="215">
        <v>91.7</v>
      </c>
      <c r="S342" s="125">
        <v>94.4</v>
      </c>
      <c r="T342" s="125">
        <v>84.7</v>
      </c>
      <c r="U342" s="125">
        <v>62.9</v>
      </c>
      <c r="V342" s="216">
        <v>36.5</v>
      </c>
      <c r="W342" s="215">
        <v>98.4</v>
      </c>
      <c r="X342" s="125">
        <v>98.9</v>
      </c>
      <c r="Y342" s="125">
        <v>94.6</v>
      </c>
      <c r="Z342" s="125">
        <v>78.7</v>
      </c>
      <c r="AA342" s="243">
        <v>58.2</v>
      </c>
    </row>
    <row r="343" spans="1:27" s="126" customFormat="1" x14ac:dyDescent="0.2">
      <c r="A343" s="136" t="s">
        <v>210</v>
      </c>
      <c r="B343" s="178" t="s">
        <v>211</v>
      </c>
      <c r="C343" s="215">
        <v>96.5</v>
      </c>
      <c r="D343" s="125">
        <v>97</v>
      </c>
      <c r="E343" s="125">
        <v>88.5</v>
      </c>
      <c r="F343" s="125">
        <v>70.599999999999994</v>
      </c>
      <c r="G343" s="216">
        <v>42.2</v>
      </c>
      <c r="H343" s="215">
        <v>88.4</v>
      </c>
      <c r="I343" s="125">
        <v>91.4</v>
      </c>
      <c r="J343" s="125">
        <v>69.599999999999994</v>
      </c>
      <c r="K343" s="125">
        <v>48.4</v>
      </c>
      <c r="L343" s="216">
        <v>21</v>
      </c>
      <c r="M343" s="215">
        <v>97.6</v>
      </c>
      <c r="N343" s="125">
        <v>97.8</v>
      </c>
      <c r="O343" s="125">
        <v>91.1</v>
      </c>
      <c r="P343" s="125">
        <v>73.7</v>
      </c>
      <c r="Q343" s="216">
        <v>45.1</v>
      </c>
      <c r="R343" s="215">
        <v>91.3</v>
      </c>
      <c r="S343" s="125">
        <v>93.2</v>
      </c>
      <c r="T343" s="125">
        <v>74.900000000000006</v>
      </c>
      <c r="U343" s="125">
        <v>53.9</v>
      </c>
      <c r="V343" s="216">
        <v>24.3</v>
      </c>
      <c r="W343" s="215">
        <v>98.2</v>
      </c>
      <c r="X343" s="125">
        <v>98.3</v>
      </c>
      <c r="Y343" s="125">
        <v>93</v>
      </c>
      <c r="Z343" s="125">
        <v>76.2</v>
      </c>
      <c r="AA343" s="243">
        <v>48.1</v>
      </c>
    </row>
    <row r="344" spans="1:27" s="126" customFormat="1" x14ac:dyDescent="0.2">
      <c r="A344" s="136" t="s">
        <v>222</v>
      </c>
      <c r="B344" s="178" t="s">
        <v>223</v>
      </c>
      <c r="C344" s="215">
        <v>96.6</v>
      </c>
      <c r="D344" s="125">
        <v>97.3</v>
      </c>
      <c r="E344" s="125">
        <v>87.8</v>
      </c>
      <c r="F344" s="125">
        <v>74.7</v>
      </c>
      <c r="G344" s="216">
        <v>46.9</v>
      </c>
      <c r="H344" s="215">
        <v>91.1</v>
      </c>
      <c r="I344" s="125">
        <v>92</v>
      </c>
      <c r="J344" s="125">
        <v>74</v>
      </c>
      <c r="K344" s="125">
        <v>59.3</v>
      </c>
      <c r="L344" s="216">
        <v>25.3</v>
      </c>
      <c r="M344" s="215">
        <v>97.1</v>
      </c>
      <c r="N344" s="125">
        <v>97.8</v>
      </c>
      <c r="O344" s="125">
        <v>89.2</v>
      </c>
      <c r="P344" s="125">
        <v>76.2</v>
      </c>
      <c r="Q344" s="216">
        <v>49.1</v>
      </c>
      <c r="R344" s="215">
        <v>92.9</v>
      </c>
      <c r="S344" s="125">
        <v>94.3</v>
      </c>
      <c r="T344" s="125">
        <v>77.5</v>
      </c>
      <c r="U344" s="125">
        <v>61.3</v>
      </c>
      <c r="V344" s="216">
        <v>28.9</v>
      </c>
      <c r="W344" s="215">
        <v>97.6</v>
      </c>
      <c r="X344" s="125">
        <v>98.2</v>
      </c>
      <c r="Y344" s="125">
        <v>90.8</v>
      </c>
      <c r="Z344" s="125">
        <v>78.400000000000006</v>
      </c>
      <c r="AA344" s="243">
        <v>52</v>
      </c>
    </row>
    <row r="345" spans="1:27" s="126" customFormat="1" x14ac:dyDescent="0.2">
      <c r="A345" s="136" t="s">
        <v>248</v>
      </c>
      <c r="B345" s="178" t="s">
        <v>249</v>
      </c>
      <c r="C345" s="215">
        <v>96.4</v>
      </c>
      <c r="D345" s="125">
        <v>97.9</v>
      </c>
      <c r="E345" s="125">
        <v>86</v>
      </c>
      <c r="F345" s="125">
        <v>70.8</v>
      </c>
      <c r="G345" s="216">
        <v>42.7</v>
      </c>
      <c r="H345" s="215">
        <v>85.9</v>
      </c>
      <c r="I345" s="125">
        <v>89.6</v>
      </c>
      <c r="J345" s="125">
        <v>63.3</v>
      </c>
      <c r="K345" s="125">
        <v>43.4</v>
      </c>
      <c r="L345" s="216">
        <v>20.100000000000001</v>
      </c>
      <c r="M345" s="215">
        <v>97.3</v>
      </c>
      <c r="N345" s="125">
        <v>98.6</v>
      </c>
      <c r="O345" s="125">
        <v>87.9</v>
      </c>
      <c r="P345" s="125">
        <v>73.2</v>
      </c>
      <c r="Q345" s="216">
        <v>44.6</v>
      </c>
      <c r="R345" s="215">
        <v>90.3</v>
      </c>
      <c r="S345" s="125">
        <v>93.7</v>
      </c>
      <c r="T345" s="125">
        <v>69.599999999999994</v>
      </c>
      <c r="U345" s="125">
        <v>50.3</v>
      </c>
      <c r="V345" s="216">
        <v>22.5</v>
      </c>
      <c r="W345" s="215">
        <v>97.8</v>
      </c>
      <c r="X345" s="125">
        <v>98.8</v>
      </c>
      <c r="Y345" s="125">
        <v>89.6</v>
      </c>
      <c r="Z345" s="125">
        <v>75.400000000000006</v>
      </c>
      <c r="AA345" s="243">
        <v>47.2</v>
      </c>
    </row>
    <row r="346" spans="1:27" s="126" customFormat="1" x14ac:dyDescent="0.2">
      <c r="A346" s="136" t="s">
        <v>262</v>
      </c>
      <c r="B346" s="178" t="s">
        <v>263</v>
      </c>
      <c r="C346" s="215">
        <v>96.4</v>
      </c>
      <c r="D346" s="125">
        <v>98.3</v>
      </c>
      <c r="E346" s="125">
        <v>88.8</v>
      </c>
      <c r="F346" s="125">
        <v>76.7</v>
      </c>
      <c r="G346" s="216">
        <v>48.8</v>
      </c>
      <c r="H346" s="215">
        <v>87.9</v>
      </c>
      <c r="I346" s="125">
        <v>94.1</v>
      </c>
      <c r="J346" s="125">
        <v>71.900000000000006</v>
      </c>
      <c r="K346" s="125">
        <v>57.1</v>
      </c>
      <c r="L346" s="216">
        <v>22</v>
      </c>
      <c r="M346" s="215">
        <v>97.2</v>
      </c>
      <c r="N346" s="125">
        <v>98.6</v>
      </c>
      <c r="O346" s="125">
        <v>90.2</v>
      </c>
      <c r="P346" s="125">
        <v>78.400000000000006</v>
      </c>
      <c r="Q346" s="216">
        <v>51.1</v>
      </c>
      <c r="R346" s="215">
        <v>90.8</v>
      </c>
      <c r="S346" s="125">
        <v>95.5</v>
      </c>
      <c r="T346" s="125">
        <v>74.7</v>
      </c>
      <c r="U346" s="125">
        <v>61.8</v>
      </c>
      <c r="V346" s="216">
        <v>26.8</v>
      </c>
      <c r="W346" s="215">
        <v>97.7</v>
      </c>
      <c r="X346" s="125">
        <v>98.9</v>
      </c>
      <c r="Y346" s="125">
        <v>91.9</v>
      </c>
      <c r="Z346" s="125">
        <v>80.099999999999994</v>
      </c>
      <c r="AA346" s="243">
        <v>53.7</v>
      </c>
    </row>
    <row r="347" spans="1:27" s="126" customFormat="1" x14ac:dyDescent="0.2">
      <c r="A347" s="136" t="s">
        <v>286</v>
      </c>
      <c r="B347" s="178" t="s">
        <v>287</v>
      </c>
      <c r="C347" s="215">
        <v>97.6</v>
      </c>
      <c r="D347" s="125">
        <v>98.2</v>
      </c>
      <c r="E347" s="125">
        <v>89.4</v>
      </c>
      <c r="F347" s="125">
        <v>75.599999999999994</v>
      </c>
      <c r="G347" s="216">
        <v>54</v>
      </c>
      <c r="H347" s="215">
        <v>91.2</v>
      </c>
      <c r="I347" s="125">
        <v>92.9</v>
      </c>
      <c r="J347" s="125">
        <v>74.900000000000006</v>
      </c>
      <c r="K347" s="125">
        <v>55.5</v>
      </c>
      <c r="L347" s="216">
        <v>24.6</v>
      </c>
      <c r="M347" s="215">
        <v>98</v>
      </c>
      <c r="N347" s="125">
        <v>98.6</v>
      </c>
      <c r="O347" s="125">
        <v>90.5</v>
      </c>
      <c r="P347" s="125">
        <v>77.099999999999994</v>
      </c>
      <c r="Q347" s="216">
        <v>56.2</v>
      </c>
      <c r="R347" s="215">
        <v>93.6</v>
      </c>
      <c r="S347" s="125">
        <v>95.3</v>
      </c>
      <c r="T347" s="125">
        <v>78.2</v>
      </c>
      <c r="U347" s="125">
        <v>60.8</v>
      </c>
      <c r="V347" s="216">
        <v>28.4</v>
      </c>
      <c r="W347" s="215">
        <v>98.4</v>
      </c>
      <c r="X347" s="125">
        <v>98.9</v>
      </c>
      <c r="Y347" s="125">
        <v>91.7</v>
      </c>
      <c r="Z347" s="125">
        <v>78.7</v>
      </c>
      <c r="AA347" s="243">
        <v>59.4</v>
      </c>
    </row>
    <row r="348" spans="1:27" s="126" customFormat="1" x14ac:dyDescent="0.2">
      <c r="A348" s="136" t="s">
        <v>300</v>
      </c>
      <c r="B348" s="178" t="s">
        <v>301</v>
      </c>
      <c r="C348" s="215">
        <v>96.1</v>
      </c>
      <c r="D348" s="125">
        <v>96.5</v>
      </c>
      <c r="E348" s="125">
        <v>83.3</v>
      </c>
      <c r="F348" s="125">
        <v>77.099999999999994</v>
      </c>
      <c r="G348" s="216">
        <v>52.3</v>
      </c>
      <c r="H348" s="215">
        <v>88.8</v>
      </c>
      <c r="I348" s="125">
        <v>89.9</v>
      </c>
      <c r="J348" s="125">
        <v>63</v>
      </c>
      <c r="K348" s="125">
        <v>57.5</v>
      </c>
      <c r="L348" s="216">
        <v>26.2</v>
      </c>
      <c r="M348" s="215">
        <v>96.9</v>
      </c>
      <c r="N348" s="125">
        <v>97.2</v>
      </c>
      <c r="O348" s="125">
        <v>85.6</v>
      </c>
      <c r="P348" s="125">
        <v>79.400000000000006</v>
      </c>
      <c r="Q348" s="216">
        <v>55.3</v>
      </c>
      <c r="R348" s="215">
        <v>90.2</v>
      </c>
      <c r="S348" s="125">
        <v>91.5</v>
      </c>
      <c r="T348" s="125">
        <v>65.400000000000006</v>
      </c>
      <c r="U348" s="125">
        <v>59.7</v>
      </c>
      <c r="V348" s="216">
        <v>28.7</v>
      </c>
      <c r="W348" s="215">
        <v>97.8</v>
      </c>
      <c r="X348" s="125">
        <v>97.9</v>
      </c>
      <c r="Y348" s="125">
        <v>88.6</v>
      </c>
      <c r="Z348" s="125">
        <v>82.3</v>
      </c>
      <c r="AA348" s="243">
        <v>59.3</v>
      </c>
    </row>
    <row r="349" spans="1:27" s="126" customFormat="1" x14ac:dyDescent="0.2">
      <c r="A349" s="136" t="s">
        <v>326</v>
      </c>
      <c r="B349" s="178" t="s">
        <v>327</v>
      </c>
      <c r="C349" s="215">
        <v>96.8</v>
      </c>
      <c r="D349" s="125">
        <v>97.2</v>
      </c>
      <c r="E349" s="125">
        <v>85.5</v>
      </c>
      <c r="F349" s="125">
        <v>71.7</v>
      </c>
      <c r="G349" s="216">
        <v>43.8</v>
      </c>
      <c r="H349" s="215">
        <v>91.4</v>
      </c>
      <c r="I349" s="125">
        <v>91.8</v>
      </c>
      <c r="J349" s="125">
        <v>70.3</v>
      </c>
      <c r="K349" s="125">
        <v>55.4</v>
      </c>
      <c r="L349" s="216">
        <v>25.2</v>
      </c>
      <c r="M349" s="215">
        <v>97.6</v>
      </c>
      <c r="N349" s="125">
        <v>97.9</v>
      </c>
      <c r="O349" s="125">
        <v>87.4</v>
      </c>
      <c r="P349" s="125">
        <v>73.8</v>
      </c>
      <c r="Q349" s="216">
        <v>46.2</v>
      </c>
      <c r="R349" s="215">
        <v>92.8</v>
      </c>
      <c r="S349" s="125">
        <v>93.3</v>
      </c>
      <c r="T349" s="125">
        <v>72.900000000000006</v>
      </c>
      <c r="U349" s="125">
        <v>58.5</v>
      </c>
      <c r="V349" s="216">
        <v>28.5</v>
      </c>
      <c r="W349" s="215">
        <v>98.1</v>
      </c>
      <c r="X349" s="125">
        <v>98.4</v>
      </c>
      <c r="Y349" s="125">
        <v>89.4</v>
      </c>
      <c r="Z349" s="125">
        <v>75.900000000000006</v>
      </c>
      <c r="AA349" s="243">
        <v>48.6</v>
      </c>
    </row>
    <row r="350" spans="1:27" s="126" customFormat="1" x14ac:dyDescent="0.2">
      <c r="A350" s="136" t="s">
        <v>352</v>
      </c>
      <c r="B350" s="178" t="s">
        <v>353</v>
      </c>
      <c r="C350" s="215">
        <v>97.6</v>
      </c>
      <c r="D350" s="125">
        <v>98</v>
      </c>
      <c r="E350" s="125">
        <v>90.7</v>
      </c>
      <c r="F350" s="125">
        <v>68.8</v>
      </c>
      <c r="G350" s="216">
        <v>44.2</v>
      </c>
      <c r="H350" s="215">
        <v>92</v>
      </c>
      <c r="I350" s="125">
        <v>93.6</v>
      </c>
      <c r="J350" s="125">
        <v>76.900000000000006</v>
      </c>
      <c r="K350" s="125">
        <v>53.4</v>
      </c>
      <c r="L350" s="216">
        <v>26</v>
      </c>
      <c r="M350" s="215">
        <v>98</v>
      </c>
      <c r="N350" s="125">
        <v>98.3</v>
      </c>
      <c r="O350" s="125">
        <v>91.8</v>
      </c>
      <c r="P350" s="125">
        <v>70</v>
      </c>
      <c r="Q350" s="216">
        <v>45.7</v>
      </c>
      <c r="R350" s="215">
        <v>94.1</v>
      </c>
      <c r="S350" s="125">
        <v>95.2</v>
      </c>
      <c r="T350" s="125">
        <v>80.099999999999994</v>
      </c>
      <c r="U350" s="125">
        <v>57.4</v>
      </c>
      <c r="V350" s="216">
        <v>29.9</v>
      </c>
      <c r="W350" s="215">
        <v>98.3</v>
      </c>
      <c r="X350" s="125">
        <v>98.6</v>
      </c>
      <c r="Y350" s="125">
        <v>93.1</v>
      </c>
      <c r="Z350" s="125">
        <v>71.3</v>
      </c>
      <c r="AA350" s="243">
        <v>47.4</v>
      </c>
    </row>
    <row r="351" spans="1:27" s="126" customFormat="1" x14ac:dyDescent="0.2">
      <c r="A351" s="136" t="s">
        <v>368</v>
      </c>
      <c r="B351" s="178" t="s">
        <v>369</v>
      </c>
      <c r="C351" s="215">
        <v>96.9</v>
      </c>
      <c r="D351" s="125">
        <v>97</v>
      </c>
      <c r="E351" s="125">
        <v>88.3</v>
      </c>
      <c r="F351" s="125">
        <v>78.599999999999994</v>
      </c>
      <c r="G351" s="216">
        <v>50.3</v>
      </c>
      <c r="H351" s="215">
        <v>89.3</v>
      </c>
      <c r="I351" s="125">
        <v>89.8</v>
      </c>
      <c r="J351" s="125">
        <v>75.099999999999994</v>
      </c>
      <c r="K351" s="125">
        <v>63.3</v>
      </c>
      <c r="L351" s="216">
        <v>27.4</v>
      </c>
      <c r="M351" s="215">
        <v>97.8</v>
      </c>
      <c r="N351" s="125">
        <v>97.8</v>
      </c>
      <c r="O351" s="125">
        <v>89.8</v>
      </c>
      <c r="P351" s="125">
        <v>80.3</v>
      </c>
      <c r="Q351" s="216">
        <v>52.9</v>
      </c>
      <c r="R351" s="215">
        <v>92.1</v>
      </c>
      <c r="S351" s="125">
        <v>92.7</v>
      </c>
      <c r="T351" s="125">
        <v>77.900000000000006</v>
      </c>
      <c r="U351" s="125">
        <v>65.8</v>
      </c>
      <c r="V351" s="216">
        <v>29.1</v>
      </c>
      <c r="W351" s="215">
        <v>98.3</v>
      </c>
      <c r="X351" s="125">
        <v>98.1</v>
      </c>
      <c r="Y351" s="125">
        <v>91.2</v>
      </c>
      <c r="Z351" s="125">
        <v>82</v>
      </c>
      <c r="AA351" s="243">
        <v>56.1</v>
      </c>
    </row>
    <row r="352" spans="1:27" s="126" customFormat="1" x14ac:dyDescent="0.2">
      <c r="A352" s="136" t="s">
        <v>384</v>
      </c>
      <c r="B352" s="178" t="s">
        <v>385</v>
      </c>
      <c r="C352" s="215">
        <v>97.4</v>
      </c>
      <c r="D352" s="125">
        <v>97.7</v>
      </c>
      <c r="E352" s="125">
        <v>91</v>
      </c>
      <c r="F352" s="125">
        <v>72.8</v>
      </c>
      <c r="G352" s="216">
        <v>44.9</v>
      </c>
      <c r="H352" s="215">
        <v>91.7</v>
      </c>
      <c r="I352" s="125">
        <v>92.3</v>
      </c>
      <c r="J352" s="125">
        <v>77</v>
      </c>
      <c r="K352" s="125">
        <v>55.1</v>
      </c>
      <c r="L352" s="216">
        <v>22.9</v>
      </c>
      <c r="M352" s="215">
        <v>98.1</v>
      </c>
      <c r="N352" s="125">
        <v>98.4</v>
      </c>
      <c r="O352" s="125">
        <v>92.7</v>
      </c>
      <c r="P352" s="125">
        <v>75</v>
      </c>
      <c r="Q352" s="216">
        <v>47.6</v>
      </c>
      <c r="R352" s="215">
        <v>94.1</v>
      </c>
      <c r="S352" s="125">
        <v>94.4</v>
      </c>
      <c r="T352" s="125">
        <v>82.1</v>
      </c>
      <c r="U352" s="125">
        <v>60.1</v>
      </c>
      <c r="V352" s="216">
        <v>28.2</v>
      </c>
      <c r="W352" s="215">
        <v>98.4</v>
      </c>
      <c r="X352" s="125">
        <v>98.7</v>
      </c>
      <c r="Y352" s="125">
        <v>93.6</v>
      </c>
      <c r="Z352" s="125">
        <v>76.5</v>
      </c>
      <c r="AA352" s="243">
        <v>49.7</v>
      </c>
    </row>
    <row r="353" spans="1:27" s="126" customFormat="1" x14ac:dyDescent="0.2">
      <c r="A353" s="136" t="s">
        <v>400</v>
      </c>
      <c r="B353" s="178" t="s">
        <v>401</v>
      </c>
      <c r="C353" s="215">
        <v>96.9</v>
      </c>
      <c r="D353" s="125">
        <v>97.6</v>
      </c>
      <c r="E353" s="125">
        <v>88.1</v>
      </c>
      <c r="F353" s="125">
        <v>78.099999999999994</v>
      </c>
      <c r="G353" s="216">
        <v>48.2</v>
      </c>
      <c r="H353" s="215">
        <v>90.3</v>
      </c>
      <c r="I353" s="125">
        <v>91.2</v>
      </c>
      <c r="J353" s="125">
        <v>70.2</v>
      </c>
      <c r="K353" s="125">
        <v>60.6</v>
      </c>
      <c r="L353" s="216">
        <v>25.3</v>
      </c>
      <c r="M353" s="215">
        <v>97.7</v>
      </c>
      <c r="N353" s="125">
        <v>98.3</v>
      </c>
      <c r="O353" s="125">
        <v>90.3</v>
      </c>
      <c r="P353" s="125">
        <v>80.2</v>
      </c>
      <c r="Q353" s="216">
        <v>51</v>
      </c>
      <c r="R353" s="215">
        <v>92.8</v>
      </c>
      <c r="S353" s="125">
        <v>93.9</v>
      </c>
      <c r="T353" s="125">
        <v>75.599999999999994</v>
      </c>
      <c r="U353" s="125">
        <v>66.900000000000006</v>
      </c>
      <c r="V353" s="216">
        <v>29.3</v>
      </c>
      <c r="W353" s="215">
        <v>98.1</v>
      </c>
      <c r="X353" s="125">
        <v>98.6</v>
      </c>
      <c r="Y353" s="125">
        <v>91.6</v>
      </c>
      <c r="Z353" s="125">
        <v>81.2</v>
      </c>
      <c r="AA353" s="243">
        <v>53.6</v>
      </c>
    </row>
    <row r="354" spans="1:27" s="126" customFormat="1" x14ac:dyDescent="0.2">
      <c r="A354" s="136" t="s">
        <v>416</v>
      </c>
      <c r="B354" s="178" t="s">
        <v>417</v>
      </c>
      <c r="C354" s="215">
        <v>97.9</v>
      </c>
      <c r="D354" s="125">
        <v>98.1</v>
      </c>
      <c r="E354" s="125">
        <v>88.1</v>
      </c>
      <c r="F354" s="125">
        <v>77.400000000000006</v>
      </c>
      <c r="G354" s="216">
        <v>48.9</v>
      </c>
      <c r="H354" s="215">
        <v>90.9</v>
      </c>
      <c r="I354" s="125">
        <v>92.5</v>
      </c>
      <c r="J354" s="125">
        <v>69.7</v>
      </c>
      <c r="K354" s="125">
        <v>60.6</v>
      </c>
      <c r="L354" s="216">
        <v>22.6</v>
      </c>
      <c r="M354" s="215">
        <v>98.4</v>
      </c>
      <c r="N354" s="125">
        <v>98.5</v>
      </c>
      <c r="O354" s="125">
        <v>89.4</v>
      </c>
      <c r="P354" s="125">
        <v>78.599999999999994</v>
      </c>
      <c r="Q354" s="216">
        <v>50.7</v>
      </c>
      <c r="R354" s="215">
        <v>93.6</v>
      </c>
      <c r="S354" s="125">
        <v>94.3</v>
      </c>
      <c r="T354" s="125">
        <v>74.400000000000006</v>
      </c>
      <c r="U354" s="125">
        <v>62.8</v>
      </c>
      <c r="V354" s="216">
        <v>25.9</v>
      </c>
      <c r="W354" s="215">
        <v>98.8</v>
      </c>
      <c r="X354" s="125">
        <v>98.9</v>
      </c>
      <c r="Y354" s="125">
        <v>91</v>
      </c>
      <c r="Z354" s="125">
        <v>80.5</v>
      </c>
      <c r="AA354" s="243">
        <v>53.8</v>
      </c>
    </row>
    <row r="355" spans="1:27" s="126" customFormat="1" x14ac:dyDescent="0.2">
      <c r="A355" s="136" t="s">
        <v>432</v>
      </c>
      <c r="B355" s="178" t="s">
        <v>433</v>
      </c>
      <c r="C355" s="215">
        <v>97.5</v>
      </c>
      <c r="D355" s="125">
        <v>98.2</v>
      </c>
      <c r="E355" s="125">
        <v>92</v>
      </c>
      <c r="F355" s="125">
        <v>78.2</v>
      </c>
      <c r="G355" s="216">
        <v>46</v>
      </c>
      <c r="H355" s="215">
        <v>90.9</v>
      </c>
      <c r="I355" s="125">
        <v>92.9</v>
      </c>
      <c r="J355" s="125">
        <v>79.8</v>
      </c>
      <c r="K355" s="125">
        <v>59.6</v>
      </c>
      <c r="L355" s="216">
        <v>23.2</v>
      </c>
      <c r="M355" s="215">
        <v>98.4</v>
      </c>
      <c r="N355" s="125">
        <v>98.9</v>
      </c>
      <c r="O355" s="125">
        <v>93.7</v>
      </c>
      <c r="P355" s="125">
        <v>80.8</v>
      </c>
      <c r="Q355" s="216">
        <v>49.1</v>
      </c>
      <c r="R355" s="215">
        <v>94.1</v>
      </c>
      <c r="S355" s="125">
        <v>95.8</v>
      </c>
      <c r="T355" s="125">
        <v>82.8</v>
      </c>
      <c r="U355" s="125">
        <v>63.9</v>
      </c>
      <c r="V355" s="216">
        <v>27</v>
      </c>
      <c r="W355" s="215">
        <v>98.6</v>
      </c>
      <c r="X355" s="125">
        <v>99</v>
      </c>
      <c r="Y355" s="125">
        <v>95</v>
      </c>
      <c r="Z355" s="125">
        <v>82.9</v>
      </c>
      <c r="AA355" s="243">
        <v>52.1</v>
      </c>
    </row>
    <row r="356" spans="1:27" s="126" customFormat="1" x14ac:dyDescent="0.2">
      <c r="A356" s="136" t="s">
        <v>448</v>
      </c>
      <c r="B356" s="178" t="s">
        <v>449</v>
      </c>
      <c r="C356" s="215">
        <v>97</v>
      </c>
      <c r="D356" s="125">
        <v>97.8</v>
      </c>
      <c r="E356" s="125">
        <v>87.6</v>
      </c>
      <c r="F356" s="125">
        <v>72.2</v>
      </c>
      <c r="G356" s="216">
        <v>45.5</v>
      </c>
      <c r="H356" s="215">
        <v>91.5</v>
      </c>
      <c r="I356" s="125">
        <v>92.4</v>
      </c>
      <c r="J356" s="125">
        <v>70.7</v>
      </c>
      <c r="K356" s="125">
        <v>50.6</v>
      </c>
      <c r="L356" s="216">
        <v>24.6</v>
      </c>
      <c r="M356" s="215">
        <v>97.4</v>
      </c>
      <c r="N356" s="125">
        <v>98.2</v>
      </c>
      <c r="O356" s="125">
        <v>88.9</v>
      </c>
      <c r="P356" s="125">
        <v>74</v>
      </c>
      <c r="Q356" s="216">
        <v>47.2</v>
      </c>
      <c r="R356" s="215">
        <v>92.5</v>
      </c>
      <c r="S356" s="125">
        <v>94.2</v>
      </c>
      <c r="T356" s="125">
        <v>73.2</v>
      </c>
      <c r="U356" s="125">
        <v>54.4</v>
      </c>
      <c r="V356" s="216">
        <v>27.1</v>
      </c>
      <c r="W356" s="215">
        <v>98</v>
      </c>
      <c r="X356" s="125">
        <v>98.5</v>
      </c>
      <c r="Y356" s="125">
        <v>90.7</v>
      </c>
      <c r="Z356" s="125">
        <v>76.099999999999994</v>
      </c>
      <c r="AA356" s="243">
        <v>49.5</v>
      </c>
    </row>
    <row r="357" spans="1:27" s="126" customFormat="1" x14ac:dyDescent="0.2">
      <c r="A357" s="136" t="s">
        <v>460</v>
      </c>
      <c r="B357" s="178" t="s">
        <v>461</v>
      </c>
      <c r="C357" s="215">
        <v>97.1</v>
      </c>
      <c r="D357" s="125">
        <v>97.1</v>
      </c>
      <c r="E357" s="125">
        <v>91.7</v>
      </c>
      <c r="F357" s="125">
        <v>74.599999999999994</v>
      </c>
      <c r="G357" s="216">
        <v>42.6</v>
      </c>
      <c r="H357" s="215">
        <v>88.1</v>
      </c>
      <c r="I357" s="125">
        <v>88.9</v>
      </c>
      <c r="J357" s="125">
        <v>77.7</v>
      </c>
      <c r="K357" s="125">
        <v>55.5</v>
      </c>
      <c r="L357" s="216">
        <v>18.399999999999999</v>
      </c>
      <c r="M357" s="215">
        <v>98</v>
      </c>
      <c r="N357" s="125">
        <v>97.9</v>
      </c>
      <c r="O357" s="125">
        <v>93</v>
      </c>
      <c r="P357" s="125">
        <v>76.5</v>
      </c>
      <c r="Q357" s="216">
        <v>44.9</v>
      </c>
      <c r="R357" s="215">
        <v>92</v>
      </c>
      <c r="S357" s="125">
        <v>92.2</v>
      </c>
      <c r="T357" s="125">
        <v>81.7</v>
      </c>
      <c r="U357" s="125">
        <v>60.4</v>
      </c>
      <c r="V357" s="216">
        <v>25.1</v>
      </c>
      <c r="W357" s="215">
        <v>98.5</v>
      </c>
      <c r="X357" s="125">
        <v>98.4</v>
      </c>
      <c r="Y357" s="125">
        <v>94.3</v>
      </c>
      <c r="Z357" s="125">
        <v>78.400000000000006</v>
      </c>
      <c r="AA357" s="243">
        <v>47.3</v>
      </c>
    </row>
    <row r="358" spans="1:27" s="126" customFormat="1" x14ac:dyDescent="0.2">
      <c r="A358" s="136" t="s">
        <v>472</v>
      </c>
      <c r="B358" s="178" t="s">
        <v>473</v>
      </c>
      <c r="C358" s="215">
        <v>97</v>
      </c>
      <c r="D358" s="125">
        <v>97.4</v>
      </c>
      <c r="E358" s="125">
        <v>88.5</v>
      </c>
      <c r="F358" s="125">
        <v>74.3</v>
      </c>
      <c r="G358" s="216">
        <v>41.9</v>
      </c>
      <c r="H358" s="215">
        <v>90.5</v>
      </c>
      <c r="I358" s="125">
        <v>91.7</v>
      </c>
      <c r="J358" s="125">
        <v>73</v>
      </c>
      <c r="K358" s="125">
        <v>62.2</v>
      </c>
      <c r="L358" s="216">
        <v>26.7</v>
      </c>
      <c r="M358" s="215">
        <v>97.7</v>
      </c>
      <c r="N358" s="125">
        <v>98</v>
      </c>
      <c r="O358" s="125">
        <v>90.2</v>
      </c>
      <c r="P358" s="125">
        <v>75.599999999999994</v>
      </c>
      <c r="Q358" s="216">
        <v>43.6</v>
      </c>
      <c r="R358" s="215">
        <v>92.3</v>
      </c>
      <c r="S358" s="125">
        <v>93.5</v>
      </c>
      <c r="T358" s="125">
        <v>77.099999999999994</v>
      </c>
      <c r="U358" s="125">
        <v>63.3</v>
      </c>
      <c r="V358" s="216">
        <v>25.4</v>
      </c>
      <c r="W358" s="215">
        <v>98.4</v>
      </c>
      <c r="X358" s="125">
        <v>98.6</v>
      </c>
      <c r="Y358" s="125">
        <v>91.9</v>
      </c>
      <c r="Z358" s="125">
        <v>77.599999999999994</v>
      </c>
      <c r="AA358" s="243">
        <v>46.8</v>
      </c>
    </row>
    <row r="359" spans="1:27" s="126" customFormat="1" x14ac:dyDescent="0.2">
      <c r="A359" s="136" t="s">
        <v>490</v>
      </c>
      <c r="B359" s="178" t="s">
        <v>491</v>
      </c>
      <c r="C359" s="215">
        <v>96.8</v>
      </c>
      <c r="D359" s="125">
        <v>97.7</v>
      </c>
      <c r="E359" s="125">
        <v>90.8</v>
      </c>
      <c r="F359" s="125">
        <v>71</v>
      </c>
      <c r="G359" s="216">
        <v>37.799999999999997</v>
      </c>
      <c r="H359" s="215">
        <v>91.1</v>
      </c>
      <c r="I359" s="125">
        <v>93.9</v>
      </c>
      <c r="J359" s="125">
        <v>81.7</v>
      </c>
      <c r="K359" s="125">
        <v>57.1</v>
      </c>
      <c r="L359" s="216">
        <v>22.7</v>
      </c>
      <c r="M359" s="215">
        <v>97.4</v>
      </c>
      <c r="N359" s="125">
        <v>98.2</v>
      </c>
      <c r="O359" s="125">
        <v>91.8</v>
      </c>
      <c r="P359" s="125">
        <v>72.5</v>
      </c>
      <c r="Q359" s="216">
        <v>39.4</v>
      </c>
      <c r="R359" s="215">
        <v>92.3</v>
      </c>
      <c r="S359" s="125">
        <v>94.8</v>
      </c>
      <c r="T359" s="125">
        <v>83.4</v>
      </c>
      <c r="U359" s="125">
        <v>58.4</v>
      </c>
      <c r="V359" s="216">
        <v>22.9</v>
      </c>
      <c r="W359" s="215">
        <v>98</v>
      </c>
      <c r="X359" s="125">
        <v>98.5</v>
      </c>
      <c r="Y359" s="125">
        <v>92.8</v>
      </c>
      <c r="Z359" s="125">
        <v>74.400000000000006</v>
      </c>
      <c r="AA359" s="243">
        <v>41.8</v>
      </c>
    </row>
    <row r="360" spans="1:27" s="126" customFormat="1" x14ac:dyDescent="0.2">
      <c r="A360" s="136" t="s">
        <v>506</v>
      </c>
      <c r="B360" s="178" t="s">
        <v>507</v>
      </c>
      <c r="C360" s="215">
        <v>96.5</v>
      </c>
      <c r="D360" s="125">
        <v>97.5</v>
      </c>
      <c r="E360" s="125">
        <v>89.6</v>
      </c>
      <c r="F360" s="125">
        <v>76.400000000000006</v>
      </c>
      <c r="G360" s="216">
        <v>56.6</v>
      </c>
      <c r="H360" s="215">
        <v>85.6</v>
      </c>
      <c r="I360" s="125">
        <v>90.4</v>
      </c>
      <c r="J360" s="125">
        <v>66.8</v>
      </c>
      <c r="K360" s="125">
        <v>57</v>
      </c>
      <c r="L360" s="216">
        <v>29.6</v>
      </c>
      <c r="M360" s="215">
        <v>97.2</v>
      </c>
      <c r="N360" s="125">
        <v>98</v>
      </c>
      <c r="O360" s="125">
        <v>91.1</v>
      </c>
      <c r="P360" s="125">
        <v>77.7</v>
      </c>
      <c r="Q360" s="216">
        <v>58.4</v>
      </c>
      <c r="R360" s="215">
        <v>89</v>
      </c>
      <c r="S360" s="125">
        <v>92.7</v>
      </c>
      <c r="T360" s="125">
        <v>73.5</v>
      </c>
      <c r="U360" s="125">
        <v>60</v>
      </c>
      <c r="V360" s="216">
        <v>33.9</v>
      </c>
      <c r="W360" s="215">
        <v>97.9</v>
      </c>
      <c r="X360" s="125">
        <v>98.4</v>
      </c>
      <c r="Y360" s="125">
        <v>92.6</v>
      </c>
      <c r="Z360" s="125">
        <v>79.400000000000006</v>
      </c>
      <c r="AA360" s="243">
        <v>60.8</v>
      </c>
    </row>
    <row r="361" spans="1:27" s="126" customFormat="1" x14ac:dyDescent="0.2">
      <c r="A361" s="136" t="s">
        <v>530</v>
      </c>
      <c r="B361" s="178" t="s">
        <v>531</v>
      </c>
      <c r="C361" s="215">
        <v>97</v>
      </c>
      <c r="D361" s="125">
        <v>97.5</v>
      </c>
      <c r="E361" s="125">
        <v>93.2</v>
      </c>
      <c r="F361" s="125">
        <v>76.400000000000006</v>
      </c>
      <c r="G361" s="216">
        <v>48.6</v>
      </c>
      <c r="H361" s="215">
        <v>88.8</v>
      </c>
      <c r="I361" s="125">
        <v>90.9</v>
      </c>
      <c r="J361" s="125">
        <v>80.099999999999994</v>
      </c>
      <c r="K361" s="125">
        <v>54.4</v>
      </c>
      <c r="L361" s="216">
        <v>22.7</v>
      </c>
      <c r="M361" s="215">
        <v>97.7</v>
      </c>
      <c r="N361" s="125">
        <v>98.1</v>
      </c>
      <c r="O361" s="125">
        <v>94.3</v>
      </c>
      <c r="P361" s="125">
        <v>78.2</v>
      </c>
      <c r="Q361" s="216">
        <v>50.8</v>
      </c>
      <c r="R361" s="215">
        <v>92.6</v>
      </c>
      <c r="S361" s="125">
        <v>93.7</v>
      </c>
      <c r="T361" s="125">
        <v>85</v>
      </c>
      <c r="U361" s="125">
        <v>59.9</v>
      </c>
      <c r="V361" s="216">
        <v>26.8</v>
      </c>
      <c r="W361" s="215">
        <v>98</v>
      </c>
      <c r="X361" s="125">
        <v>98.4</v>
      </c>
      <c r="Y361" s="125">
        <v>95.2</v>
      </c>
      <c r="Z361" s="125">
        <v>80.3</v>
      </c>
      <c r="AA361" s="243">
        <v>53.7</v>
      </c>
    </row>
    <row r="362" spans="1:27" s="126" customFormat="1" x14ac:dyDescent="0.2">
      <c r="A362" s="136" t="s">
        <v>542</v>
      </c>
      <c r="B362" s="178" t="s">
        <v>543</v>
      </c>
      <c r="C362" s="215">
        <v>96.7</v>
      </c>
      <c r="D362" s="125">
        <v>96.9</v>
      </c>
      <c r="E362" s="125">
        <v>92.5</v>
      </c>
      <c r="F362" s="125">
        <v>73.7</v>
      </c>
      <c r="G362" s="216">
        <v>49.5</v>
      </c>
      <c r="H362" s="215">
        <v>89.5</v>
      </c>
      <c r="I362" s="125">
        <v>89.3</v>
      </c>
      <c r="J362" s="125">
        <v>80.8</v>
      </c>
      <c r="K362" s="125">
        <v>57</v>
      </c>
      <c r="L362" s="216">
        <v>25.6</v>
      </c>
      <c r="M362" s="215">
        <v>97.3</v>
      </c>
      <c r="N362" s="125">
        <v>97.5</v>
      </c>
      <c r="O362" s="125">
        <v>93.4</v>
      </c>
      <c r="P362" s="125">
        <v>74.900000000000006</v>
      </c>
      <c r="Q362" s="216">
        <v>51.3</v>
      </c>
      <c r="R362" s="215">
        <v>91.9</v>
      </c>
      <c r="S362" s="125">
        <v>92.2</v>
      </c>
      <c r="T362" s="125">
        <v>82.2</v>
      </c>
      <c r="U362" s="125">
        <v>58.4</v>
      </c>
      <c r="V362" s="216">
        <v>29.3</v>
      </c>
      <c r="W362" s="215">
        <v>97.7</v>
      </c>
      <c r="X362" s="125">
        <v>97.9</v>
      </c>
      <c r="Y362" s="125">
        <v>94.7</v>
      </c>
      <c r="Z362" s="125">
        <v>76.900000000000006</v>
      </c>
      <c r="AA362" s="243">
        <v>53.8</v>
      </c>
    </row>
    <row r="363" spans="1:27" s="126" customFormat="1" x14ac:dyDescent="0.2">
      <c r="A363" s="136" t="s">
        <v>558</v>
      </c>
      <c r="B363" s="178" t="s">
        <v>559</v>
      </c>
      <c r="C363" s="215">
        <v>96.9</v>
      </c>
      <c r="D363" s="125">
        <v>97.4</v>
      </c>
      <c r="E363" s="125">
        <v>89.6</v>
      </c>
      <c r="F363" s="125">
        <v>70.2</v>
      </c>
      <c r="G363" s="216">
        <v>51.1</v>
      </c>
      <c r="H363" s="215">
        <v>90.4</v>
      </c>
      <c r="I363" s="125">
        <v>91.8</v>
      </c>
      <c r="J363" s="125">
        <v>72.599999999999994</v>
      </c>
      <c r="K363" s="125">
        <v>48.7</v>
      </c>
      <c r="L363" s="216">
        <v>26.3</v>
      </c>
      <c r="M363" s="215">
        <v>97.7</v>
      </c>
      <c r="N363" s="125">
        <v>98</v>
      </c>
      <c r="O363" s="125">
        <v>91.6</v>
      </c>
      <c r="P363" s="125">
        <v>72.7</v>
      </c>
      <c r="Q363" s="216">
        <v>54</v>
      </c>
      <c r="R363" s="215">
        <v>91.6</v>
      </c>
      <c r="S363" s="125">
        <v>92.4</v>
      </c>
      <c r="T363" s="125">
        <v>74.8</v>
      </c>
      <c r="U363" s="125">
        <v>54.6</v>
      </c>
      <c r="V363" s="216">
        <v>31.4</v>
      </c>
      <c r="W363" s="215">
        <v>98.4</v>
      </c>
      <c r="X363" s="125">
        <v>98.7</v>
      </c>
      <c r="Y363" s="125">
        <v>93.7</v>
      </c>
      <c r="Z363" s="125">
        <v>74.5</v>
      </c>
      <c r="AA363" s="243">
        <v>56.5</v>
      </c>
    </row>
    <row r="364" spans="1:27" s="103" customFormat="1" x14ac:dyDescent="0.2">
      <c r="A364" s="138" t="s">
        <v>718</v>
      </c>
      <c r="B364" s="179" t="s">
        <v>719</v>
      </c>
      <c r="C364" s="217">
        <v>96.1</v>
      </c>
      <c r="D364" s="128">
        <v>96.9</v>
      </c>
      <c r="E364" s="128">
        <v>84.6</v>
      </c>
      <c r="F364" s="128">
        <v>76.099999999999994</v>
      </c>
      <c r="G364" s="218">
        <v>42.5</v>
      </c>
      <c r="H364" s="217">
        <v>90.6</v>
      </c>
      <c r="I364" s="128">
        <v>92.1</v>
      </c>
      <c r="J364" s="128">
        <v>70</v>
      </c>
      <c r="K364" s="128">
        <v>61.3</v>
      </c>
      <c r="L364" s="218">
        <v>22.9</v>
      </c>
      <c r="M364" s="217">
        <v>97.2</v>
      </c>
      <c r="N364" s="128">
        <v>97.8</v>
      </c>
      <c r="O364" s="128">
        <v>87.5</v>
      </c>
      <c r="P364" s="128">
        <v>79.099999999999994</v>
      </c>
      <c r="Q364" s="218">
        <v>46.5</v>
      </c>
      <c r="R364" s="217">
        <v>92.4</v>
      </c>
      <c r="S364" s="128">
        <v>94</v>
      </c>
      <c r="T364" s="128">
        <v>73.400000000000006</v>
      </c>
      <c r="U364" s="128">
        <v>64.7</v>
      </c>
      <c r="V364" s="218">
        <v>25.5</v>
      </c>
      <c r="W364" s="217">
        <v>97.9</v>
      </c>
      <c r="X364" s="128">
        <v>98.3</v>
      </c>
      <c r="Y364" s="128">
        <v>90</v>
      </c>
      <c r="Z364" s="128">
        <v>81.599999999999994</v>
      </c>
      <c r="AA364" s="244">
        <v>50.7</v>
      </c>
    </row>
    <row r="365" spans="1:27" s="103" customFormat="1" x14ac:dyDescent="0.2">
      <c r="A365" s="138" t="s">
        <v>722</v>
      </c>
      <c r="B365" s="179" t="s">
        <v>723</v>
      </c>
      <c r="C365" s="217">
        <v>96.7</v>
      </c>
      <c r="D365" s="128">
        <v>97.4</v>
      </c>
      <c r="E365" s="128">
        <v>85.3</v>
      </c>
      <c r="F365" s="128">
        <v>71.8</v>
      </c>
      <c r="G365" s="218">
        <v>47.7</v>
      </c>
      <c r="H365" s="217">
        <v>91.4</v>
      </c>
      <c r="I365" s="128">
        <v>92.6</v>
      </c>
      <c r="J365" s="128">
        <v>71</v>
      </c>
      <c r="K365" s="128">
        <v>57.7</v>
      </c>
      <c r="L365" s="218">
        <v>30.3</v>
      </c>
      <c r="M365" s="217">
        <v>97.7</v>
      </c>
      <c r="N365" s="128">
        <v>98.2</v>
      </c>
      <c r="O365" s="128">
        <v>87.8</v>
      </c>
      <c r="P365" s="128">
        <v>74.400000000000006</v>
      </c>
      <c r="Q365" s="218">
        <v>50.8</v>
      </c>
      <c r="R365" s="217">
        <v>93.1</v>
      </c>
      <c r="S365" s="128">
        <v>94.4</v>
      </c>
      <c r="T365" s="128">
        <v>74</v>
      </c>
      <c r="U365" s="128">
        <v>60.2</v>
      </c>
      <c r="V365" s="218">
        <v>32.799999999999997</v>
      </c>
      <c r="W365" s="217">
        <v>98.3</v>
      </c>
      <c r="X365" s="128">
        <v>98.7</v>
      </c>
      <c r="Y365" s="128">
        <v>90.2</v>
      </c>
      <c r="Z365" s="128">
        <v>76.900000000000006</v>
      </c>
      <c r="AA365" s="244">
        <v>54.2</v>
      </c>
    </row>
    <row r="366" spans="1:27" s="103" customFormat="1" x14ac:dyDescent="0.2">
      <c r="A366" s="138" t="s">
        <v>724</v>
      </c>
      <c r="B366" s="179" t="s">
        <v>725</v>
      </c>
      <c r="C366" s="217">
        <v>97</v>
      </c>
      <c r="D366" s="128">
        <v>97.4</v>
      </c>
      <c r="E366" s="128">
        <v>87.1</v>
      </c>
      <c r="F366" s="128">
        <v>74.2</v>
      </c>
      <c r="G366" s="218">
        <v>44.4</v>
      </c>
      <c r="H366" s="217">
        <v>91.7</v>
      </c>
      <c r="I366" s="128">
        <v>92.9</v>
      </c>
      <c r="J366" s="128">
        <v>73.8</v>
      </c>
      <c r="K366" s="128">
        <v>58.9</v>
      </c>
      <c r="L366" s="218">
        <v>26.7</v>
      </c>
      <c r="M366" s="217">
        <v>98</v>
      </c>
      <c r="N366" s="128">
        <v>98.2</v>
      </c>
      <c r="O366" s="128">
        <v>89.4</v>
      </c>
      <c r="P366" s="128">
        <v>76.900000000000006</v>
      </c>
      <c r="Q366" s="218">
        <v>47.4</v>
      </c>
      <c r="R366" s="217">
        <v>93.4</v>
      </c>
      <c r="S366" s="128">
        <v>94.4</v>
      </c>
      <c r="T366" s="128">
        <v>76.900000000000006</v>
      </c>
      <c r="U366" s="128">
        <v>62</v>
      </c>
      <c r="V366" s="218">
        <v>28.2</v>
      </c>
      <c r="W366" s="217">
        <v>98.5</v>
      </c>
      <c r="X366" s="128">
        <v>98.7</v>
      </c>
      <c r="Y366" s="128">
        <v>91.3</v>
      </c>
      <c r="Z366" s="128">
        <v>79.3</v>
      </c>
      <c r="AA366" s="244">
        <v>51.1</v>
      </c>
    </row>
    <row r="367" spans="1:27" s="103" customFormat="1" x14ac:dyDescent="0.2">
      <c r="A367" s="138" t="s">
        <v>726</v>
      </c>
      <c r="B367" s="179" t="s">
        <v>727</v>
      </c>
      <c r="C367" s="217">
        <v>96.7</v>
      </c>
      <c r="D367" s="128">
        <v>97.6</v>
      </c>
      <c r="E367" s="128">
        <v>88.9</v>
      </c>
      <c r="F367" s="128">
        <v>74.7</v>
      </c>
      <c r="G367" s="218">
        <v>45.5</v>
      </c>
      <c r="H367" s="217">
        <v>90.5</v>
      </c>
      <c r="I367" s="128">
        <v>92.1</v>
      </c>
      <c r="J367" s="128">
        <v>74.900000000000006</v>
      </c>
      <c r="K367" s="128">
        <v>60</v>
      </c>
      <c r="L367" s="218">
        <v>26.1</v>
      </c>
      <c r="M367" s="217">
        <v>97.6</v>
      </c>
      <c r="N367" s="128">
        <v>98.3</v>
      </c>
      <c r="O367" s="128">
        <v>90.8</v>
      </c>
      <c r="P367" s="128">
        <v>76.7</v>
      </c>
      <c r="Q367" s="218">
        <v>48.1</v>
      </c>
      <c r="R367" s="217">
        <v>92.9</v>
      </c>
      <c r="S367" s="128">
        <v>94.4</v>
      </c>
      <c r="T367" s="128">
        <v>78.7</v>
      </c>
      <c r="U367" s="128">
        <v>63.4</v>
      </c>
      <c r="V367" s="218">
        <v>29.4</v>
      </c>
      <c r="W367" s="217">
        <v>98</v>
      </c>
      <c r="X367" s="128">
        <v>98.6</v>
      </c>
      <c r="Y367" s="128">
        <v>92.4</v>
      </c>
      <c r="Z367" s="128">
        <v>78.5</v>
      </c>
      <c r="AA367" s="244">
        <v>50.8</v>
      </c>
    </row>
    <row r="368" spans="1:27" s="103" customFormat="1" x14ac:dyDescent="0.2">
      <c r="A368" s="138" t="s">
        <v>728</v>
      </c>
      <c r="B368" s="179" t="s">
        <v>729</v>
      </c>
      <c r="C368" s="217">
        <v>96.9</v>
      </c>
      <c r="D368" s="128">
        <v>97.5</v>
      </c>
      <c r="E368" s="128">
        <v>87.6</v>
      </c>
      <c r="F368" s="128">
        <v>74.099999999999994</v>
      </c>
      <c r="G368" s="218">
        <v>45.7</v>
      </c>
      <c r="H368" s="217">
        <v>92.5</v>
      </c>
      <c r="I368" s="128">
        <v>93.5</v>
      </c>
      <c r="J368" s="128">
        <v>74.8</v>
      </c>
      <c r="K368" s="128">
        <v>62.3</v>
      </c>
      <c r="L368" s="218">
        <v>30.4</v>
      </c>
      <c r="M368" s="217">
        <v>97.8</v>
      </c>
      <c r="N368" s="128">
        <v>98.2</v>
      </c>
      <c r="O368" s="128">
        <v>90.1</v>
      </c>
      <c r="P368" s="128">
        <v>76.3</v>
      </c>
      <c r="Q368" s="218">
        <v>48.5</v>
      </c>
      <c r="R368" s="217">
        <v>93.9</v>
      </c>
      <c r="S368" s="128">
        <v>94.9</v>
      </c>
      <c r="T368" s="128">
        <v>78.2</v>
      </c>
      <c r="U368" s="128">
        <v>64.8</v>
      </c>
      <c r="V368" s="218">
        <v>33</v>
      </c>
      <c r="W368" s="217">
        <v>98.3</v>
      </c>
      <c r="X368" s="128">
        <v>98.6</v>
      </c>
      <c r="Y368" s="128">
        <v>91.9</v>
      </c>
      <c r="Z368" s="128">
        <v>78.3</v>
      </c>
      <c r="AA368" s="244">
        <v>51.4</v>
      </c>
    </row>
    <row r="369" spans="1:27" s="103" customFormat="1" x14ac:dyDescent="0.2">
      <c r="A369" s="138" t="s">
        <v>732</v>
      </c>
      <c r="B369" s="179" t="s">
        <v>733</v>
      </c>
      <c r="C369" s="217">
        <v>96.8</v>
      </c>
      <c r="D369" s="128">
        <v>97.6</v>
      </c>
      <c r="E369" s="128">
        <v>88.9</v>
      </c>
      <c r="F369" s="128">
        <v>73.8</v>
      </c>
      <c r="G369" s="218">
        <v>46.9</v>
      </c>
      <c r="H369" s="217">
        <v>90.9</v>
      </c>
      <c r="I369" s="128">
        <v>92.5</v>
      </c>
      <c r="J369" s="128">
        <v>75.599999999999994</v>
      </c>
      <c r="K369" s="128">
        <v>57</v>
      </c>
      <c r="L369" s="218">
        <v>25</v>
      </c>
      <c r="M369" s="217">
        <v>97.5</v>
      </c>
      <c r="N369" s="128">
        <v>98.2</v>
      </c>
      <c r="O369" s="128">
        <v>90.3</v>
      </c>
      <c r="P369" s="128">
        <v>75.5</v>
      </c>
      <c r="Q369" s="218">
        <v>49.2</v>
      </c>
      <c r="R369" s="217">
        <v>92.7</v>
      </c>
      <c r="S369" s="128">
        <v>94.3</v>
      </c>
      <c r="T369" s="128">
        <v>79</v>
      </c>
      <c r="U369" s="128">
        <v>60.2</v>
      </c>
      <c r="V369" s="218">
        <v>28.5</v>
      </c>
      <c r="W369" s="217">
        <v>98</v>
      </c>
      <c r="X369" s="128">
        <v>98.5</v>
      </c>
      <c r="Y369" s="128">
        <v>91.6</v>
      </c>
      <c r="Z369" s="128">
        <v>77.5</v>
      </c>
      <c r="AA369" s="244">
        <v>52</v>
      </c>
    </row>
    <row r="370" spans="1:27" s="103" customFormat="1" x14ac:dyDescent="0.2">
      <c r="A370" s="138" t="s">
        <v>736</v>
      </c>
      <c r="B370" s="179" t="s">
        <v>737</v>
      </c>
      <c r="C370" s="217">
        <v>96.4</v>
      </c>
      <c r="D370" s="128">
        <v>97.3</v>
      </c>
      <c r="E370" s="128">
        <v>84.7</v>
      </c>
      <c r="F370" s="128">
        <v>75</v>
      </c>
      <c r="G370" s="218">
        <v>61.9</v>
      </c>
      <c r="H370" s="217">
        <v>93.5</v>
      </c>
      <c r="I370" s="128">
        <v>94.7</v>
      </c>
      <c r="J370" s="128">
        <v>75.7</v>
      </c>
      <c r="K370" s="128">
        <v>65.7</v>
      </c>
      <c r="L370" s="218">
        <v>50.8</v>
      </c>
      <c r="M370" s="217">
        <v>97.1</v>
      </c>
      <c r="N370" s="128">
        <v>97.9</v>
      </c>
      <c r="O370" s="128">
        <v>86.8</v>
      </c>
      <c r="P370" s="128">
        <v>77.2</v>
      </c>
      <c r="Q370" s="218">
        <v>64.5</v>
      </c>
      <c r="R370" s="217">
        <v>94.9</v>
      </c>
      <c r="S370" s="128">
        <v>95.9</v>
      </c>
      <c r="T370" s="128">
        <v>78.3</v>
      </c>
      <c r="U370" s="128">
        <v>68.5</v>
      </c>
      <c r="V370" s="218">
        <v>53.6</v>
      </c>
      <c r="W370" s="217">
        <v>97.4</v>
      </c>
      <c r="X370" s="128">
        <v>98.1</v>
      </c>
      <c r="Y370" s="128">
        <v>88.8</v>
      </c>
      <c r="Z370" s="128">
        <v>79.099999999999994</v>
      </c>
      <c r="AA370" s="244">
        <v>67.2</v>
      </c>
    </row>
    <row r="371" spans="1:27" s="103" customFormat="1" x14ac:dyDescent="0.2">
      <c r="A371" s="138" t="s">
        <v>734</v>
      </c>
      <c r="B371" s="179" t="s">
        <v>735</v>
      </c>
      <c r="C371" s="217">
        <v>96.6</v>
      </c>
      <c r="D371" s="128">
        <v>97.4</v>
      </c>
      <c r="E371" s="128">
        <v>86.9</v>
      </c>
      <c r="F371" s="128">
        <v>75</v>
      </c>
      <c r="G371" s="218">
        <v>50.4</v>
      </c>
      <c r="H371" s="217">
        <v>88.9</v>
      </c>
      <c r="I371" s="128">
        <v>91.4</v>
      </c>
      <c r="J371" s="128">
        <v>68.5</v>
      </c>
      <c r="K371" s="128">
        <v>55.7</v>
      </c>
      <c r="L371" s="218">
        <v>24.9</v>
      </c>
      <c r="M371" s="217">
        <v>97.3</v>
      </c>
      <c r="N371" s="128">
        <v>97.9</v>
      </c>
      <c r="O371" s="128">
        <v>88.7</v>
      </c>
      <c r="P371" s="128">
        <v>76.8</v>
      </c>
      <c r="Q371" s="218">
        <v>52.9</v>
      </c>
      <c r="R371" s="217">
        <v>91.5</v>
      </c>
      <c r="S371" s="128">
        <v>93.5</v>
      </c>
      <c r="T371" s="128">
        <v>72.400000000000006</v>
      </c>
      <c r="U371" s="128">
        <v>59.4</v>
      </c>
      <c r="V371" s="218">
        <v>28.8</v>
      </c>
      <c r="W371" s="217">
        <v>97.9</v>
      </c>
      <c r="X371" s="128">
        <v>98.4</v>
      </c>
      <c r="Y371" s="128">
        <v>90.7</v>
      </c>
      <c r="Z371" s="128">
        <v>79</v>
      </c>
      <c r="AA371" s="244">
        <v>56</v>
      </c>
    </row>
    <row r="372" spans="1:27" s="103" customFormat="1" ht="12" thickBot="1" x14ac:dyDescent="0.25">
      <c r="A372" s="140" t="s">
        <v>730</v>
      </c>
      <c r="B372" s="180" t="s">
        <v>731</v>
      </c>
      <c r="C372" s="219">
        <v>96.7</v>
      </c>
      <c r="D372" s="130">
        <v>97.6</v>
      </c>
      <c r="E372" s="130">
        <v>89.9</v>
      </c>
      <c r="F372" s="130">
        <v>72.599999999999994</v>
      </c>
      <c r="G372" s="220">
        <v>47.2</v>
      </c>
      <c r="H372" s="219">
        <v>88.7</v>
      </c>
      <c r="I372" s="130">
        <v>91.3</v>
      </c>
      <c r="J372" s="130">
        <v>76.099999999999994</v>
      </c>
      <c r="K372" s="130">
        <v>54.7</v>
      </c>
      <c r="L372" s="220">
        <v>25.3</v>
      </c>
      <c r="M372" s="219">
        <v>97.6</v>
      </c>
      <c r="N372" s="130">
        <v>98.3</v>
      </c>
      <c r="O372" s="130">
        <v>91.5</v>
      </c>
      <c r="P372" s="130">
        <v>74.599999999999994</v>
      </c>
      <c r="Q372" s="220">
        <v>49.7</v>
      </c>
      <c r="R372" s="219">
        <v>91.4</v>
      </c>
      <c r="S372" s="130">
        <v>93.5</v>
      </c>
      <c r="T372" s="130">
        <v>79.3</v>
      </c>
      <c r="U372" s="130">
        <v>58.2</v>
      </c>
      <c r="V372" s="220">
        <v>28.6</v>
      </c>
      <c r="W372" s="219">
        <v>98.1</v>
      </c>
      <c r="X372" s="130">
        <v>98.7</v>
      </c>
      <c r="Y372" s="130">
        <v>92.8</v>
      </c>
      <c r="Z372" s="130">
        <v>76.599999999999994</v>
      </c>
      <c r="AA372" s="245">
        <v>52.3</v>
      </c>
    </row>
    <row r="373" spans="1:27" x14ac:dyDescent="0.2">
      <c r="AA373" s="142" t="s">
        <v>1241</v>
      </c>
    </row>
    <row r="374" spans="1:27" x14ac:dyDescent="0.2">
      <c r="A374" s="324" t="s">
        <v>1192</v>
      </c>
    </row>
    <row r="376" spans="1:27" x14ac:dyDescent="0.2">
      <c r="A376" s="132"/>
    </row>
    <row r="377" spans="1:27" x14ac:dyDescent="0.2">
      <c r="A377" s="132"/>
    </row>
    <row r="378" spans="1:27" x14ac:dyDescent="0.2">
      <c r="A378" s="132"/>
    </row>
  </sheetData>
  <mergeCells count="9">
    <mergeCell ref="R7:V7"/>
    <mergeCell ref="W7:AA7"/>
    <mergeCell ref="R6:AA6"/>
    <mergeCell ref="B6:B8"/>
    <mergeCell ref="A6:A8"/>
    <mergeCell ref="C6:G7"/>
    <mergeCell ref="H6:Q6"/>
    <mergeCell ref="H7:L7"/>
    <mergeCell ref="M7:Q7"/>
  </mergeCells>
  <hyperlinks>
    <hyperlink ref="A374" location="'Seconday Attainment Footnotes'!A1" display="See Footnotes Tab for further information"/>
  </hyperlinks>
  <pageMargins left="0.70866141732283472" right="0.70866141732283472" top="0.74803149606299213" bottom="0.74803149606299213" header="0.31496062992125984" footer="0.31496062992125984"/>
  <pageSetup paperSize="9" scale="5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8AE29A27-820E-4AC0-8542-4593A8355683}">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vt:i4>
      </vt:variant>
    </vt:vector>
  </HeadingPairs>
  <TitlesOfParts>
    <vt:vector size="23" baseType="lpstr">
      <vt:lpstr>Index</vt:lpstr>
      <vt:lpstr>Secondary Attainment Footnotes</vt:lpstr>
      <vt:lpstr>Table SA1</vt:lpstr>
      <vt:lpstr>Table SA2</vt:lpstr>
      <vt:lpstr>Table SA3</vt:lpstr>
      <vt:lpstr>Table SA4</vt:lpstr>
      <vt:lpstr>Table SA5</vt:lpstr>
      <vt:lpstr>Table SA6a</vt:lpstr>
      <vt:lpstr>Table SA6b</vt:lpstr>
      <vt:lpstr>Table SA7</vt:lpstr>
      <vt:lpstr>Table SA8a</vt:lpstr>
      <vt:lpstr>Table SA8b</vt:lpstr>
      <vt:lpstr>Table SA9</vt:lpstr>
      <vt:lpstr>Reference -&gt;</vt:lpstr>
      <vt:lpstr>OverAllAreaList (England Only)</vt:lpstr>
      <vt:lpstr>LADtoLAtoRegtoNatLookup</vt:lpstr>
      <vt:lpstr>DataTabName</vt:lpstr>
      <vt:lpstr>Barrier</vt:lpstr>
      <vt:lpstr>LACode</vt:lpstr>
      <vt:lpstr>LADAreaLookup</vt:lpstr>
      <vt:lpstr>LADCode</vt:lpstr>
      <vt:lpstr>LADLookupCol</vt:lpstr>
      <vt:lpstr>LADName</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LUMLEY, Richard</dc:creator>
  <cp:lastModifiedBy>WILLIAMS, Sylvia</cp:lastModifiedBy>
  <cp:lastPrinted>2017-10-03T10:49:08Z</cp:lastPrinted>
  <dcterms:created xsi:type="dcterms:W3CDTF">2017-03-02T13:56:26Z</dcterms:created>
  <dcterms:modified xsi:type="dcterms:W3CDTF">2018-01-10T10:16:18Z</dcterms:modified>
</cp:coreProperties>
</file>