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om1\data\HQ\102PF\Shared\CJG\JSAS\CJSS\Equalities Analysis\Race and the Criminal Justice System\Race and the CJS 2016\Working area\Appendix\"/>
    </mc:Choice>
  </mc:AlternateContent>
  <bookViews>
    <workbookView xWindow="0" yWindow="0" windowWidth="20490" windowHeight="9885"/>
  </bookViews>
  <sheets>
    <sheet name="Contents" sheetId="3" r:id="rId1"/>
    <sheet name="A1" sheetId="6" r:id="rId2"/>
    <sheet name="A2" sheetId="5" r:id="rId3"/>
    <sheet name="A3" sheetId="10" r:id="rId4"/>
    <sheet name="A4" sheetId="8" r:id="rId5"/>
    <sheet name="A5" sheetId="11" r:id="rId6"/>
    <sheet name="Links" sheetId="7" r:id="rId7"/>
  </sheets>
  <externalReferences>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s>
  <definedNames>
    <definedName name="__Pub42">'[1]Table 4.2'!$P$5:$Y$25</definedName>
    <definedName name="__Sort" hidden="1">#REF!</definedName>
    <definedName name="_AMO_SingleObject_463769417_ROM_F0.SEC2.Tabulate_1.SEC1.BDY.Cross_tabular_summary_report_Table_1" hidden="1">#REF!</definedName>
    <definedName name="_AMO_SingleObject_463769417_ROM_F0.SEC2.Tabulate_2.SEC1.BDY.Cross_tabular_summary_report_Table_1" hidden="1">#REF!</definedName>
    <definedName name="_Pub41">'[2]Table Q4.3'!#REF!</definedName>
    <definedName name="_Pub42">'[1]Table 4.2'!$P$5:$Y$25</definedName>
    <definedName name="_Sort" hidden="1">#REF!</definedName>
    <definedName name="ACSL">'[3]Table A5.10'!$A$42:$P$53</definedName>
    <definedName name="Burglary">#REF!</definedName>
    <definedName name="Cautions">'[4]6.4 data'!#REF!</definedName>
    <definedName name="CCTrial2009Glty">'[5]Table 3.7'!$R$26:$W$44</definedName>
    <definedName name="CCTrial2009Tried">'[6]Table 3.7'!$P$5:$U$23</definedName>
    <definedName name="Convictions">'[4]6.4 data'!#REF!</definedName>
    <definedName name="Cumbria">#REF!</definedName>
    <definedName name="EightAll">#REF!</definedName>
    <definedName name="EightIndGuilty">#REF!</definedName>
    <definedName name="EightMotor">#REF!</definedName>
    <definedName name="FifteenGuilty">#REF!</definedName>
    <definedName name="FifteenTried">#REF!</definedName>
    <definedName name="Guilty">'[7]Table Q4.1'!$A$7:$L$27</definedName>
    <definedName name="HO">#REF!</definedName>
    <definedName name="IneffCC_BandW">[8]Ineffective!#REF!</definedName>
    <definedName name="IneffCC_BandW_and_figures">[8]Ineffective!#REF!</definedName>
    <definedName name="m" hidden="1">#REF!</definedName>
    <definedName name="MagTrial">'[6]3.6 and 3.7 pivot'!$A$75:$M$94</definedName>
    <definedName name="MagTrial2009Glty">'[6]Table 3.6'!$T$27:$Y$45</definedName>
    <definedName name="MagTrial2009Procs">'[6]Table 3.6'!$T$5:$Y$25</definedName>
    <definedName name="new">#REF!</definedName>
    <definedName name="NonSanctionDetections">#REF!</definedName>
    <definedName name="NPItable">'[9]Sep - Nov 01'!#REF!</definedName>
    <definedName name="OffencesProceedings">[10]OffencesSummary!$A$18:$L$28</definedName>
    <definedName name="Other">'[11]5d TIC summary'!$O$168,'[11]5d TIC summary'!$O$164,'[11]5d TIC summary'!$O$160,'[11]5d TIC summary'!$O$156,'[11]5d TIC summary'!$O$152,'[11]5d TIC summary'!$O$148,'[11]5d TIC summary'!$O$144,'[11]5d TIC summary'!$O$136,'[11]5d TIC summary'!$O$132,'[11]5d TIC summary'!$O$128,'[11]5d TIC summary'!$O$124,'[11]5d TIC summary'!$O$120,'[11]5d TIC summary'!$O$116,'[11]5d TIC summary'!$O$112,'[11]5d TIC summary'!$O$108,'[11]5d TIC summary'!$O$104,'[11]5d TIC summary'!$O$100,'[11]5d TIC summary'!$O$96,'[11]5d TIC summary'!$O$92,'[11]5d TIC summary'!$O$88,'[11]5d TIC summary'!$O$84,'[11]5d TIC summary'!$O$80,'[11]5d TIC summary'!$O$72,'[11]5d TIC summary'!$O$68,'[11]5d TIC summary'!$O$64,'[11]5d TIC summary'!$O$60,'[11]5d TIC summary'!$O$56,'[11]5d TIC summary'!$O$52,'[11]5d TIC summary'!$O$48,'[11]5d TIC summary'!$O$40,'[11]5d TIC summary'!$O$44,'[11]5d TIC summary'!$O$36,'[11]5d TIC summary'!$O$32,'[11]5d TIC summary'!$O$28</definedName>
    <definedName name="PND">'[4]6.4 data'!#REF!</definedName>
    <definedName name="_xlnm.Print_Area">#REF!</definedName>
    <definedName name="PRINT_AREA_MI">#REF!</definedName>
    <definedName name="Pub4a">'[2]Table Q4a'!#REF!</definedName>
    <definedName name="PYO_BandW">[8]PYO!#REF!</definedName>
    <definedName name="PYO_BandW_and_figures">[8]PYO!#REF!</definedName>
    <definedName name="PYO_BandW_in_groups">[8]PYO!#REF!</definedName>
    <definedName name="Seven">#REF!</definedName>
    <definedName name="SevenAll">#REF!</definedName>
    <definedName name="SevenAllGuilty">#REF!</definedName>
    <definedName name="SevenExMot">#REF!</definedName>
    <definedName name="SevenInd">#REF!</definedName>
    <definedName name="SevenMotor">#REF!</definedName>
    <definedName name="SevenSummary">#REF!</definedName>
    <definedName name="Sixteen">'[12]Table 5.16'!#REF!</definedName>
    <definedName name="SummaryGuilt">#REF!</definedName>
    <definedName name="Tab35AllAges">#REF!</definedName>
    <definedName name="Tab35Total">'[6]Table 3.5'!$AA$51:$AI$61</definedName>
    <definedName name="Tab35Under18">'[6]Table 3.5'!$AA$12:$AI$22</definedName>
    <definedName name="table">'[13]Sep - Nov 01'!#REF!</definedName>
    <definedName name="TABLE_10_4">'[3]Table A5.30'!$D$48:$I$48</definedName>
    <definedName name="TABLE_11_4">'[3]Table A5.30'!$D$53:$I$53</definedName>
    <definedName name="TABLE_12_4">'[3]Table A5.30'!$D$55:$I$55</definedName>
    <definedName name="TABLE_2_4">'[3]Table A5.30'!$D$11:$I$11</definedName>
    <definedName name="TABLE_3_4">'[14]Table A5.30'!#REF!</definedName>
    <definedName name="TABLE_4">'[3]Table A5.30'!$D$9:$I$9</definedName>
    <definedName name="TABLE_4_4">'[3]Table A5.30'!$D$18:$I$18</definedName>
    <definedName name="TABLE_5_4">'[3]Table A5.30'!$D$23:$I$23</definedName>
    <definedName name="TABLE_6_4">'[3]Table A5.30'!$D$25:$I$25</definedName>
    <definedName name="TABLE_7_4">'[3]Table A5.30'!$D$39:$I$39</definedName>
    <definedName name="TABLE_8_4">'[3]Table A5.30'!$D$41:$I$41</definedName>
    <definedName name="TABLE_9_4">'[3]Table A5.30'!$D$46:$I$46</definedName>
    <definedName name="xc">#REF!</definedName>
  </definedNames>
  <calcPr calcId="152511"/>
</workbook>
</file>

<file path=xl/calcChain.xml><?xml version="1.0" encoding="utf-8"?>
<calcChain xmlns="http://schemas.openxmlformats.org/spreadsheetml/2006/main">
  <c r="F21" i="6" l="1"/>
  <c r="E21" i="6"/>
  <c r="D21" i="6"/>
  <c r="C21" i="6"/>
  <c r="G20" i="6"/>
  <c r="F20" i="6"/>
  <c r="E20" i="6"/>
  <c r="D20" i="6"/>
  <c r="C20" i="6"/>
  <c r="G19" i="6"/>
  <c r="F19" i="6"/>
  <c r="E19" i="6"/>
  <c r="D19" i="6"/>
  <c r="C19" i="6"/>
  <c r="F18" i="6"/>
  <c r="C18" i="6"/>
  <c r="G12" i="6"/>
  <c r="F12" i="6"/>
  <c r="E12" i="6"/>
  <c r="D12" i="6"/>
  <c r="C12" i="6"/>
  <c r="G11" i="6"/>
  <c r="F11" i="6"/>
  <c r="E11" i="6"/>
  <c r="D11" i="6"/>
  <c r="C11" i="6"/>
  <c r="G10" i="6"/>
  <c r="F10" i="6"/>
  <c r="E10" i="6"/>
  <c r="D10" i="6"/>
  <c r="C10" i="6"/>
  <c r="G9" i="6"/>
  <c r="F9" i="6"/>
  <c r="E9" i="6"/>
  <c r="D9" i="6"/>
  <c r="C9" i="6"/>
  <c r="G8" i="6"/>
  <c r="F8" i="6"/>
  <c r="G7" i="6"/>
  <c r="F7" i="6"/>
  <c r="E7" i="6"/>
  <c r="C7" i="6"/>
  <c r="H6" i="11" l="1"/>
  <c r="G6" i="11"/>
  <c r="F6" i="11"/>
  <c r="E6" i="11"/>
  <c r="D6" i="11"/>
  <c r="J6" i="11"/>
  <c r="C23" i="8"/>
  <c r="D23" i="8"/>
  <c r="E23" i="8"/>
  <c r="F23" i="8"/>
  <c r="G23" i="8"/>
  <c r="H23" i="8"/>
  <c r="C22" i="8"/>
  <c r="D22" i="8"/>
  <c r="E22" i="8"/>
  <c r="F22" i="8"/>
  <c r="G22" i="8"/>
  <c r="H22" i="8"/>
  <c r="C21" i="8"/>
  <c r="D21" i="8"/>
  <c r="E21" i="8"/>
  <c r="F21" i="8"/>
  <c r="G21" i="8"/>
  <c r="H21" i="8"/>
  <c r="C24" i="8"/>
  <c r="D24" i="8"/>
  <c r="E24" i="8"/>
  <c r="F24" i="8"/>
  <c r="G24" i="8"/>
  <c r="H24" i="8"/>
  <c r="C26" i="8"/>
  <c r="D26" i="8"/>
  <c r="E26" i="8"/>
  <c r="F26" i="8"/>
  <c r="G26" i="8"/>
  <c r="H26" i="8"/>
  <c r="H12" i="5"/>
  <c r="C27" i="5" s="1"/>
  <c r="H13" i="5"/>
  <c r="C28" i="5" s="1"/>
  <c r="H11" i="5"/>
  <c r="C26" i="5" s="1"/>
  <c r="H10" i="5"/>
  <c r="C25" i="5" s="1"/>
  <c r="H9" i="5"/>
  <c r="C24" i="5" s="1"/>
  <c r="H8" i="5"/>
  <c r="C23" i="5" s="1"/>
  <c r="H7" i="5"/>
  <c r="D22" i="5" s="1"/>
  <c r="C22" i="5" l="1"/>
  <c r="D26" i="5"/>
  <c r="F27" i="5"/>
  <c r="E22" i="5"/>
  <c r="H26" i="5"/>
  <c r="F24" i="5"/>
  <c r="G22" i="5"/>
  <c r="H27" i="5"/>
  <c r="D27" i="5"/>
  <c r="F26" i="5"/>
  <c r="H24" i="5"/>
  <c r="D24" i="5"/>
  <c r="H28" i="5"/>
  <c r="F28" i="5"/>
  <c r="D28" i="5"/>
  <c r="H25" i="5"/>
  <c r="F25" i="5"/>
  <c r="D25" i="5"/>
  <c r="H23" i="5"/>
  <c r="F23" i="5"/>
  <c r="D23" i="5"/>
  <c r="H22" i="5"/>
  <c r="F22" i="5"/>
  <c r="G28" i="5"/>
  <c r="E28" i="5"/>
  <c r="G27" i="5"/>
  <c r="E27" i="5"/>
  <c r="G26" i="5"/>
  <c r="E26" i="5"/>
  <c r="G25" i="5"/>
  <c r="E25" i="5"/>
  <c r="G24" i="5"/>
  <c r="E24" i="5"/>
  <c r="G23" i="5"/>
  <c r="E23" i="5"/>
</calcChain>
</file>

<file path=xl/sharedStrings.xml><?xml version="1.0" encoding="utf-8"?>
<sst xmlns="http://schemas.openxmlformats.org/spreadsheetml/2006/main" count="238" uniqueCount="142">
  <si>
    <t>White</t>
  </si>
  <si>
    <t>Black</t>
  </si>
  <si>
    <t>Asian</t>
  </si>
  <si>
    <t>Mixed</t>
  </si>
  <si>
    <t>Not stated</t>
  </si>
  <si>
    <t>Other</t>
  </si>
  <si>
    <t>Stop and search</t>
  </si>
  <si>
    <t>2013/14</t>
  </si>
  <si>
    <t>2012/13</t>
  </si>
  <si>
    <t>Arrests</t>
  </si>
  <si>
    <t>Cautions</t>
  </si>
  <si>
    <t>2014/15</t>
  </si>
  <si>
    <t>PNDs</t>
  </si>
  <si>
    <t>Pre-sentence reports</t>
  </si>
  <si>
    <t>.</t>
  </si>
  <si>
    <t>Source</t>
  </si>
  <si>
    <t>Offender history - all</t>
  </si>
  <si>
    <t>Region</t>
  </si>
  <si>
    <t>London, City of</t>
  </si>
  <si>
    <t>Metropolitan Police</t>
  </si>
  <si>
    <t>Table A1</t>
  </si>
  <si>
    <t>Table A2</t>
  </si>
  <si>
    <t>Table A3</t>
  </si>
  <si>
    <t>Total (all)</t>
  </si>
  <si>
    <t>Self-identified ethnicity (5+1 ethnicity classification) (numbers)</t>
  </si>
  <si>
    <t>Self-identified ethnicity (5+1 ethnicity classification) (percentages)</t>
  </si>
  <si>
    <r>
      <t>CPD</t>
    </r>
    <r>
      <rPr>
        <vertAlign val="superscript"/>
        <sz val="10"/>
        <color indexed="8"/>
        <rFont val="Arial"/>
        <family val="2"/>
      </rPr>
      <t>(1)</t>
    </r>
    <r>
      <rPr>
        <sz val="10"/>
        <color indexed="8"/>
        <rFont val="Arial"/>
        <family val="2"/>
      </rPr>
      <t xml:space="preserve"> - indictable</t>
    </r>
  </si>
  <si>
    <r>
      <t>Prison population</t>
    </r>
    <r>
      <rPr>
        <vertAlign val="superscript"/>
        <sz val="10"/>
        <color indexed="8"/>
        <rFont val="Arial"/>
        <family val="2"/>
      </rPr>
      <t>(3)</t>
    </r>
  </si>
  <si>
    <t>Ethnicity (5+1 classification) (numbers)</t>
  </si>
  <si>
    <t>Rest of England and Wales</t>
  </si>
  <si>
    <t>England and Wales</t>
  </si>
  <si>
    <t>Ethnicity (5+1 classification) (percentages)</t>
  </si>
  <si>
    <t>Chapter</t>
  </si>
  <si>
    <t>Percentage of missing ethnicity data for various datasources mentioned in this publication, by financial or calendar year, 2010 to 2015</t>
  </si>
  <si>
    <t>Black or Black British</t>
  </si>
  <si>
    <t>Asian or Asian British</t>
  </si>
  <si>
    <t xml:space="preserve">Source: Home Office Homicide Index, 2011/12 to 2013/14 </t>
  </si>
  <si>
    <t>Table A4</t>
  </si>
  <si>
    <t>Links to published data sources</t>
  </si>
  <si>
    <t>Population data from the 2011 Census for England and Wales</t>
  </si>
  <si>
    <t>http://www.ons.gov.uk/ons/guide-method/census/2011/index.html</t>
  </si>
  <si>
    <t xml:space="preserve">2011 Census front page </t>
  </si>
  <si>
    <t>All usual residents</t>
  </si>
  <si>
    <t>Avon and Somerset</t>
  </si>
  <si>
    <t>South West</t>
  </si>
  <si>
    <t>Bedfordshire</t>
  </si>
  <si>
    <t>East of England</t>
  </si>
  <si>
    <t>Cambridgeshire</t>
  </si>
  <si>
    <t>Cheshire</t>
  </si>
  <si>
    <t>North West</t>
  </si>
  <si>
    <t>Cleveland</t>
  </si>
  <si>
    <t>North East</t>
  </si>
  <si>
    <t>Cumbria</t>
  </si>
  <si>
    <t>Derbyshire</t>
  </si>
  <si>
    <t>East Midlands</t>
  </si>
  <si>
    <t>Devon and Cornwall</t>
  </si>
  <si>
    <t>Dorset</t>
  </si>
  <si>
    <t>Durham</t>
  </si>
  <si>
    <t>Dyfed-Powys</t>
  </si>
  <si>
    <t>Wales</t>
  </si>
  <si>
    <t>Essex</t>
  </si>
  <si>
    <t>Gloucestershire</t>
  </si>
  <si>
    <t>Greater Manchester</t>
  </si>
  <si>
    <t>Gwent</t>
  </si>
  <si>
    <t>Hampshire</t>
  </si>
  <si>
    <t>South East</t>
  </si>
  <si>
    <t>Hertfordshire</t>
  </si>
  <si>
    <t>Humberside</t>
  </si>
  <si>
    <t>Yorkshire and Humberside</t>
  </si>
  <si>
    <t>Kent</t>
  </si>
  <si>
    <t>Lancashire</t>
  </si>
  <si>
    <t>Leicestershire</t>
  </si>
  <si>
    <t>Lincolnshire</t>
  </si>
  <si>
    <t>London</t>
  </si>
  <si>
    <t>Merseyside</t>
  </si>
  <si>
    <t>Norfolk</t>
  </si>
  <si>
    <t>North Wales</t>
  </si>
  <si>
    <t>North Yorkshire</t>
  </si>
  <si>
    <t>Northamptonshire</t>
  </si>
  <si>
    <t>Northumbria</t>
  </si>
  <si>
    <t>Nottinghamshire</t>
  </si>
  <si>
    <t>South Wales</t>
  </si>
  <si>
    <t>South Yorkshire</t>
  </si>
  <si>
    <t>Staffordshire</t>
  </si>
  <si>
    <t>West Midlands</t>
  </si>
  <si>
    <t>Suffolk</t>
  </si>
  <si>
    <t>Surrey</t>
  </si>
  <si>
    <t>Sussex</t>
  </si>
  <si>
    <t>Thames Valley</t>
  </si>
  <si>
    <t>Warwickshire</t>
  </si>
  <si>
    <t>West Mercia</t>
  </si>
  <si>
    <t>West Yorkshire</t>
  </si>
  <si>
    <t>Wiltshire</t>
  </si>
  <si>
    <t>Police force area</t>
  </si>
  <si>
    <t>Table A5</t>
  </si>
  <si>
    <t>Population by police force area and self-identified ethnicity, for persons aged 10 or over, Census for England and Wales, 2011</t>
  </si>
  <si>
    <r>
      <t>Chinese or Other</t>
    </r>
    <r>
      <rPr>
        <b/>
        <vertAlign val="superscript"/>
        <sz val="10"/>
        <rFont val="Arial"/>
        <family val="2"/>
      </rPr>
      <t>(2)</t>
    </r>
  </si>
  <si>
    <t>Ethnic appearance (4+1 classification) (numbers)</t>
  </si>
  <si>
    <t>Ethnic appearance (4+1 classification) (percentages)</t>
  </si>
  <si>
    <t>Please also refer to the individual chapter tables for more information</t>
  </si>
  <si>
    <t xml:space="preserve">Table A3: Concordance (percentages) between self-identified and officer-identified ethnicity for White, Black and Asian suspects in Homicides, 2011/12 to 2013/14, Home Office Homicide Index </t>
  </si>
  <si>
    <t>Concordance between self-identified and officer-identified ethnicity for persons proceeded against for indictable offences, Court proceedings database, 2014</t>
  </si>
  <si>
    <t xml:space="preserve">Concordance between self-identified and officer-identified ethnicity for White, Black and Asian suspects in Homicides, 2011/12 to 2013/14, Home Office Homicide Index </t>
  </si>
  <si>
    <t>Population of London and England and Wales, of persons aged 10 and over, by self-identified ethnicity, Census for England and Wales, 2011</t>
  </si>
  <si>
    <t>back to contents</t>
  </si>
  <si>
    <t xml:space="preserve">Adapted from data from the Office for National Statistics licensed under the Open Government Licence v.3.0 </t>
  </si>
  <si>
    <t xml:space="preserve">(1) Adapted from data from the Office for National Statistics licensed under the Open Government Licence v.3.0 </t>
  </si>
  <si>
    <t>(2) Persons aged 10 or over</t>
  </si>
  <si>
    <r>
      <t>Chinese or Other</t>
    </r>
    <r>
      <rPr>
        <b/>
        <vertAlign val="superscript"/>
        <sz val="10"/>
        <rFont val="Arial"/>
        <family val="2"/>
      </rPr>
      <t>(3)</t>
    </r>
  </si>
  <si>
    <r>
      <t>Number of persons</t>
    </r>
    <r>
      <rPr>
        <b/>
        <vertAlign val="superscript"/>
        <sz val="10"/>
        <rFont val="Arial"/>
        <family val="2"/>
      </rPr>
      <t>(2)</t>
    </r>
  </si>
  <si>
    <t xml:space="preserve">Chinese or other </t>
  </si>
  <si>
    <t>Contents</t>
  </si>
  <si>
    <t>(1) Court Proceedings database - persons proceeded against</t>
  </si>
  <si>
    <t>(3) Year ending 30th June</t>
  </si>
  <si>
    <t>Table A2a: Concordance (numbers) between self-identified and officer-identified ethnicity for persons prosecuted for indictable offences, Court Proceedings database, 2014</t>
  </si>
  <si>
    <t>Table A2b: Concordance (percentages) between self-identified and officer-identified ethnicity for persons prosecuted for indictable offences, Court Proceedings database, 2014</t>
  </si>
  <si>
    <t>Total</t>
  </si>
  <si>
    <t>Source: Court Proceedings database</t>
  </si>
  <si>
    <r>
      <t>London</t>
    </r>
    <r>
      <rPr>
        <vertAlign val="superscript"/>
        <sz val="10"/>
        <color indexed="8"/>
        <rFont val="Arial"/>
        <family val="2"/>
      </rPr>
      <t>(3)</t>
    </r>
  </si>
  <si>
    <t>(3) London includes City of London and Metropolitan police force areas</t>
  </si>
  <si>
    <r>
      <t xml:space="preserve">(2) The ONS moved ‘Chinese’ to the broader Asian category for the 2011 census. To allow for comparability with previous editions of </t>
    </r>
    <r>
      <rPr>
        <i/>
        <sz val="9"/>
        <color indexed="8"/>
        <rFont val="Arial"/>
        <family val="2"/>
      </rPr>
      <t>Race and the Criminal Justice System</t>
    </r>
    <r>
      <rPr>
        <sz val="9"/>
        <color indexed="8"/>
        <rFont val="Arial"/>
        <family val="2"/>
      </rPr>
      <t>, Chinese are placed in the Chinese and Other, or Other category in this bulletin, following the 2001 Census. Please consult Appendix I for more information.</t>
    </r>
  </si>
  <si>
    <r>
      <t>Table A4a: Population</t>
    </r>
    <r>
      <rPr>
        <b/>
        <vertAlign val="superscript"/>
        <sz val="11"/>
        <color theme="1"/>
        <rFont val="Arial"/>
        <family val="2"/>
      </rPr>
      <t xml:space="preserve">(1) </t>
    </r>
    <r>
      <rPr>
        <b/>
        <sz val="11"/>
        <color theme="1"/>
        <rFont val="Arial"/>
        <family val="2"/>
      </rPr>
      <t>of England and Wales, of persons aged 10 and over, by self-identified ethnicity, 2011 Census</t>
    </r>
  </si>
  <si>
    <r>
      <t>Table A4b: Population</t>
    </r>
    <r>
      <rPr>
        <b/>
        <vertAlign val="superscript"/>
        <sz val="11"/>
        <color theme="1"/>
        <rFont val="Arial"/>
        <family val="2"/>
      </rPr>
      <t>(1)</t>
    </r>
    <r>
      <rPr>
        <b/>
        <sz val="11"/>
        <color theme="1"/>
        <rFont val="Arial"/>
        <family val="2"/>
      </rPr>
      <t xml:space="preserve"> (percentages) of England and Wales, of persons aged 10 and over, by self-identified ethnicity, 2011 Census</t>
    </r>
  </si>
  <si>
    <t>Source: 2011 Census</t>
  </si>
  <si>
    <r>
      <t>Table A5: Population</t>
    </r>
    <r>
      <rPr>
        <b/>
        <vertAlign val="superscript"/>
        <sz val="11"/>
        <color theme="1"/>
        <rFont val="Arial"/>
        <family val="2"/>
      </rPr>
      <t>(1)</t>
    </r>
    <r>
      <rPr>
        <b/>
        <sz val="11"/>
        <color theme="1"/>
        <rFont val="Arial"/>
        <family val="2"/>
      </rPr>
      <t xml:space="preserve"> by police force area and self-identified ethnicity, for persons aged 10 or over, 2011 Census</t>
    </r>
  </si>
  <si>
    <t>(3) The ONS moved ‘Chinese’ to the broader Asian category for the 2011 census. To allow for comparability with previous editions of Race and the Criminal Justice System, Chinese are placed in the Chinese and Other, or Other category in this bulletin, following the 2001 Census. Please consult Appendix I for more information.</t>
  </si>
  <si>
    <t>Missing data (financial year)</t>
  </si>
  <si>
    <t>Missing data (calendar year)</t>
  </si>
  <si>
    <t>Sources: Various, please consult individual chapter tables for more information.</t>
  </si>
  <si>
    <r>
      <t>CPD</t>
    </r>
    <r>
      <rPr>
        <vertAlign val="superscript"/>
        <sz val="10"/>
        <color indexed="8"/>
        <rFont val="Arial"/>
        <family val="2"/>
      </rPr>
      <t>(1)</t>
    </r>
    <r>
      <rPr>
        <sz val="10"/>
        <color indexed="8"/>
        <rFont val="Arial"/>
        <family val="2"/>
      </rPr>
      <t xml:space="preserve"> - all offences</t>
    </r>
  </si>
  <si>
    <t>Unknown/ Not stated</t>
  </si>
  <si>
    <t>Chinese or Other</t>
  </si>
  <si>
    <t xml:space="preserve">Asian </t>
  </si>
  <si>
    <t>City of London</t>
  </si>
  <si>
    <t>Data for local authority: district / unitary (prior to April 2015) was combined for Police Force Areas (PFA). This is the data used when calculating rates per 1000 for individual PFA's.</t>
  </si>
  <si>
    <t>https://www.nomisweb.co.uk/census/2011/dc2101ew</t>
  </si>
  <si>
    <t>Data was extracted from this webpage</t>
  </si>
  <si>
    <t>Table A1: Percentage of missing ethnicity data for illustrative data sources used in this publication, by financial or calendar year, 2012 to 2016</t>
  </si>
  <si>
    <t>2015/16</t>
  </si>
  <si>
    <t>2016/17</t>
  </si>
  <si>
    <r>
      <t>Homicide (victims)</t>
    </r>
    <r>
      <rPr>
        <vertAlign val="superscript"/>
        <sz val="10"/>
        <color indexed="8"/>
        <rFont val="Arial"/>
        <family val="2"/>
      </rPr>
      <t>(2)</t>
    </r>
  </si>
  <si>
    <t>(2) Homicide victim numbers are combined over 3 year periods: 2010/11 to 2012/13 and 2013/14 to 2015/16. Figures shown are for the specific period as single years cannot be resolved.</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</si>
</sst>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 #,##0.00_-;_-* &quot;-&quot;??_-;_-@_-"/>
    <numFmt numFmtId="164" formatCode="_-[$€-2]* #,##0.00_-;\-[$€-2]* #,##0.00_-;_-[$€-2]* &quot;-&quot;??_-"/>
    <numFmt numFmtId="165" formatCode="#,##0.00_ ;[Red]\-#,##0.00\ "/>
    <numFmt numFmtId="166" formatCode="0.0"/>
    <numFmt numFmtId="167" formatCode="0.0%"/>
  </numFmts>
  <fonts count="51" x14ac:knownFonts="1">
    <font>
      <sz val="11"/>
      <color theme="1"/>
      <name val="Calibri"/>
      <family val="2"/>
      <scheme val="minor"/>
    </font>
    <font>
      <sz val="11"/>
      <color indexed="8"/>
      <name val="Calibri"/>
      <family val="2"/>
    </font>
    <font>
      <sz val="10"/>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b/>
      <sz val="10"/>
      <name val="Arial"/>
      <family val="2"/>
    </font>
    <font>
      <sz val="10"/>
      <name val="Arial"/>
      <family val="2"/>
    </font>
    <font>
      <u/>
      <sz val="10"/>
      <color indexed="12"/>
      <name val="Arial"/>
      <family val="2"/>
    </font>
    <font>
      <sz val="8"/>
      <name val="Arial"/>
      <family val="2"/>
    </font>
    <font>
      <sz val="8"/>
      <color indexed="9"/>
      <name val="Arial"/>
      <family val="2"/>
    </font>
    <font>
      <u/>
      <sz val="8"/>
      <color indexed="12"/>
      <name val="Arial"/>
      <family val="2"/>
    </font>
    <font>
      <u/>
      <sz val="20"/>
      <name val="Arial"/>
      <family val="2"/>
    </font>
    <font>
      <b/>
      <sz val="8"/>
      <color indexed="9"/>
      <name val="Arial"/>
      <family val="2"/>
    </font>
    <font>
      <b/>
      <sz val="8"/>
      <color indexed="18"/>
      <name val="Arial"/>
      <family val="2"/>
    </font>
    <font>
      <b/>
      <sz val="12"/>
      <name val="Arial"/>
      <family val="2"/>
    </font>
    <font>
      <sz val="8"/>
      <color indexed="18"/>
      <name val="Arial"/>
      <family val="2"/>
    </font>
    <font>
      <b/>
      <sz val="14"/>
      <name val="Arial"/>
      <family val="2"/>
    </font>
    <font>
      <b/>
      <sz val="10"/>
      <color indexed="8"/>
      <name val="Arial"/>
      <family val="2"/>
    </font>
    <font>
      <vertAlign val="superscript"/>
      <sz val="10"/>
      <color indexed="8"/>
      <name val="Arial"/>
      <family val="2"/>
    </font>
    <font>
      <i/>
      <sz val="10"/>
      <name val="Arial"/>
      <family val="2"/>
    </font>
    <font>
      <b/>
      <vertAlign val="superscript"/>
      <sz val="10"/>
      <name val="Arial"/>
      <family val="2"/>
    </font>
    <font>
      <sz val="9"/>
      <color indexed="8"/>
      <name val="Arial"/>
      <family val="2"/>
    </font>
    <font>
      <i/>
      <sz val="9"/>
      <color indexed="8"/>
      <name val="Arial"/>
      <family val="2"/>
    </font>
    <font>
      <sz val="11"/>
      <color theme="1"/>
      <name val="Calibri"/>
      <family val="2"/>
      <scheme val="minor"/>
    </font>
    <font>
      <u/>
      <sz val="11"/>
      <color theme="10"/>
      <name val="Calibri"/>
      <family val="2"/>
    </font>
    <font>
      <sz val="11"/>
      <color theme="1"/>
      <name val="Arial"/>
      <family val="2"/>
    </font>
    <font>
      <sz val="8"/>
      <color theme="1"/>
      <name val="Arial"/>
      <family val="2"/>
    </font>
    <font>
      <sz val="10"/>
      <color theme="1"/>
      <name val="Arial"/>
      <family val="2"/>
    </font>
    <font>
      <b/>
      <sz val="10"/>
      <color theme="1"/>
      <name val="Arial"/>
      <family val="2"/>
    </font>
    <font>
      <b/>
      <sz val="11"/>
      <color theme="1"/>
      <name val="Arial"/>
      <family val="2"/>
    </font>
    <font>
      <sz val="10"/>
      <color theme="1"/>
      <name val="Calibri"/>
      <family val="2"/>
      <scheme val="minor"/>
    </font>
    <font>
      <u/>
      <sz val="10"/>
      <color theme="10"/>
      <name val="Arial"/>
      <family val="2"/>
    </font>
    <font>
      <sz val="9"/>
      <color theme="1"/>
      <name val="Arial"/>
      <family val="2"/>
    </font>
    <font>
      <sz val="9"/>
      <color theme="1"/>
      <name val="Calibri"/>
      <family val="2"/>
      <scheme val="minor"/>
    </font>
    <font>
      <sz val="9"/>
      <color rgb="FF000000"/>
      <name val="Arial"/>
      <family val="2"/>
    </font>
    <font>
      <b/>
      <vertAlign val="superscript"/>
      <sz val="11"/>
      <color theme="1"/>
      <name val="Arial"/>
      <family val="2"/>
    </font>
    <font>
      <i/>
      <sz val="10"/>
      <color theme="1"/>
      <name val="Arial"/>
      <family val="2"/>
    </font>
    <font>
      <sz val="10"/>
      <color rgb="FF000000"/>
      <name val="Arial"/>
      <family val="2"/>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16"/>
      </patternFill>
    </fill>
    <fill>
      <patternFill patternType="solid">
        <fgColor indexed="17"/>
      </patternFill>
    </fill>
    <fill>
      <patternFill patternType="solid">
        <fgColor indexed="43"/>
      </patternFill>
    </fill>
    <fill>
      <patternFill patternType="solid">
        <fgColor indexed="48"/>
      </patternFill>
    </fill>
    <fill>
      <patternFill patternType="solid">
        <fgColor indexed="65"/>
        <bgColor indexed="64"/>
      </patternFill>
    </fill>
    <fill>
      <patternFill patternType="solid">
        <fgColor indexed="18"/>
      </patternFill>
    </fill>
    <fill>
      <patternFill patternType="solid">
        <fgColor indexed="26"/>
      </patternFill>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s>
  <borders count="1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medium">
        <color indexed="64"/>
      </bottom>
      <diagonal/>
    </border>
    <border>
      <left/>
      <right/>
      <top style="medium">
        <color indexed="64"/>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top/>
      <bottom style="medium">
        <color auto="1"/>
      </bottom>
      <diagonal/>
    </border>
    <border>
      <left/>
      <right/>
      <top style="thin">
        <color indexed="64"/>
      </top>
      <bottom style="medium">
        <color indexed="64"/>
      </bottom>
      <diagonal/>
    </border>
    <border>
      <left/>
      <right/>
      <top style="double">
        <color auto="1"/>
      </top>
      <bottom style="medium">
        <color auto="1"/>
      </bottom>
      <diagonal/>
    </border>
  </borders>
  <cellStyleXfs count="84">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3" borderId="0" applyNumberFormat="0" applyBorder="0" applyAlignment="0" applyProtection="0"/>
    <xf numFmtId="0" fontId="5" fillId="20" borderId="1" applyNumberFormat="0" applyAlignment="0" applyProtection="0"/>
    <xf numFmtId="0" fontId="6" fillId="21" borderId="2" applyNumberFormat="0" applyAlignment="0" applyProtection="0"/>
    <xf numFmtId="43" fontId="19"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164" fontId="19" fillId="0" borderId="0" applyFon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37" fillId="0" borderId="0" applyNumberFormat="0" applyFill="0" applyBorder="0" applyAlignment="0" applyProtection="0">
      <alignment vertical="top"/>
      <protection locked="0"/>
    </xf>
    <xf numFmtId="0" fontId="20" fillId="0" borderId="0" applyNumberFormat="0" applyFill="0" applyBorder="0" applyAlignment="0" applyProtection="0">
      <alignment vertical="top"/>
      <protection locked="0"/>
    </xf>
    <xf numFmtId="0" fontId="20" fillId="0" borderId="0" applyNumberFormat="0" applyFill="0" applyBorder="0" applyAlignment="0" applyProtection="0">
      <alignment vertical="top"/>
      <protection locked="0"/>
    </xf>
    <xf numFmtId="0" fontId="20" fillId="0" borderId="0" applyNumberFormat="0" applyFill="0" applyBorder="0" applyAlignment="0" applyProtection="0">
      <alignment vertical="top"/>
      <protection locked="0"/>
    </xf>
    <xf numFmtId="0" fontId="20" fillId="0" borderId="0" applyNumberFormat="0" applyFill="0" applyBorder="0" applyAlignment="0" applyProtection="0">
      <alignment vertical="top"/>
      <protection locked="0"/>
    </xf>
    <xf numFmtId="0" fontId="20" fillId="0" borderId="0" applyNumberFormat="0" applyFill="0" applyBorder="0" applyAlignment="0" applyProtection="0">
      <alignment vertical="top"/>
      <protection locked="0"/>
    </xf>
    <xf numFmtId="0" fontId="21" fillId="0" borderId="0">
      <alignment horizontal="left"/>
    </xf>
    <xf numFmtId="4" fontId="22" fillId="22" borderId="0"/>
    <xf numFmtId="4" fontId="22" fillId="23" borderId="0"/>
    <xf numFmtId="4" fontId="21" fillId="24" borderId="0"/>
    <xf numFmtId="0" fontId="22" fillId="25" borderId="0">
      <alignment horizontal="left"/>
    </xf>
    <xf numFmtId="0" fontId="23" fillId="26" borderId="0"/>
    <xf numFmtId="0" fontId="24" fillId="26" borderId="0"/>
    <xf numFmtId="165" fontId="21" fillId="0" borderId="0">
      <alignment horizontal="right"/>
    </xf>
    <xf numFmtId="0" fontId="25" fillId="27" borderId="0">
      <alignment horizontal="left"/>
    </xf>
    <xf numFmtId="0" fontId="25" fillId="25" borderId="0">
      <alignment horizontal="left"/>
    </xf>
    <xf numFmtId="0" fontId="26" fillId="0" borderId="0">
      <alignment horizontal="left"/>
    </xf>
    <xf numFmtId="0" fontId="21" fillId="0" borderId="0">
      <alignment horizontal="left"/>
    </xf>
    <xf numFmtId="0" fontId="27" fillId="0" borderId="0"/>
    <xf numFmtId="0" fontId="28" fillId="0" borderId="0">
      <alignment horizontal="left"/>
    </xf>
    <xf numFmtId="0" fontId="26" fillId="0" borderId="0"/>
    <xf numFmtId="0" fontId="26" fillId="0" borderId="0"/>
    <xf numFmtId="0" fontId="12" fillId="7" borderId="1" applyNumberFormat="0" applyAlignment="0" applyProtection="0"/>
    <xf numFmtId="0" fontId="13" fillId="0" borderId="6" applyNumberFormat="0" applyFill="0" applyAlignment="0" applyProtection="0"/>
    <xf numFmtId="0" fontId="14" fillId="24" borderId="0" applyNumberFormat="0" applyBorder="0" applyAlignment="0" applyProtection="0"/>
    <xf numFmtId="0" fontId="36" fillId="0" borderId="0"/>
    <xf numFmtId="0" fontId="19" fillId="0" borderId="0"/>
    <xf numFmtId="0" fontId="19" fillId="0" borderId="0"/>
    <xf numFmtId="0" fontId="19" fillId="0" borderId="0"/>
    <xf numFmtId="0" fontId="19" fillId="0" borderId="0"/>
    <xf numFmtId="0" fontId="19" fillId="0" borderId="0"/>
    <xf numFmtId="0" fontId="36" fillId="0" borderId="0"/>
    <xf numFmtId="0" fontId="19" fillId="0" borderId="0"/>
    <xf numFmtId="0" fontId="1" fillId="28" borderId="7" applyNumberFormat="0" applyFont="0" applyAlignment="0" applyProtection="0"/>
    <xf numFmtId="0" fontId="15" fillId="20" borderId="8" applyNumberFormat="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36" fillId="0" borderId="0" applyFont="0" applyFill="0" applyBorder="0" applyAlignment="0" applyProtection="0"/>
    <xf numFmtId="9" fontId="1" fillId="0" borderId="0" applyFont="0" applyFill="0" applyBorder="0" applyAlignment="0" applyProtection="0"/>
    <xf numFmtId="0" fontId="19" fillId="0" borderId="0"/>
    <xf numFmtId="0" fontId="29" fillId="0" borderId="0"/>
    <xf numFmtId="0" fontId="16" fillId="0" borderId="9" applyNumberFormat="0" applyFill="0" applyAlignment="0" applyProtection="0"/>
    <xf numFmtId="0" fontId="17" fillId="0" borderId="0" applyNumberFormat="0" applyFill="0" applyBorder="0" applyAlignment="0" applyProtection="0"/>
    <xf numFmtId="0" fontId="19" fillId="0" borderId="0"/>
    <xf numFmtId="9" fontId="36" fillId="0" borderId="0" applyFont="0" applyFill="0" applyBorder="0" applyAlignment="0" applyProtection="0"/>
  </cellStyleXfs>
  <cellXfs count="162">
    <xf numFmtId="0" fontId="0" fillId="0" borderId="0" xfId="0"/>
    <xf numFmtId="0" fontId="0" fillId="30" borderId="0" xfId="0" applyFill="1"/>
    <xf numFmtId="10" fontId="0" fillId="30" borderId="0" xfId="0" applyNumberFormat="1" applyFill="1"/>
    <xf numFmtId="0" fontId="38" fillId="30" borderId="0" xfId="0" applyFont="1" applyFill="1"/>
    <xf numFmtId="0" fontId="39" fillId="30" borderId="0" xfId="0" applyFont="1" applyFill="1"/>
    <xf numFmtId="3" fontId="18" fillId="30" borderId="10" xfId="63" applyNumberFormat="1" applyFont="1" applyFill="1" applyBorder="1" applyAlignment="1">
      <alignment horizontal="right" vertical="center" wrapText="1"/>
    </xf>
    <xf numFmtId="3" fontId="19" fillId="30" borderId="11" xfId="63" applyNumberFormat="1" applyFont="1" applyFill="1" applyBorder="1" applyAlignment="1">
      <alignment horizontal="right"/>
    </xf>
    <xf numFmtId="3" fontId="18" fillId="30" borderId="11" xfId="63" applyNumberFormat="1" applyFont="1" applyFill="1" applyBorder="1" applyAlignment="1">
      <alignment horizontal="right"/>
    </xf>
    <xf numFmtId="3" fontId="19" fillId="30" borderId="0" xfId="63" applyNumberFormat="1" applyFont="1" applyFill="1" applyBorder="1" applyAlignment="1">
      <alignment horizontal="right"/>
    </xf>
    <xf numFmtId="3" fontId="18" fillId="30" borderId="0" xfId="63" applyNumberFormat="1" applyFont="1" applyFill="1" applyBorder="1" applyAlignment="1">
      <alignment horizontal="right"/>
    </xf>
    <xf numFmtId="0" fontId="40" fillId="30" borderId="0" xfId="0" applyFont="1" applyFill="1"/>
    <xf numFmtId="0" fontId="41" fillId="30" borderId="0" xfId="0" applyFont="1" applyFill="1"/>
    <xf numFmtId="0" fontId="40" fillId="30" borderId="0" xfId="0" applyFont="1" applyFill="1" applyBorder="1"/>
    <xf numFmtId="0" fontId="41" fillId="30" borderId="0" xfId="0" applyFont="1" applyFill="1" applyBorder="1"/>
    <xf numFmtId="0" fontId="18" fillId="30" borderId="0" xfId="63" applyFont="1" applyFill="1" applyBorder="1" applyAlignment="1"/>
    <xf numFmtId="0" fontId="42" fillId="30" borderId="0" xfId="0" applyFont="1" applyFill="1" applyAlignment="1">
      <alignment horizontal="left" wrapText="1"/>
    </xf>
    <xf numFmtId="9" fontId="19" fillId="30" borderId="11" xfId="63" applyNumberFormat="1" applyFont="1" applyFill="1" applyBorder="1" applyAlignment="1">
      <alignment horizontal="right"/>
    </xf>
    <xf numFmtId="9" fontId="19" fillId="30" borderId="0" xfId="63" applyNumberFormat="1" applyFont="1" applyFill="1" applyBorder="1" applyAlignment="1">
      <alignment horizontal="right"/>
    </xf>
    <xf numFmtId="9" fontId="19" fillId="31" borderId="0" xfId="63" applyNumberFormat="1" applyFont="1" applyFill="1" applyBorder="1" applyAlignment="1">
      <alignment horizontal="right"/>
    </xf>
    <xf numFmtId="0" fontId="43" fillId="30" borderId="0" xfId="0" applyFont="1" applyFill="1"/>
    <xf numFmtId="3" fontId="18" fillId="29" borderId="0" xfId="0" applyNumberFormat="1" applyFont="1" applyFill="1" applyBorder="1" applyAlignment="1">
      <alignment horizontal="right" vertical="center" wrapText="1"/>
    </xf>
    <xf numFmtId="0" fontId="40" fillId="30" borderId="11" xfId="0" applyFont="1" applyFill="1" applyBorder="1"/>
    <xf numFmtId="9" fontId="40" fillId="30" borderId="0" xfId="0" applyNumberFormat="1" applyFont="1" applyFill="1" applyBorder="1"/>
    <xf numFmtId="3" fontId="40" fillId="30" borderId="0" xfId="0" applyNumberFormat="1" applyFont="1" applyFill="1" applyBorder="1"/>
    <xf numFmtId="9" fontId="40" fillId="30" borderId="10" xfId="0" applyNumberFormat="1" applyFont="1" applyFill="1" applyBorder="1"/>
    <xf numFmtId="9" fontId="41" fillId="30" borderId="10" xfId="0" applyNumberFormat="1" applyFont="1" applyFill="1" applyBorder="1"/>
    <xf numFmtId="3" fontId="41" fillId="30" borderId="10" xfId="0" applyNumberFormat="1" applyFont="1" applyFill="1" applyBorder="1"/>
    <xf numFmtId="0" fontId="44" fillId="30" borderId="0" xfId="38" applyFont="1" applyFill="1" applyAlignment="1" applyProtection="1"/>
    <xf numFmtId="0" fontId="18" fillId="30" borderId="0" xfId="63" applyFont="1" applyFill="1" applyBorder="1" applyAlignment="1">
      <alignment wrapText="1"/>
    </xf>
    <xf numFmtId="0" fontId="37" fillId="30" borderId="0" xfId="38" applyFill="1" applyAlignment="1" applyProtection="1"/>
    <xf numFmtId="0" fontId="42" fillId="30" borderId="0" xfId="0" applyFont="1" applyFill="1"/>
    <xf numFmtId="0" fontId="38" fillId="30" borderId="0" xfId="63" applyFont="1" applyFill="1"/>
    <xf numFmtId="0" fontId="40" fillId="30" borderId="0" xfId="63" applyFont="1" applyFill="1"/>
    <xf numFmtId="0" fontId="41" fillId="30" borderId="0" xfId="63" applyFont="1" applyFill="1" applyBorder="1" applyAlignment="1">
      <alignment horizontal="center"/>
    </xf>
    <xf numFmtId="0" fontId="40" fillId="30" borderId="10" xfId="63" applyFont="1" applyFill="1" applyBorder="1"/>
    <xf numFmtId="0" fontId="30" fillId="30" borderId="0" xfId="63" applyFont="1" applyFill="1" applyBorder="1" applyAlignment="1">
      <alignment horizontal="left" vertical="center" wrapText="1"/>
    </xf>
    <xf numFmtId="0" fontId="18" fillId="30" borderId="0" xfId="63" applyFont="1" applyFill="1" applyBorder="1" applyAlignment="1">
      <alignment horizontal="left" vertical="center" wrapText="1"/>
    </xf>
    <xf numFmtId="0" fontId="38" fillId="30" borderId="0" xfId="63" applyFont="1" applyFill="1" applyBorder="1"/>
    <xf numFmtId="0" fontId="18" fillId="30" borderId="0" xfId="63" applyFont="1" applyFill="1" applyBorder="1" applyAlignment="1">
      <alignment horizontal="right" vertical="center" wrapText="1"/>
    </xf>
    <xf numFmtId="3" fontId="41" fillId="30" borderId="0" xfId="63" applyNumberFormat="1" applyFont="1" applyFill="1" applyBorder="1" applyAlignment="1">
      <alignment horizontal="right"/>
    </xf>
    <xf numFmtId="3" fontId="40" fillId="30" borderId="0" xfId="63" applyNumberFormat="1" applyFont="1" applyFill="1" applyBorder="1" applyAlignment="1">
      <alignment horizontal="right"/>
    </xf>
    <xf numFmtId="3" fontId="40" fillId="30" borderId="10" xfId="63" applyNumberFormat="1" applyFont="1" applyFill="1" applyBorder="1" applyAlignment="1">
      <alignment horizontal="right"/>
    </xf>
    <xf numFmtId="3" fontId="41" fillId="30" borderId="0" xfId="63" applyNumberFormat="1" applyFont="1" applyFill="1" applyAlignment="1">
      <alignment horizontal="right"/>
    </xf>
    <xf numFmtId="3" fontId="41" fillId="30" borderId="10" xfId="63" applyNumberFormat="1" applyFont="1" applyFill="1" applyBorder="1" applyAlignment="1">
      <alignment horizontal="right"/>
    </xf>
    <xf numFmtId="166" fontId="32" fillId="29" borderId="12" xfId="0" applyNumberFormat="1" applyFont="1" applyFill="1" applyBorder="1"/>
    <xf numFmtId="3" fontId="41" fillId="30" borderId="12" xfId="63" applyNumberFormat="1" applyFont="1" applyFill="1" applyBorder="1" applyAlignment="1">
      <alignment horizontal="right"/>
    </xf>
    <xf numFmtId="3" fontId="18" fillId="29" borderId="12" xfId="0" applyNumberFormat="1" applyFont="1" applyFill="1" applyBorder="1"/>
    <xf numFmtId="0" fontId="18" fillId="30" borderId="13" xfId="63" applyFont="1" applyFill="1" applyBorder="1" applyAlignment="1">
      <alignment horizontal="right" vertical="center" wrapText="1"/>
    </xf>
    <xf numFmtId="0" fontId="38" fillId="30" borderId="10" xfId="63" applyFont="1" applyFill="1" applyBorder="1"/>
    <xf numFmtId="0" fontId="45" fillId="30" borderId="0" xfId="63" applyFont="1" applyFill="1"/>
    <xf numFmtId="0" fontId="45" fillId="30" borderId="0" xfId="63" applyFont="1" applyFill="1" applyBorder="1"/>
    <xf numFmtId="0" fontId="45" fillId="30" borderId="0" xfId="0" applyFont="1" applyFill="1"/>
    <xf numFmtId="0" fontId="46" fillId="30" borderId="0" xfId="0" applyFont="1" applyFill="1"/>
    <xf numFmtId="0" fontId="46" fillId="0" borderId="0" xfId="0" applyFont="1"/>
    <xf numFmtId="0" fontId="38" fillId="30" borderId="0" xfId="63" applyFont="1" applyFill="1" applyAlignment="1"/>
    <xf numFmtId="0" fontId="45" fillId="30" borderId="0" xfId="63" applyFont="1" applyFill="1" applyAlignment="1"/>
    <xf numFmtId="0" fontId="42" fillId="30" borderId="0" xfId="0" applyFont="1" applyFill="1" applyAlignment="1">
      <alignment horizontal="left" wrapText="1"/>
    </xf>
    <xf numFmtId="0" fontId="42" fillId="30" borderId="0" xfId="0" applyFont="1" applyFill="1" applyAlignment="1">
      <alignment horizontal="left" vertical="top" wrapText="1"/>
    </xf>
    <xf numFmtId="0" fontId="47" fillId="0" borderId="0" xfId="0" applyFont="1"/>
    <xf numFmtId="0" fontId="47" fillId="30" borderId="0" xfId="0" applyFont="1" applyFill="1"/>
    <xf numFmtId="167" fontId="19" fillId="30" borderId="11" xfId="63" applyNumberFormat="1" applyFont="1" applyFill="1" applyBorder="1" applyAlignment="1">
      <alignment horizontal="right"/>
    </xf>
    <xf numFmtId="167" fontId="19" fillId="31" borderId="0" xfId="63" applyNumberFormat="1" applyFont="1" applyFill="1" applyBorder="1" applyAlignment="1">
      <alignment horizontal="right"/>
    </xf>
    <xf numFmtId="167" fontId="19" fillId="30" borderId="0" xfId="63" applyNumberFormat="1" applyFont="1" applyFill="1" applyBorder="1" applyAlignment="1">
      <alignment horizontal="right"/>
    </xf>
    <xf numFmtId="0" fontId="42" fillId="30" borderId="0" xfId="0" applyFont="1" applyFill="1" applyAlignment="1">
      <alignment horizontal="left" vertical="top" wrapText="1"/>
    </xf>
    <xf numFmtId="0" fontId="37" fillId="30" borderId="0" xfId="38" applyFill="1" applyAlignment="1" applyProtection="1">
      <alignment horizontal="left" vertical="top"/>
    </xf>
    <xf numFmtId="0" fontId="42" fillId="30" borderId="0" xfId="0" applyFont="1" applyFill="1" applyAlignment="1">
      <alignment horizontal="left" wrapText="1"/>
    </xf>
    <xf numFmtId="0" fontId="41" fillId="30" borderId="0" xfId="0" applyFont="1" applyFill="1" applyAlignment="1">
      <alignment horizontal="right"/>
    </xf>
    <xf numFmtId="0" fontId="41" fillId="30" borderId="10" xfId="0" applyFont="1" applyFill="1" applyBorder="1" applyAlignment="1">
      <alignment horizontal="right"/>
    </xf>
    <xf numFmtId="0" fontId="41" fillId="0" borderId="0" xfId="0" applyFont="1" applyFill="1" applyBorder="1" applyAlignment="1">
      <alignment horizontal="center"/>
    </xf>
    <xf numFmtId="0" fontId="38" fillId="30" borderId="11" xfId="0" applyFont="1" applyFill="1" applyBorder="1"/>
    <xf numFmtId="1" fontId="40" fillId="30" borderId="0" xfId="0" applyNumberFormat="1" applyFont="1" applyFill="1" applyBorder="1"/>
    <xf numFmtId="0" fontId="40" fillId="30" borderId="15" xfId="0" applyFont="1" applyFill="1" applyBorder="1"/>
    <xf numFmtId="9" fontId="40" fillId="30" borderId="15" xfId="0" applyNumberFormat="1" applyFont="1" applyFill="1" applyBorder="1"/>
    <xf numFmtId="0" fontId="41" fillId="30" borderId="0" xfId="0" applyFont="1" applyFill="1" applyAlignment="1">
      <alignment horizontal="left" wrapText="1"/>
    </xf>
    <xf numFmtId="3" fontId="43" fillId="30" borderId="0" xfId="0" applyNumberFormat="1" applyFont="1" applyFill="1"/>
    <xf numFmtId="9" fontId="40" fillId="30" borderId="0" xfId="0" applyNumberFormat="1" applyFont="1" applyFill="1"/>
    <xf numFmtId="0" fontId="42" fillId="30" borderId="0" xfId="0" applyFont="1" applyFill="1" applyAlignment="1">
      <alignment wrapText="1"/>
    </xf>
    <xf numFmtId="0" fontId="42" fillId="30" borderId="0" xfId="0" applyFont="1" applyFill="1" applyAlignment="1"/>
    <xf numFmtId="3" fontId="19" fillId="31" borderId="0" xfId="63" applyNumberFormat="1" applyFont="1" applyFill="1" applyBorder="1" applyAlignment="1">
      <alignment horizontal="right"/>
    </xf>
    <xf numFmtId="167" fontId="40" fillId="30" borderId="0" xfId="0" applyNumberFormat="1" applyFont="1" applyFill="1"/>
    <xf numFmtId="167" fontId="40" fillId="30" borderId="10" xfId="0" applyNumberFormat="1" applyFont="1" applyFill="1" applyBorder="1"/>
    <xf numFmtId="3" fontId="40" fillId="30" borderId="0" xfId="0" applyNumberFormat="1" applyFont="1" applyFill="1"/>
    <xf numFmtId="9" fontId="40" fillId="30" borderId="0" xfId="0" applyNumberFormat="1" applyFont="1" applyFill="1" applyBorder="1" applyAlignment="1">
      <alignment horizontal="right"/>
    </xf>
    <xf numFmtId="0" fontId="41" fillId="30" borderId="12" xfId="0" applyFont="1" applyFill="1" applyBorder="1" applyAlignment="1">
      <alignment horizontal="right" wrapText="1"/>
    </xf>
    <xf numFmtId="0" fontId="41" fillId="30" borderId="12" xfId="0" applyFont="1" applyFill="1" applyBorder="1" applyAlignment="1">
      <alignment horizontal="right"/>
    </xf>
    <xf numFmtId="0" fontId="40" fillId="30" borderId="14" xfId="0" applyFont="1" applyFill="1" applyBorder="1"/>
    <xf numFmtId="0" fontId="49" fillId="30" borderId="0" xfId="0" applyFont="1" applyFill="1" applyBorder="1"/>
    <xf numFmtId="3" fontId="49" fillId="30" borderId="0" xfId="0" applyNumberFormat="1" applyFont="1" applyFill="1" applyBorder="1"/>
    <xf numFmtId="0" fontId="49" fillId="30" borderId="0" xfId="0" applyFont="1" applyFill="1" applyBorder="1" applyAlignment="1">
      <alignment horizontal="left" indent="1"/>
    </xf>
    <xf numFmtId="0" fontId="41" fillId="30" borderId="10" xfId="0" applyFont="1" applyFill="1" applyBorder="1"/>
    <xf numFmtId="0" fontId="18" fillId="30" borderId="10" xfId="63" applyFont="1" applyFill="1" applyBorder="1" applyAlignment="1">
      <alignment horizontal="right" vertical="center" wrapText="1"/>
    </xf>
    <xf numFmtId="9" fontId="49" fillId="30" borderId="0" xfId="0" applyNumberFormat="1" applyFont="1" applyFill="1" applyBorder="1"/>
    <xf numFmtId="0" fontId="49" fillId="30" borderId="0" xfId="0" applyFont="1" applyFill="1"/>
    <xf numFmtId="0" fontId="50" fillId="0" borderId="0" xfId="0" applyFont="1" applyAlignment="1">
      <alignment horizontal="left" indent="1"/>
    </xf>
    <xf numFmtId="0" fontId="49" fillId="30" borderId="0" xfId="0" applyFont="1" applyFill="1" applyAlignment="1">
      <alignment horizontal="left" indent="1"/>
    </xf>
    <xf numFmtId="0" fontId="42" fillId="30" borderId="0" xfId="0" applyFont="1" applyFill="1" applyAlignment="1">
      <alignment horizontal="left" vertical="top" wrapText="1"/>
    </xf>
    <xf numFmtId="0" fontId="37" fillId="30" borderId="0" xfId="38" applyFill="1" applyAlignment="1" applyProtection="1">
      <alignment horizontal="left" vertical="top"/>
    </xf>
    <xf numFmtId="0" fontId="42" fillId="30" borderId="0" xfId="0" applyFont="1" applyFill="1" applyAlignment="1">
      <alignment horizontal="left" vertical="top" wrapText="1"/>
    </xf>
    <xf numFmtId="0" fontId="42" fillId="30" borderId="0" xfId="0" applyFont="1" applyFill="1" applyAlignment="1">
      <alignment horizontal="left" wrapText="1"/>
    </xf>
    <xf numFmtId="0" fontId="42" fillId="30" borderId="0" xfId="63" applyFont="1" applyFill="1" applyAlignment="1">
      <alignment horizontal="left" vertical="top" wrapText="1"/>
    </xf>
    <xf numFmtId="0" fontId="18" fillId="30" borderId="15" xfId="63" applyFont="1" applyFill="1" applyBorder="1" applyAlignment="1">
      <alignment horizontal="left" wrapText="1"/>
    </xf>
    <xf numFmtId="0" fontId="40" fillId="30" borderId="12" xfId="0" applyFont="1" applyFill="1" applyBorder="1" applyAlignment="1">
      <alignment horizontal="left" vertical="top"/>
    </xf>
    <xf numFmtId="0" fontId="41" fillId="30" borderId="15" xfId="0" applyFont="1" applyFill="1" applyBorder="1" applyAlignment="1">
      <alignment horizontal="right"/>
    </xf>
    <xf numFmtId="0" fontId="41" fillId="30" borderId="12" xfId="0" applyFont="1" applyFill="1" applyBorder="1" applyAlignment="1">
      <alignment horizontal="left" wrapText="1"/>
    </xf>
    <xf numFmtId="0" fontId="0" fillId="30" borderId="15" xfId="0" applyFill="1" applyBorder="1"/>
    <xf numFmtId="0" fontId="18" fillId="30" borderId="15" xfId="63" applyFont="1" applyFill="1" applyBorder="1"/>
    <xf numFmtId="0" fontId="43" fillId="30" borderId="12" xfId="0" applyFont="1" applyFill="1" applyBorder="1"/>
    <xf numFmtId="0" fontId="18" fillId="30" borderId="12" xfId="63" applyFont="1" applyFill="1" applyBorder="1" applyAlignment="1">
      <alignment horizontal="left" wrapText="1"/>
    </xf>
    <xf numFmtId="0" fontId="18" fillId="30" borderId="14" xfId="63" applyFont="1" applyFill="1" applyBorder="1" applyAlignment="1">
      <alignment wrapText="1"/>
    </xf>
    <xf numFmtId="0" fontId="18" fillId="30" borderId="12" xfId="63" applyFont="1" applyFill="1" applyBorder="1" applyAlignment="1">
      <alignment wrapText="1"/>
    </xf>
    <xf numFmtId="0" fontId="41" fillId="30" borderId="15" xfId="0" applyFont="1" applyFill="1" applyBorder="1"/>
    <xf numFmtId="0" fontId="41" fillId="30" borderId="14" xfId="0" applyFont="1" applyFill="1" applyBorder="1"/>
    <xf numFmtId="0" fontId="41" fillId="30" borderId="14" xfId="0" applyFont="1" applyFill="1" applyBorder="1" applyAlignment="1">
      <alignment horizontal="right"/>
    </xf>
    <xf numFmtId="0" fontId="18" fillId="30" borderId="14" xfId="63" applyFont="1" applyFill="1" applyBorder="1" applyAlignment="1">
      <alignment horizontal="right" vertical="center" wrapText="1"/>
    </xf>
    <xf numFmtId="3" fontId="18" fillId="30" borderId="14" xfId="63" applyNumberFormat="1" applyFont="1" applyFill="1" applyBorder="1" applyAlignment="1">
      <alignment horizontal="left" vertical="center" wrapText="1"/>
    </xf>
    <xf numFmtId="0" fontId="41" fillId="30" borderId="13" xfId="0" applyFont="1" applyFill="1" applyBorder="1"/>
    <xf numFmtId="0" fontId="40" fillId="30" borderId="12" xfId="0" applyFont="1" applyFill="1" applyBorder="1"/>
    <xf numFmtId="0" fontId="41" fillId="30" borderId="17" xfId="0" applyFont="1" applyFill="1" applyBorder="1"/>
    <xf numFmtId="3" fontId="19" fillId="31" borderId="11" xfId="63" applyNumberFormat="1" applyFont="1" applyFill="1" applyBorder="1" applyAlignment="1">
      <alignment horizontal="right"/>
    </xf>
    <xf numFmtId="0" fontId="40" fillId="30" borderId="11" xfId="0" applyFont="1" applyFill="1" applyBorder="1" applyAlignment="1">
      <alignment horizontal="left" indent="1"/>
    </xf>
    <xf numFmtId="0" fontId="40" fillId="30" borderId="0" xfId="0" applyFont="1" applyFill="1" applyBorder="1" applyAlignment="1">
      <alignment horizontal="left" indent="1"/>
    </xf>
    <xf numFmtId="0" fontId="40" fillId="30" borderId="11" xfId="0" applyFont="1" applyFill="1" applyBorder="1" applyAlignment="1">
      <alignment horizontal="left" indent="2"/>
    </xf>
    <xf numFmtId="0" fontId="40" fillId="30" borderId="0" xfId="0" applyFont="1" applyFill="1" applyBorder="1" applyAlignment="1">
      <alignment horizontal="left" indent="2"/>
    </xf>
    <xf numFmtId="3" fontId="19" fillId="30" borderId="17" xfId="63" applyNumberFormat="1" applyFont="1" applyFill="1" applyBorder="1" applyAlignment="1">
      <alignment horizontal="right"/>
    </xf>
    <xf numFmtId="3" fontId="18" fillId="30" borderId="17" xfId="63" applyNumberFormat="1" applyFont="1" applyFill="1" applyBorder="1" applyAlignment="1">
      <alignment horizontal="right"/>
    </xf>
    <xf numFmtId="9" fontId="19" fillId="31" borderId="11" xfId="63" applyNumberFormat="1" applyFont="1" applyFill="1" applyBorder="1" applyAlignment="1">
      <alignment horizontal="right"/>
    </xf>
    <xf numFmtId="9" fontId="19" fillId="30" borderId="17" xfId="63" applyNumberFormat="1" applyFont="1" applyFill="1" applyBorder="1" applyAlignment="1">
      <alignment horizontal="right"/>
    </xf>
    <xf numFmtId="0" fontId="18" fillId="30" borderId="12" xfId="0" applyFont="1" applyFill="1" applyBorder="1" applyAlignment="1">
      <alignment horizontal="left" wrapText="1"/>
    </xf>
    <xf numFmtId="0" fontId="18" fillId="30" borderId="16" xfId="0" applyFont="1" applyFill="1" applyBorder="1" applyAlignment="1">
      <alignment horizontal="right" vertical="center"/>
    </xf>
    <xf numFmtId="3" fontId="18" fillId="29" borderId="16" xfId="0" applyNumberFormat="1" applyFont="1" applyFill="1" applyBorder="1" applyAlignment="1">
      <alignment horizontal="right" vertical="center" wrapText="1"/>
    </xf>
    <xf numFmtId="167" fontId="19" fillId="31" borderId="11" xfId="63" applyNumberFormat="1" applyFont="1" applyFill="1" applyBorder="1" applyAlignment="1">
      <alignment horizontal="right"/>
    </xf>
    <xf numFmtId="167" fontId="40" fillId="30" borderId="15" xfId="0" applyNumberFormat="1" applyFont="1" applyFill="1" applyBorder="1"/>
    <xf numFmtId="0" fontId="40" fillId="30" borderId="15" xfId="0" applyFont="1" applyFill="1" applyBorder="1" applyAlignment="1">
      <alignment vertical="top" wrapText="1"/>
    </xf>
    <xf numFmtId="0" fontId="42" fillId="30" borderId="0" xfId="0" applyFont="1" applyFill="1" applyAlignment="1">
      <alignment vertical="top" wrapText="1"/>
    </xf>
    <xf numFmtId="0" fontId="45" fillId="30" borderId="11" xfId="0" applyFont="1" applyFill="1" applyBorder="1"/>
    <xf numFmtId="0" fontId="42" fillId="30" borderId="0" xfId="63" applyFont="1" applyFill="1" applyAlignment="1">
      <alignment vertical="top" wrapText="1"/>
    </xf>
    <xf numFmtId="0" fontId="44" fillId="30" borderId="0" xfId="38" applyFont="1" applyFill="1" applyAlignment="1" applyProtection="1">
      <alignment vertical="top"/>
    </xf>
    <xf numFmtId="0" fontId="18" fillId="30" borderId="12" xfId="0" applyFont="1" applyFill="1" applyBorder="1" applyAlignment="1">
      <alignment horizontal="center" wrapText="1"/>
    </xf>
    <xf numFmtId="0" fontId="18" fillId="30" borderId="14" xfId="0" applyFont="1" applyFill="1" applyBorder="1" applyAlignment="1">
      <alignment horizontal="center" wrapText="1"/>
    </xf>
    <xf numFmtId="0" fontId="44" fillId="30" borderId="0" xfId="38" applyFont="1" applyFill="1" applyAlignment="1" applyProtection="1">
      <alignment horizontal="left" vertical="top"/>
    </xf>
    <xf numFmtId="0" fontId="42" fillId="30" borderId="0" xfId="0" applyFont="1" applyFill="1" applyAlignment="1">
      <alignment horizontal="left" vertical="top" wrapText="1"/>
    </xf>
    <xf numFmtId="0" fontId="45" fillId="30" borderId="0" xfId="0" applyFont="1" applyFill="1" applyAlignment="1">
      <alignment horizontal="left" vertical="center" wrapText="1"/>
    </xf>
    <xf numFmtId="0" fontId="18" fillId="30" borderId="11" xfId="0" applyFont="1" applyFill="1" applyBorder="1" applyAlignment="1">
      <alignment horizontal="center" vertical="center" wrapText="1"/>
    </xf>
    <xf numFmtId="0" fontId="18" fillId="30" borderId="0" xfId="0" applyFont="1" applyFill="1" applyBorder="1" applyAlignment="1">
      <alignment horizontal="center" vertical="center" wrapText="1"/>
    </xf>
    <xf numFmtId="0" fontId="18" fillId="30" borderId="15" xfId="0" applyFont="1" applyFill="1" applyBorder="1" applyAlignment="1">
      <alignment horizontal="center" vertical="center" wrapText="1"/>
    </xf>
    <xf numFmtId="0" fontId="18" fillId="30" borderId="14" xfId="63" applyFont="1" applyFill="1" applyBorder="1" applyAlignment="1">
      <alignment horizontal="center" wrapText="1"/>
    </xf>
    <xf numFmtId="0" fontId="42" fillId="30" borderId="0" xfId="0" applyFont="1" applyFill="1" applyAlignment="1">
      <alignment horizontal="left" wrapText="1"/>
    </xf>
    <xf numFmtId="0" fontId="37" fillId="30" borderId="0" xfId="38" applyFill="1" applyAlignment="1" applyProtection="1">
      <alignment horizontal="left" vertical="top"/>
    </xf>
    <xf numFmtId="0" fontId="45" fillId="0" borderId="0" xfId="0" applyFont="1" applyAlignment="1">
      <alignment horizontal="left" wrapText="1"/>
    </xf>
    <xf numFmtId="3" fontId="18" fillId="30" borderId="14" xfId="0" applyNumberFormat="1" applyFont="1" applyFill="1" applyBorder="1" applyAlignment="1">
      <alignment horizontal="center" wrapText="1"/>
    </xf>
    <xf numFmtId="0" fontId="42" fillId="30" borderId="0" xfId="63" applyFont="1" applyFill="1" applyAlignment="1">
      <alignment horizontal="left" vertical="top" wrapText="1"/>
    </xf>
    <xf numFmtId="0" fontId="41" fillId="30" borderId="15" xfId="0" applyFont="1" applyFill="1" applyBorder="1" applyAlignment="1">
      <alignment horizontal="center"/>
    </xf>
    <xf numFmtId="0" fontId="18" fillId="30" borderId="15" xfId="0" applyNumberFormat="1" applyFont="1" applyFill="1" applyBorder="1" applyAlignment="1">
      <alignment horizontal="right" vertical="center"/>
    </xf>
    <xf numFmtId="0" fontId="18" fillId="29" borderId="15" xfId="0" applyNumberFormat="1" applyFont="1" applyFill="1" applyBorder="1" applyAlignment="1">
      <alignment horizontal="right" vertical="center" wrapText="1"/>
    </xf>
    <xf numFmtId="0" fontId="41" fillId="30" borderId="0" xfId="0" applyFont="1" applyFill="1" applyBorder="1" applyAlignment="1">
      <alignment horizontal="center"/>
    </xf>
    <xf numFmtId="0" fontId="45" fillId="30" borderId="0" xfId="0" applyFont="1" applyFill="1" applyAlignment="1">
      <alignment vertical="center" wrapText="1"/>
    </xf>
    <xf numFmtId="0" fontId="41" fillId="30" borderId="11" xfId="0" applyFont="1" applyFill="1" applyBorder="1" applyAlignment="1">
      <alignment horizontal="center"/>
    </xf>
    <xf numFmtId="9" fontId="40" fillId="30" borderId="11" xfId="0" applyNumberFormat="1" applyFont="1" applyFill="1" applyBorder="1" applyAlignment="1">
      <alignment horizontal="right"/>
    </xf>
    <xf numFmtId="9" fontId="40" fillId="30" borderId="11" xfId="83" applyFont="1" applyFill="1" applyBorder="1" applyAlignment="1">
      <alignment horizontal="right"/>
    </xf>
    <xf numFmtId="9" fontId="40" fillId="30" borderId="0" xfId="83" applyFont="1" applyFill="1" applyBorder="1" applyAlignment="1">
      <alignment horizontal="right"/>
    </xf>
    <xf numFmtId="1" fontId="41" fillId="30" borderId="0" xfId="0" applyNumberFormat="1" applyFont="1" applyFill="1" applyBorder="1" applyAlignment="1">
      <alignment horizontal="center"/>
    </xf>
    <xf numFmtId="9" fontId="40" fillId="30" borderId="15" xfId="83" applyFont="1" applyFill="1" applyBorder="1" applyAlignment="1">
      <alignment horizontal="right"/>
    </xf>
  </cellXfs>
  <cellStyles count="84">
    <cellStyle name="20% - Accent1 2" xfId="1"/>
    <cellStyle name="20% - Accent2 2" xfId="2"/>
    <cellStyle name="20% - Accent3 2" xfId="3"/>
    <cellStyle name="20% - Accent4 2" xfId="4"/>
    <cellStyle name="20% - Accent5 2" xfId="5"/>
    <cellStyle name="20% - Accent6 2" xfId="6"/>
    <cellStyle name="40% - Accent1 2" xfId="7"/>
    <cellStyle name="40% - Accent2 2" xfId="8"/>
    <cellStyle name="40% - Accent3 2" xfId="9"/>
    <cellStyle name="40% - Accent4 2" xfId="10"/>
    <cellStyle name="40% - Accent5 2" xfId="11"/>
    <cellStyle name="40% - Accent6 2" xfId="12"/>
    <cellStyle name="60% - Accent1 2" xfId="13"/>
    <cellStyle name="60% - Accent2 2" xfId="14"/>
    <cellStyle name="60% - Accent3 2" xfId="15"/>
    <cellStyle name="60% - Accent4 2" xfId="16"/>
    <cellStyle name="60% - Accent5 2" xfId="17"/>
    <cellStyle name="60% - Accent6 2" xfId="18"/>
    <cellStyle name="Accent1 2" xfId="19"/>
    <cellStyle name="Accent2 2" xfId="20"/>
    <cellStyle name="Accent3 2" xfId="21"/>
    <cellStyle name="Accent4 2" xfId="22"/>
    <cellStyle name="Accent5 2" xfId="23"/>
    <cellStyle name="Accent6 2" xfId="24"/>
    <cellStyle name="Bad 2" xfId="25"/>
    <cellStyle name="Calculation 2" xfId="26"/>
    <cellStyle name="Check Cell 2" xfId="27"/>
    <cellStyle name="Comma 2" xfId="28"/>
    <cellStyle name="Comma 3" xfId="29"/>
    <cellStyle name="Comma 4" xfId="30"/>
    <cellStyle name="Euro" xfId="31"/>
    <cellStyle name="Explanatory Text 2" xfId="32"/>
    <cellStyle name="Good 2" xfId="33"/>
    <cellStyle name="Heading 1 2" xfId="34"/>
    <cellStyle name="Heading 2 2" xfId="35"/>
    <cellStyle name="Heading 3 2" xfId="36"/>
    <cellStyle name="Heading 4 2" xfId="37"/>
    <cellStyle name="Hyperlink" xfId="38" builtinId="8"/>
    <cellStyle name="Hyperlink 2" xfId="39"/>
    <cellStyle name="Hyperlink 2 2" xfId="40"/>
    <cellStyle name="Hyperlink 3" xfId="41"/>
    <cellStyle name="Hyperlink 5" xfId="42"/>
    <cellStyle name="Hyperlink 5 2" xfId="43"/>
    <cellStyle name="IABackgroundMembers" xfId="44"/>
    <cellStyle name="IAColorCodingBad" xfId="45"/>
    <cellStyle name="IAColorCodingGood" xfId="46"/>
    <cellStyle name="IAColorCodingOK" xfId="47"/>
    <cellStyle name="IAColumnHeader" xfId="48"/>
    <cellStyle name="IAContentsList" xfId="49"/>
    <cellStyle name="IAContentsTitle" xfId="50"/>
    <cellStyle name="IADataCells" xfId="51"/>
    <cellStyle name="IADimensionNames" xfId="52"/>
    <cellStyle name="IAParentColumnHeader" xfId="53"/>
    <cellStyle name="IAParentRowHeader" xfId="54"/>
    <cellStyle name="IAQueryInfo" xfId="55"/>
    <cellStyle name="IAReportTitle" xfId="56"/>
    <cellStyle name="IARowHeader" xfId="57"/>
    <cellStyle name="IASubTotalsCol" xfId="58"/>
    <cellStyle name="IASubTotalsRow" xfId="59"/>
    <cellStyle name="Input 2" xfId="60"/>
    <cellStyle name="Linked Cell 2" xfId="61"/>
    <cellStyle name="Neutral 2" xfId="62"/>
    <cellStyle name="Normal" xfId="0" builtinId="0"/>
    <cellStyle name="Normal 2" xfId="63"/>
    <cellStyle name="Normal 2 2" xfId="64"/>
    <cellStyle name="Normal 2 2 2" xfId="65"/>
    <cellStyle name="Normal 2 3" xfId="66"/>
    <cellStyle name="Normal 2 4" xfId="67"/>
    <cellStyle name="Normal 2 5" xfId="68"/>
    <cellStyle name="Normal 3" xfId="69"/>
    <cellStyle name="Normal 3 3" xfId="82"/>
    <cellStyle name="Normal 4" xfId="70"/>
    <cellStyle name="Note 2" xfId="71"/>
    <cellStyle name="Output 2" xfId="72"/>
    <cellStyle name="Percent" xfId="83" builtinId="5"/>
    <cellStyle name="Percent 2" xfId="73"/>
    <cellStyle name="Percent 3" xfId="74"/>
    <cellStyle name="Percent 4" xfId="75"/>
    <cellStyle name="Percent 5" xfId="76"/>
    <cellStyle name="Percent 6" xfId="77"/>
    <cellStyle name="Refdb standard" xfId="78"/>
    <cellStyle name="Title 2" xfId="79"/>
    <cellStyle name="Total 2" xfId="80"/>
    <cellStyle name="Warning Text 2" xfId="8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externalLink" Target="externalLinks/externalLink6.xml"/><Relationship Id="rId18" Type="http://schemas.openxmlformats.org/officeDocument/2006/relationships/externalLink" Target="externalLinks/externalLink11.xml"/><Relationship Id="rId26" Type="http://schemas.openxmlformats.org/officeDocument/2006/relationships/externalLink" Target="externalLinks/externalLink19.xml"/><Relationship Id="rId3" Type="http://schemas.openxmlformats.org/officeDocument/2006/relationships/worksheet" Target="worksheets/sheet3.xml"/><Relationship Id="rId21" Type="http://schemas.openxmlformats.org/officeDocument/2006/relationships/externalLink" Target="externalLinks/externalLink14.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externalLink" Target="externalLinks/externalLink10.xml"/><Relationship Id="rId25" Type="http://schemas.openxmlformats.org/officeDocument/2006/relationships/externalLink" Target="externalLinks/externalLink18.xml"/><Relationship Id="rId2" Type="http://schemas.openxmlformats.org/officeDocument/2006/relationships/worksheet" Target="worksheets/sheet2.xml"/><Relationship Id="rId16" Type="http://schemas.openxmlformats.org/officeDocument/2006/relationships/externalLink" Target="externalLinks/externalLink9.xml"/><Relationship Id="rId20" Type="http://schemas.openxmlformats.org/officeDocument/2006/relationships/externalLink" Target="externalLinks/externalLink13.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24" Type="http://schemas.openxmlformats.org/officeDocument/2006/relationships/externalLink" Target="externalLinks/externalLink17.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externalLink" Target="externalLinks/externalLink8.xml"/><Relationship Id="rId23" Type="http://schemas.openxmlformats.org/officeDocument/2006/relationships/externalLink" Target="externalLinks/externalLink16.xml"/><Relationship Id="rId28" Type="http://schemas.openxmlformats.org/officeDocument/2006/relationships/externalLink" Target="externalLinks/externalLink21.xml"/><Relationship Id="rId10" Type="http://schemas.openxmlformats.org/officeDocument/2006/relationships/externalLink" Target="externalLinks/externalLink3.xml"/><Relationship Id="rId19" Type="http://schemas.openxmlformats.org/officeDocument/2006/relationships/externalLink" Target="externalLinks/externalLink12.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externalLink" Target="externalLinks/externalLink7.xml"/><Relationship Id="rId22" Type="http://schemas.openxmlformats.org/officeDocument/2006/relationships/externalLink" Target="externalLinks/externalLink15.xml"/><Relationship Id="rId27" Type="http://schemas.openxmlformats.org/officeDocument/2006/relationships/externalLink" Target="externalLinks/externalLink20.xml"/><Relationship Id="rId30"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66675</xdr:colOff>
      <xdr:row>10</xdr:row>
      <xdr:rowOff>28575</xdr:rowOff>
    </xdr:from>
    <xdr:to>
      <xdr:col>15</xdr:col>
      <xdr:colOff>496358</xdr:colOff>
      <xdr:row>13</xdr:row>
      <xdr:rowOff>123825</xdr:rowOff>
    </xdr:to>
    <xdr:sp macro="" textlink="">
      <xdr:nvSpPr>
        <xdr:cNvPr id="2" name="Text Box 2"/>
        <xdr:cNvSpPr txBox="1">
          <a:spLocks noChangeArrowheads="1"/>
        </xdr:cNvSpPr>
      </xdr:nvSpPr>
      <xdr:spPr bwMode="auto">
        <a:xfrm>
          <a:off x="66675" y="1933575"/>
          <a:ext cx="9573683" cy="666750"/>
        </a:xfrm>
        <a:prstGeom prst="rect">
          <a:avLst/>
        </a:prstGeom>
        <a:solidFill>
          <a:srgbClr val="FFFFFF"/>
        </a:solidFill>
        <a:ln w="9525">
          <a:solidFill>
            <a:srgbClr val="000000"/>
          </a:solidFill>
          <a:miter lim="800000"/>
          <a:headEnd/>
          <a:tailEnd/>
        </a:ln>
      </xdr:spPr>
      <xdr:txBody>
        <a:bodyPr vertOverflow="clip" wrap="square" lIns="36576" tIns="27432" rIns="0" bIns="0" anchor="t" upright="1"/>
        <a:lstStyle/>
        <a:p>
          <a:pPr algn="l" rtl="0">
            <a:defRPr sz="1000"/>
          </a:pPr>
          <a:r>
            <a:rPr lang="en-GB" sz="1200" b="1" i="0" u="none" strike="noStrike" baseline="0">
              <a:solidFill>
                <a:srgbClr val="000000"/>
              </a:solidFill>
              <a:latin typeface="Arial"/>
              <a:cs typeface="Arial"/>
            </a:rPr>
            <a:t>Data Sources and Quality </a:t>
          </a:r>
        </a:p>
        <a:p>
          <a:pPr algn="l" rtl="0">
            <a:defRPr sz="1000"/>
          </a:pPr>
          <a:r>
            <a:rPr lang="en-GB" sz="1200" b="0" i="0" u="none" strike="noStrike" baseline="0">
              <a:solidFill>
                <a:srgbClr val="000000"/>
              </a:solidFill>
              <a:latin typeface="Arial"/>
              <a:cs typeface="Arial"/>
            </a:rPr>
            <a:t>These figures have been drawn from administrative IT systems which, as with any large scale recording system, are subject to possible errors with data entry and processing. </a:t>
          </a:r>
          <a:endParaRPr lang="en-GB" sz="1200" b="1" i="0" u="none" strike="noStrike" baseline="0">
            <a:solidFill>
              <a:srgbClr val="000000"/>
            </a:solidFill>
            <a:latin typeface="Arial"/>
            <a:cs typeface="Arial"/>
          </a:endParaRPr>
        </a:p>
        <a:p>
          <a:pPr algn="l" rtl="0">
            <a:defRPr sz="1000"/>
          </a:pPr>
          <a:endParaRPr lang="en-GB" sz="1200" b="1"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om1.infra.int\data\JSAS\CJSS\CCJU\CS\2010\Working%20area\4%20Offenders%20found%20guilty\Chapter%204%20draft%20tables.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JSAS\CJSS\CCJU\CS\2010\Working%20area\0%20Overview%20tables\Overview%20and%20Main%20TablesV2.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dom1.infra.int\data\JSAS\CJSS\CCJU\CS\2010\Working%20area\5%20Offences\Chapter%205%20draft%20tables%20VA.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JSAS\CJSS\CCJU\CS\2010\Working%20area\3%20Court%20Proceedings\Proceedings\Proceedings2009\Chapter5-court-proceedings2009.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Sirius\App_Temp\Ad-hoc\Warrants%20DATA.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dom1.infra.int\data\JSAS\CJSS\CCJU\CS\2010\Finalised%20draft%20versions\Tables%20combined\5%20Sentencing%20tables.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HQ/102PF/Shared/CJG/JSAS/CJSS/Equalities%20Analysis/Race%20and%20the%20Criminal%20Justice%20System/Race%20and%20the%20CJS%202016/Working%20area/04%20-%20Police%20Activity/PNDS%20and%20out%20of%20court%20disposals%202016/PND%20Working%20tables.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missing%20workings%20out.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HQ/102PF/Shared/CJG/JSAS/CJSS/Equalities%20Analysis/Race%20and%20the%20Criminal%20Justice%20System/Race%20and%20the%20CJS%202016/Working%20area/05%20-%20Defendants/Defendants%20tables%20V2.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HQ/102PF/Shared/CJG/JSAS/CJSS/Equalities%20Analysis/Race%20and%20the%20Criminal%20Justice%20System/Race%20and%20the%20CJS%202016/Working%20area/03%20-%20Victims/victims%20tables%202016%20v2.xlsm"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HQ/102PF/Shared/CJG/JSAS/CJSS/Equalities%20Analysis/Race%20and%20the%20Criminal%20Justice%20System/Race%20and%20the%20CJS%202016/Working%20area/04%20-%20Police%20Activity/Final%20draft/Final%20tables%20police%20activity.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om1.infra.int\data\JSAS\CJSS\CCJU\CS\2011%20March\Working%20area\4%20%20Offenders%20found%20guilty\Chapter%204%20-%20Offenders%20VA.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HQ/102PF/Shared/CJG/JSAS/CJSS/Equalities%20Analysis/Race%20and%20the%20Criminal%20Justice%20System/Race%20and%20the%20CJS%202016/Working%20area/04%20-%20Police%20Activity/Stop%20and%20Searches/MoJ%20SS%20tables%20-%20FINAL%20WORKING%20DOC%20.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HQ/102PF/Shared/CJG/JSAS/CJSS/Equalities%20Analysis/Race%20and%20the%20Criminal%20Justice%20System/Race%20and%20the%20CJS%202016/Working%20area/07%20-%20Offenders%20-%20under%20supervision%20or%20in%20custody/Offenders%20supervision%20or%20custody%20table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om1.infra.int\data\JSAS\CJSS\CCJU\CS\2011\Final%20Tables\5%20Sentencing%20table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om1.infra.int\data\JSAS\CJSS\CCJU\CS\2011%20Q2%20June\Working%20area\6%20Offences\Chapter%206%20draft%20tables%20VA.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JSAS\CJSS\CCJU\CS\2010\Working%20area\3%20Court%20Proceedings\Proceedings\Chapter%203%20Proceedings.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om1.infra.int\data\JSAS\CJSS\CCJU\CS\2010\Working%20area\3%20Court%20Proceedings\Proceedings\Chapter%203%20Proceedings.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om1.infra.int\data\JSAS\CJSS\CCJU\CS\2011%20Q3%20September\Working%20area\4%20Offenders%20found%20guilty\Chapter%204%20-%20convictions%20blank%20template.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_CFP\2-Criminal%20Justice\01-CJ%20System%20Performance\004-Perf%20Mgt\004-Local%20CJS%20Perf\005-Reports\03-NCJB%20Perf%20Table\01-Documents\2005-09-27%20Latest%20Draft%20Summary%20Table%20APRT.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Sirius\App_Temp\Warrants%20DAT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Summary"/>
      <sheetName val="Common values"/>
      <sheetName val="Table 4.1"/>
      <sheetName val="Table 4.2"/>
      <sheetName val="Table 4.3"/>
      <sheetName val="Table 4a"/>
      <sheetName val="Table 6.2"/>
      <sheetName val="Table 6.3"/>
      <sheetName val="Table 6.4"/>
      <sheetName val="Pivot 4.1"/>
      <sheetName val="Pivot 4.2"/>
      <sheetName val="Pivot 4.3 &amp; 4a"/>
      <sheetName val="Pivot 6.2"/>
      <sheetName val="Pivot 6.3 &amp; 6.4"/>
      <sheetName val="Figure 4.1"/>
      <sheetName val="Figure 4.2"/>
    </sheetNames>
    <sheetDataSet>
      <sheetData sheetId="0"/>
      <sheetData sheetId="1"/>
      <sheetData sheetId="2"/>
      <sheetData sheetId="3"/>
      <sheetData sheetId="4" refreshError="1">
        <row r="5">
          <cell r="P5">
            <v>2000</v>
          </cell>
          <cell r="Q5">
            <v>2001</v>
          </cell>
          <cell r="R5">
            <v>2002</v>
          </cell>
          <cell r="S5">
            <v>2003</v>
          </cell>
          <cell r="T5">
            <v>2004</v>
          </cell>
          <cell r="U5">
            <v>2005</v>
          </cell>
          <cell r="V5">
            <v>2006</v>
          </cell>
          <cell r="W5">
            <v>2007</v>
          </cell>
          <cell r="X5">
            <v>2008</v>
          </cell>
          <cell r="Y5">
            <v>2009</v>
          </cell>
        </row>
        <row r="8">
          <cell r="P8">
            <v>35.299999999999997</v>
          </cell>
          <cell r="Q8">
            <v>35.299999999999997</v>
          </cell>
          <cell r="R8">
            <v>37.700000000000003</v>
          </cell>
          <cell r="S8">
            <v>38</v>
          </cell>
          <cell r="T8">
            <v>39.1</v>
          </cell>
          <cell r="U8">
            <v>40.9</v>
          </cell>
          <cell r="V8">
            <v>41.9</v>
          </cell>
          <cell r="W8">
            <v>41.95</v>
          </cell>
          <cell r="X8">
            <v>41.5</v>
          </cell>
          <cell r="Y8">
            <v>43.4</v>
          </cell>
        </row>
        <row r="9">
          <cell r="P9">
            <v>3.9</v>
          </cell>
          <cell r="Q9">
            <v>4</v>
          </cell>
          <cell r="R9">
            <v>4.4000000000000004</v>
          </cell>
          <cell r="S9">
            <v>4.335</v>
          </cell>
          <cell r="T9">
            <v>4.8</v>
          </cell>
          <cell r="U9">
            <v>4.8</v>
          </cell>
          <cell r="V9">
            <v>4.8899999999999997</v>
          </cell>
          <cell r="W9">
            <v>5.0999999999999996</v>
          </cell>
          <cell r="X9">
            <v>5.0999999999999996</v>
          </cell>
          <cell r="Y9">
            <v>5.0999999999999996</v>
          </cell>
        </row>
        <row r="10">
          <cell r="P10">
            <v>26.2</v>
          </cell>
          <cell r="Q10">
            <v>24.8</v>
          </cell>
          <cell r="R10">
            <v>26.7</v>
          </cell>
          <cell r="S10">
            <v>25.7</v>
          </cell>
          <cell r="T10">
            <v>24.3</v>
          </cell>
          <cell r="U10">
            <v>23</v>
          </cell>
          <cell r="V10">
            <v>22.954999999999998</v>
          </cell>
          <cell r="W10">
            <v>23.8</v>
          </cell>
          <cell r="X10">
            <v>23.9</v>
          </cell>
          <cell r="Y10">
            <v>23</v>
          </cell>
        </row>
        <row r="11">
          <cell r="P11">
            <v>5.9</v>
          </cell>
          <cell r="Q11">
            <v>6.8</v>
          </cell>
          <cell r="R11">
            <v>7.7</v>
          </cell>
          <cell r="S11">
            <v>7.3</v>
          </cell>
          <cell r="T11">
            <v>7.5</v>
          </cell>
          <cell r="U11">
            <v>7.1</v>
          </cell>
          <cell r="V11">
            <v>8.1050000000000004</v>
          </cell>
          <cell r="W11">
            <v>8.8000000000000007</v>
          </cell>
          <cell r="X11">
            <v>8.4749999999999996</v>
          </cell>
          <cell r="Y11">
            <v>8.6</v>
          </cell>
        </row>
        <row r="12">
          <cell r="P12">
            <v>128</v>
          </cell>
          <cell r="Q12">
            <v>127</v>
          </cell>
          <cell r="R12">
            <v>127.3</v>
          </cell>
          <cell r="S12">
            <v>119.1</v>
          </cell>
          <cell r="T12">
            <v>110.6</v>
          </cell>
          <cell r="U12">
            <v>103.8</v>
          </cell>
          <cell r="V12">
            <v>99</v>
          </cell>
          <cell r="W12">
            <v>105.95</v>
          </cell>
          <cell r="X12">
            <v>110.9</v>
          </cell>
          <cell r="Y12">
            <v>111.9</v>
          </cell>
        </row>
        <row r="13">
          <cell r="P13">
            <v>22.7</v>
          </cell>
          <cell r="Q13">
            <v>21.815000000000001</v>
          </cell>
          <cell r="R13">
            <v>21.5</v>
          </cell>
          <cell r="S13">
            <v>21.28</v>
          </cell>
          <cell r="T13">
            <v>20.8</v>
          </cell>
          <cell r="U13">
            <v>20.38</v>
          </cell>
          <cell r="V13">
            <v>19.7</v>
          </cell>
          <cell r="W13">
            <v>21</v>
          </cell>
          <cell r="X13">
            <v>20.6</v>
          </cell>
          <cell r="Y13">
            <v>21</v>
          </cell>
        </row>
        <row r="14">
          <cell r="P14">
            <v>10.25</v>
          </cell>
          <cell r="Q14">
            <v>10.7</v>
          </cell>
          <cell r="R14">
            <v>11</v>
          </cell>
          <cell r="S14">
            <v>11.2</v>
          </cell>
          <cell r="T14">
            <v>11.734999999999999</v>
          </cell>
          <cell r="U14">
            <v>11.7</v>
          </cell>
          <cell r="V14">
            <v>12.7</v>
          </cell>
          <cell r="W14">
            <v>12.5</v>
          </cell>
          <cell r="X14">
            <v>9.6</v>
          </cell>
          <cell r="Y14">
            <v>7.9</v>
          </cell>
        </row>
        <row r="15">
          <cell r="P15">
            <v>44.6</v>
          </cell>
          <cell r="Q15">
            <v>45.6</v>
          </cell>
          <cell r="R15">
            <v>49</v>
          </cell>
          <cell r="S15">
            <v>51.164999999999999</v>
          </cell>
          <cell r="T15">
            <v>39.200000000000003</v>
          </cell>
          <cell r="U15">
            <v>39.1</v>
          </cell>
          <cell r="V15">
            <v>39.6</v>
          </cell>
          <cell r="W15">
            <v>44.564999999999998</v>
          </cell>
          <cell r="X15">
            <v>52.9</v>
          </cell>
          <cell r="Y15">
            <v>56.8</v>
          </cell>
        </row>
        <row r="16">
          <cell r="P16">
            <v>44.56</v>
          </cell>
          <cell r="Q16">
            <v>44</v>
          </cell>
          <cell r="R16">
            <v>48</v>
          </cell>
          <cell r="S16">
            <v>51.5</v>
          </cell>
          <cell r="T16">
            <v>54.494999999999997</v>
          </cell>
          <cell r="U16">
            <v>53.1</v>
          </cell>
          <cell r="V16">
            <v>50</v>
          </cell>
          <cell r="W16">
            <v>45.3</v>
          </cell>
          <cell r="X16">
            <v>40.1</v>
          </cell>
          <cell r="Y16">
            <v>47.6</v>
          </cell>
        </row>
        <row r="17">
          <cell r="P17">
            <v>4.09</v>
          </cell>
          <cell r="Q17">
            <v>4.2</v>
          </cell>
          <cell r="R17">
            <v>4.915</v>
          </cell>
          <cell r="S17">
            <v>5.5</v>
          </cell>
          <cell r="T17">
            <v>5.36</v>
          </cell>
          <cell r="U17">
            <v>4.6950000000000003</v>
          </cell>
          <cell r="V17">
            <v>4.4000000000000004</v>
          </cell>
          <cell r="W17">
            <v>4.3</v>
          </cell>
          <cell r="X17">
            <v>3.7349999999999999</v>
          </cell>
          <cell r="Y17">
            <v>3.6</v>
          </cell>
        </row>
        <row r="18">
          <cell r="P18">
            <v>325.5</v>
          </cell>
          <cell r="Q18">
            <v>324.2</v>
          </cell>
          <cell r="R18">
            <v>338.3</v>
          </cell>
          <cell r="S18">
            <v>335.1</v>
          </cell>
          <cell r="T18">
            <v>317.8</v>
          </cell>
          <cell r="U18">
            <v>308.5</v>
          </cell>
          <cell r="V18">
            <v>303.2</v>
          </cell>
          <cell r="W18">
            <v>313.3</v>
          </cell>
          <cell r="X18">
            <v>316.89999999999998</v>
          </cell>
          <cell r="Y18">
            <v>328.9</v>
          </cell>
        </row>
        <row r="21">
          <cell r="P21">
            <v>490.7</v>
          </cell>
          <cell r="Q21">
            <v>442.1</v>
          </cell>
          <cell r="R21">
            <v>487.2</v>
          </cell>
          <cell r="S21">
            <v>493.5</v>
          </cell>
          <cell r="T21">
            <v>522.79999999999995</v>
          </cell>
          <cell r="U21">
            <v>508.9</v>
          </cell>
          <cell r="V21">
            <v>495.7</v>
          </cell>
          <cell r="W21">
            <v>491.5</v>
          </cell>
          <cell r="X21">
            <v>494.2</v>
          </cell>
          <cell r="Y21">
            <v>514.4</v>
          </cell>
        </row>
        <row r="22">
          <cell r="P22">
            <v>607.5</v>
          </cell>
          <cell r="Q22">
            <v>583.29999999999995</v>
          </cell>
          <cell r="R22">
            <v>595.79999999999995</v>
          </cell>
          <cell r="S22">
            <v>662.6</v>
          </cell>
          <cell r="T22">
            <v>707.9</v>
          </cell>
          <cell r="U22">
            <v>667.1</v>
          </cell>
          <cell r="V22">
            <v>622.5</v>
          </cell>
          <cell r="W22">
            <v>611.1</v>
          </cell>
          <cell r="X22">
            <v>552.20000000000005</v>
          </cell>
          <cell r="Y22">
            <v>564.1</v>
          </cell>
        </row>
        <row r="23">
          <cell r="P23">
            <v>1098.2</v>
          </cell>
          <cell r="Q23">
            <v>1025.5</v>
          </cell>
          <cell r="R23">
            <v>1083</v>
          </cell>
          <cell r="S23">
            <v>1156.0999999999999</v>
          </cell>
          <cell r="T23">
            <v>1230.7</v>
          </cell>
          <cell r="U23">
            <v>1175.9000000000001</v>
          </cell>
          <cell r="V23">
            <v>1118.2</v>
          </cell>
          <cell r="W23">
            <v>1102.58</v>
          </cell>
          <cell r="X23">
            <v>1046.3</v>
          </cell>
          <cell r="Y23">
            <v>1078.5150000000001</v>
          </cell>
        </row>
        <row r="25">
          <cell r="P25">
            <v>1423.7</v>
          </cell>
          <cell r="Q25">
            <v>1349.7</v>
          </cell>
          <cell r="R25">
            <v>1421.2850000000001</v>
          </cell>
          <cell r="S25">
            <v>1491.21</v>
          </cell>
          <cell r="T25">
            <v>1548.5</v>
          </cell>
          <cell r="U25">
            <v>1484.4</v>
          </cell>
          <cell r="V25">
            <v>1421.4</v>
          </cell>
          <cell r="W25">
            <v>1415.9</v>
          </cell>
          <cell r="X25">
            <v>1363.2</v>
          </cell>
          <cell r="Y25">
            <v>1407.5</v>
          </cell>
        </row>
      </sheetData>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Table 1.1"/>
      <sheetName val="Table 1.3"/>
      <sheetName val="Table 1.4"/>
      <sheetName val="Table 1.5"/>
      <sheetName val="Table 1.6"/>
      <sheetName val="Figure1.2"/>
      <sheetName val="OverviewTables"/>
      <sheetName val="OffencesActivity11Yrs"/>
      <sheetName val="OffencesOverview3yrs"/>
      <sheetName val="Offences"/>
      <sheetName val="OffendersOverview11yrs"/>
      <sheetName val="OffencesSummary"/>
      <sheetName val="2009-2010Indictable"/>
      <sheetName val="Offence Groups"/>
      <sheetName val="CJS"/>
      <sheetName val="RecordedCrime"/>
      <sheetName val="Sentencing"/>
      <sheetName val="Proven Offending"/>
      <sheetName val="ConvictionRate"/>
      <sheetName val="Convictions"/>
      <sheetName val="Proceedings"/>
      <sheetName val="OutOfCourtAndCourtDisposals"/>
      <sheetName val="AllOffenc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row r="18">
          <cell r="B18">
            <v>2000</v>
          </cell>
          <cell r="C18">
            <v>2001</v>
          </cell>
          <cell r="D18">
            <v>2002</v>
          </cell>
          <cell r="E18">
            <v>2003</v>
          </cell>
          <cell r="F18">
            <v>2004</v>
          </cell>
          <cell r="G18">
            <v>2005</v>
          </cell>
          <cell r="H18">
            <v>2006</v>
          </cell>
          <cell r="I18">
            <v>2007</v>
          </cell>
          <cell r="J18">
            <v>2008</v>
          </cell>
          <cell r="K18">
            <v>2009</v>
          </cell>
          <cell r="L18">
            <v>2010</v>
          </cell>
        </row>
        <row r="19">
          <cell r="A19" t="str">
            <v>Violence against the person</v>
          </cell>
          <cell r="B19">
            <v>310943</v>
          </cell>
          <cell r="C19">
            <v>312812</v>
          </cell>
          <cell r="D19">
            <v>324428</v>
          </cell>
          <cell r="E19">
            <v>346763</v>
          </cell>
          <cell r="F19">
            <v>369877</v>
          </cell>
          <cell r="G19">
            <v>355936</v>
          </cell>
          <cell r="H19">
            <v>352973</v>
          </cell>
          <cell r="I19">
            <v>352405</v>
          </cell>
          <cell r="J19">
            <v>326171</v>
          </cell>
          <cell r="K19">
            <v>334609</v>
          </cell>
          <cell r="L19">
            <v>340315</v>
          </cell>
        </row>
        <row r="20">
          <cell r="A20" t="str">
            <v>Sexual Offences</v>
          </cell>
          <cell r="B20">
            <v>22320</v>
          </cell>
          <cell r="C20">
            <v>24489</v>
          </cell>
          <cell r="D20">
            <v>24775</v>
          </cell>
          <cell r="E20">
            <v>25915</v>
          </cell>
          <cell r="F20">
            <v>27069</v>
          </cell>
          <cell r="G20">
            <v>27221</v>
          </cell>
          <cell r="H20">
            <v>27003</v>
          </cell>
          <cell r="I20">
            <v>25980</v>
          </cell>
          <cell r="J20">
            <v>21169</v>
          </cell>
          <cell r="K20">
            <v>26875</v>
          </cell>
          <cell r="L20">
            <v>31337</v>
          </cell>
        </row>
        <row r="21">
          <cell r="A21" t="str">
            <v>Burglary</v>
          </cell>
          <cell r="B21">
            <v>68699</v>
          </cell>
          <cell r="C21">
            <v>67424</v>
          </cell>
          <cell r="D21">
            <v>70075</v>
          </cell>
          <cell r="E21">
            <v>65985</v>
          </cell>
          <cell r="F21">
            <v>54985</v>
          </cell>
          <cell r="G21">
            <v>48240</v>
          </cell>
          <cell r="H21">
            <v>45669</v>
          </cell>
          <cell r="I21">
            <v>45866</v>
          </cell>
          <cell r="J21">
            <v>44332</v>
          </cell>
          <cell r="K21">
            <v>44030</v>
          </cell>
          <cell r="L21">
            <v>45192</v>
          </cell>
        </row>
        <row r="22">
          <cell r="A22" t="str">
            <v>Robbery</v>
          </cell>
          <cell r="B22">
            <v>19676</v>
          </cell>
          <cell r="C22">
            <v>23035</v>
          </cell>
          <cell r="D22">
            <v>24085</v>
          </cell>
          <cell r="E22">
            <v>21088</v>
          </cell>
          <cell r="F22">
            <v>19304</v>
          </cell>
          <cell r="G22">
            <v>18877</v>
          </cell>
          <cell r="H22">
            <v>20291</v>
          </cell>
          <cell r="I22">
            <v>21616</v>
          </cell>
          <cell r="J22">
            <v>19506</v>
          </cell>
          <cell r="K22">
            <v>19687</v>
          </cell>
          <cell r="L22">
            <v>19250</v>
          </cell>
        </row>
        <row r="23">
          <cell r="A23" t="str">
            <v>Theft and handling stolen goods</v>
          </cell>
          <cell r="B23">
            <v>325847</v>
          </cell>
          <cell r="C23">
            <v>323635</v>
          </cell>
          <cell r="D23">
            <v>323517</v>
          </cell>
          <cell r="E23">
            <v>304509</v>
          </cell>
          <cell r="F23">
            <v>263841</v>
          </cell>
          <cell r="G23">
            <v>236247</v>
          </cell>
          <cell r="H23">
            <v>220642</v>
          </cell>
          <cell r="I23">
            <v>224423</v>
          </cell>
          <cell r="J23">
            <v>215665</v>
          </cell>
          <cell r="K23">
            <v>214634</v>
          </cell>
          <cell r="L23">
            <v>218083</v>
          </cell>
        </row>
        <row r="24">
          <cell r="A24" t="str">
            <v>Fraud and forgery</v>
          </cell>
          <cell r="B24">
            <v>87483</v>
          </cell>
          <cell r="C24">
            <v>81814</v>
          </cell>
          <cell r="D24">
            <v>78284</v>
          </cell>
          <cell r="E24">
            <v>76634</v>
          </cell>
          <cell r="F24">
            <v>70860</v>
          </cell>
          <cell r="G24">
            <v>62886</v>
          </cell>
          <cell r="H24">
            <v>54275</v>
          </cell>
          <cell r="I24">
            <v>52612</v>
          </cell>
          <cell r="J24">
            <v>55027</v>
          </cell>
          <cell r="K24">
            <v>70716</v>
          </cell>
          <cell r="L24">
            <v>72373</v>
          </cell>
        </row>
        <row r="25">
          <cell r="A25" t="str">
            <v>Criminal damage</v>
          </cell>
          <cell r="B25">
            <v>92508</v>
          </cell>
          <cell r="C25">
            <v>91704</v>
          </cell>
          <cell r="D25">
            <v>94691</v>
          </cell>
          <cell r="E25">
            <v>98734</v>
          </cell>
          <cell r="F25">
            <v>97984</v>
          </cell>
          <cell r="G25">
            <v>94551</v>
          </cell>
          <cell r="H25">
            <v>92820</v>
          </cell>
          <cell r="I25">
            <v>92237</v>
          </cell>
          <cell r="J25">
            <v>84805</v>
          </cell>
          <cell r="K25">
            <v>82614</v>
          </cell>
          <cell r="L25">
            <v>80276</v>
          </cell>
        </row>
        <row r="26">
          <cell r="A26" t="str">
            <v>Drug offences</v>
          </cell>
          <cell r="B26">
            <v>95806</v>
          </cell>
          <cell r="C26">
            <v>98766</v>
          </cell>
          <cell r="D26">
            <v>102936</v>
          </cell>
          <cell r="E26">
            <v>106780</v>
          </cell>
          <cell r="F26">
            <v>85979</v>
          </cell>
          <cell r="G26">
            <v>82315</v>
          </cell>
          <cell r="H26">
            <v>82343</v>
          </cell>
          <cell r="I26">
            <v>88386</v>
          </cell>
          <cell r="J26">
            <v>97357</v>
          </cell>
          <cell r="K26">
            <v>100482</v>
          </cell>
          <cell r="L26">
            <v>111602</v>
          </cell>
        </row>
        <row r="27">
          <cell r="A27" t="str">
            <v>Other notifiable offences</v>
          </cell>
          <cell r="B27">
            <v>87116</v>
          </cell>
          <cell r="C27">
            <v>87574</v>
          </cell>
          <cell r="D27">
            <v>90737</v>
          </cell>
          <cell r="E27">
            <v>102640</v>
          </cell>
          <cell r="F27">
            <v>90922</v>
          </cell>
          <cell r="G27">
            <v>89770</v>
          </cell>
          <cell r="H27">
            <v>85058</v>
          </cell>
          <cell r="I27">
            <v>81226</v>
          </cell>
          <cell r="J27">
            <v>88883</v>
          </cell>
          <cell r="K27">
            <v>102120</v>
          </cell>
          <cell r="L27">
            <v>108570</v>
          </cell>
        </row>
        <row r="28">
          <cell r="A28" t="str">
            <v>All notifiable offences</v>
          </cell>
          <cell r="B28">
            <v>1110398</v>
          </cell>
          <cell r="C28">
            <v>1111253</v>
          </cell>
          <cell r="D28">
            <v>1133528</v>
          </cell>
          <cell r="E28">
            <v>1149048</v>
          </cell>
          <cell r="F28">
            <v>1080821</v>
          </cell>
          <cell r="G28">
            <v>1016043</v>
          </cell>
          <cell r="H28">
            <v>981074</v>
          </cell>
          <cell r="I28">
            <v>984751</v>
          </cell>
          <cell r="J28">
            <v>952915</v>
          </cell>
          <cell r="K28">
            <v>995767</v>
          </cell>
          <cell r="L28">
            <v>1026998</v>
          </cell>
        </row>
      </sheetData>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Summary"/>
      <sheetName val="Common values"/>
      <sheetName val="Table 5.1"/>
      <sheetName val="5.1 pivot"/>
      <sheetName val="Table 5.2"/>
      <sheetName val="5.2 Pivot"/>
      <sheetName val="VT pivot"/>
      <sheetName val="VT working sheet"/>
      <sheetName val="5.2 data"/>
      <sheetName val="5.2 CW TIC summary"/>
      <sheetName val="5.2 CW TIC pivot"/>
      <sheetName val="5.2 PND data"/>
      <sheetName val="5.2 CW TIC data"/>
      <sheetName val="Table 5.3"/>
      <sheetName val="5.3 pivot"/>
      <sheetName val="Table 5.4"/>
      <sheetName val="5.4 pivot"/>
      <sheetName val="5.3 &amp; 5.4 data"/>
      <sheetName val="Table 5a"/>
      <sheetName val="5a Pivot"/>
      <sheetName val="Table 5b"/>
      <sheetName val="5b TIC Pivot"/>
      <sheetName val="5b PND pivot"/>
      <sheetName val="5b CW pivot"/>
      <sheetName val="5b Cautions pivot"/>
      <sheetName val="5b Convictions pivot"/>
      <sheetName val="Table 5c"/>
      <sheetName val="5C summary"/>
      <sheetName val="Cautions convictions 2009 pivot"/>
      <sheetName val="Cautions convictions 2010 pivot"/>
      <sheetName val="TIC CW 2009 pivot"/>
      <sheetName val="TIC CW 2010 pivot"/>
      <sheetName val="5c cautions convictions data"/>
      <sheetName val="5c PND data"/>
      <sheetName val="5c TIC CW data"/>
      <sheetName val="Table 5d"/>
      <sheetName val="5d summary"/>
      <sheetName val="5d RC summary"/>
      <sheetName val="5d CW summary"/>
      <sheetName val="5d TIC summary"/>
      <sheetName val="5d RC pivot"/>
      <sheetName val="5d CW Pivot"/>
      <sheetName val="5d TIC Pivot"/>
      <sheetName val="5d RC data"/>
      <sheetName val="5d CW TIC data"/>
      <sheetName val="5d data (2)"/>
      <sheetName val="5d data"/>
      <sheetName val="Table 7.1"/>
      <sheetName val="7.1 pivot"/>
      <sheetName val="Table 7.3"/>
      <sheetName val="7.3 pivot"/>
      <sheetName val="5.1 in text"/>
      <sheetName val="TIC pre-200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refreshError="1">
        <row r="28">
          <cell r="O28">
            <v>631</v>
          </cell>
        </row>
        <row r="32">
          <cell r="O32">
            <v>2252</v>
          </cell>
        </row>
        <row r="36">
          <cell r="O36">
            <v>334</v>
          </cell>
        </row>
        <row r="40">
          <cell r="O40">
            <v>555</v>
          </cell>
        </row>
        <row r="44">
          <cell r="O44">
            <v>149</v>
          </cell>
        </row>
        <row r="48">
          <cell r="O48">
            <v>2038</v>
          </cell>
        </row>
        <row r="52">
          <cell r="O52">
            <v>785</v>
          </cell>
        </row>
        <row r="56">
          <cell r="O56">
            <v>1120</v>
          </cell>
        </row>
        <row r="60">
          <cell r="O60">
            <v>266</v>
          </cell>
        </row>
        <row r="64">
          <cell r="O64">
            <v>673</v>
          </cell>
        </row>
        <row r="68">
          <cell r="O68">
            <v>1242</v>
          </cell>
        </row>
        <row r="72">
          <cell r="O72">
            <v>846</v>
          </cell>
        </row>
        <row r="80">
          <cell r="O80">
            <v>1332</v>
          </cell>
        </row>
        <row r="84">
          <cell r="O84">
            <v>542</v>
          </cell>
        </row>
        <row r="88">
          <cell r="O88">
            <v>310</v>
          </cell>
        </row>
        <row r="92">
          <cell r="O92">
            <v>2188</v>
          </cell>
        </row>
        <row r="96">
          <cell r="O96">
            <v>372</v>
          </cell>
        </row>
        <row r="100">
          <cell r="O100">
            <v>1103</v>
          </cell>
        </row>
        <row r="104">
          <cell r="O104">
            <v>913</v>
          </cell>
        </row>
        <row r="108">
          <cell r="O108">
            <v>410</v>
          </cell>
        </row>
        <row r="112">
          <cell r="O112">
            <v>605</v>
          </cell>
        </row>
        <row r="116">
          <cell r="O116">
            <v>1660</v>
          </cell>
        </row>
        <row r="120">
          <cell r="O120">
            <v>513</v>
          </cell>
        </row>
        <row r="124">
          <cell r="O124">
            <v>769</v>
          </cell>
        </row>
        <row r="128">
          <cell r="O128">
            <v>2262</v>
          </cell>
        </row>
        <row r="132">
          <cell r="O132">
            <v>470</v>
          </cell>
        </row>
        <row r="136">
          <cell r="O136">
            <v>503</v>
          </cell>
        </row>
        <row r="144">
          <cell r="O144">
            <v>415</v>
          </cell>
        </row>
        <row r="148">
          <cell r="O148">
            <v>1461</v>
          </cell>
        </row>
        <row r="152">
          <cell r="O152">
            <v>154</v>
          </cell>
        </row>
        <row r="156">
          <cell r="O156">
            <v>460</v>
          </cell>
        </row>
        <row r="160">
          <cell r="O160">
            <v>959</v>
          </cell>
        </row>
        <row r="164">
          <cell r="O164">
            <v>3414</v>
          </cell>
        </row>
        <row r="168">
          <cell r="O168">
            <v>1055</v>
          </cell>
        </row>
      </sheetData>
      <sheetData sheetId="41"/>
      <sheetData sheetId="42"/>
      <sheetData sheetId="43"/>
      <sheetData sheetId="44"/>
      <sheetData sheetId="45"/>
      <sheetData sheetId="46"/>
      <sheetData sheetId="47"/>
      <sheetData sheetId="48"/>
      <sheetData sheetId="49"/>
      <sheetData sheetId="50"/>
      <sheetData sheetId="51"/>
      <sheetData sheetId="52"/>
      <sheetData sheetId="53"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5.1"/>
      <sheetName val="Table 5.2"/>
      <sheetName val="Table 5.3"/>
      <sheetName val="Table 5.4"/>
      <sheetName val="Table 5.5"/>
      <sheetName val="Table 5.6"/>
      <sheetName val="Table 5.7"/>
      <sheetName val="Table 5.8"/>
      <sheetName val="Table 5.9"/>
      <sheetName val="Table 5.10"/>
      <sheetName val="Table 5.11"/>
      <sheetName val="Table 5.12"/>
      <sheetName val="Table 5.13"/>
      <sheetName val="Table 5.14"/>
      <sheetName val="Table 5.15"/>
      <sheetName val="Table 5.16"/>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r - Aug 01"/>
      <sheetName val="Sep - Nov 01"/>
      <sheetName val="Dec 01 - Feb 02"/>
      <sheetName val="Mar - May 02"/>
    </sheetNames>
    <sheetDataSet>
      <sheetData sheetId="0" refreshError="1"/>
      <sheetData sheetId="1"/>
      <sheetData sheetId="2" refreshError="1"/>
      <sheetData sheetId="3"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Table Q5.1"/>
      <sheetName val="Table Q5.2"/>
      <sheetName val="Table Q5.3"/>
      <sheetName val="Table Q5.4"/>
      <sheetName val="Table Q5.5"/>
      <sheetName val="Table Q5.6"/>
      <sheetName val="Table Q5.7"/>
      <sheetName val="Table Q5.8"/>
      <sheetName val="Table Q5a"/>
      <sheetName val="Table Q5b"/>
      <sheetName val="Table Q5c"/>
      <sheetName val="Table Q5d"/>
      <sheetName val="Table Q5e"/>
      <sheetName val="Table Q5f"/>
      <sheetName val="Table A5.1"/>
      <sheetName val="Table A5.2"/>
      <sheetName val="Table A5.3"/>
      <sheetName val="Table A5.4"/>
      <sheetName val="Table A5.5"/>
      <sheetName val="Table A5.6"/>
      <sheetName val="Table A5.7"/>
      <sheetName val="Table A5.8"/>
      <sheetName val="Table A5.9"/>
      <sheetName val="Table A5.10"/>
      <sheetName val="Table A5.11"/>
      <sheetName val="Table A5.12"/>
      <sheetName val="Table A5.13"/>
      <sheetName val="Table A5.14"/>
      <sheetName val="Table A5.15"/>
      <sheetName val="Table A5.16"/>
      <sheetName val="Table A5.17"/>
      <sheetName val="Table A5.18"/>
      <sheetName val="Table A5.19"/>
      <sheetName val="Table A5.20"/>
      <sheetName val="Table A5.21"/>
      <sheetName val="Table A5.22"/>
      <sheetName val="Table A5.23"/>
      <sheetName val="Table A5.24"/>
      <sheetName val="Table A5.25"/>
      <sheetName val="Table A5.26"/>
      <sheetName val="Table A5.27"/>
      <sheetName val="Table A5.28"/>
      <sheetName val="Table A5.29"/>
      <sheetName val="Table A5.30"/>
      <sheetName val="Table A5.31"/>
      <sheetName val="Table A5.32"/>
      <sheetName val="Table A5.33"/>
      <sheetName val="Table A5.34"/>
      <sheetName val="Table A5.35"/>
      <sheetName val="Table A5.36"/>
      <sheetName val="Table A5.37"/>
      <sheetName val="Table A5.38"/>
      <sheetName val="Table A5.39"/>
      <sheetName val="Table A5.40"/>
      <sheetName val="Table A5.41"/>
      <sheetName val="Table A5.42"/>
      <sheetName val="Table A5.43"/>
      <sheetName val="Table A5.44a"/>
      <sheetName val="Table A5.44b"/>
      <sheetName val="Table A5.45a"/>
      <sheetName val="Table A5.45b"/>
      <sheetName val="Table A5.46a"/>
      <sheetName val="Table A5.46b"/>
      <sheetName val="Table A5.47"/>
      <sheetName val="Table A5.48"/>
      <sheetName val="Table A5.49"/>
      <sheetName val="Table A5.50"/>
      <sheetName val="Table A5.51"/>
      <sheetName val="Table A5.52"/>
      <sheetName val="Table A5.53"/>
      <sheetName val="Table A5.54"/>
      <sheetName val="Table A5.55"/>
      <sheetName val="Table A5.56"/>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4.25"/>
      <sheetName val="4.26"/>
      <sheetName val="4.27"/>
      <sheetName val="Caution per 1,000"/>
      <sheetName val="4.28"/>
      <sheetName val="4.29"/>
      <sheetName val="4.30"/>
      <sheetName val="Links"/>
    </sheetNames>
    <sheetDataSet>
      <sheetData sheetId="0"/>
      <sheetData sheetId="1">
        <row r="21">
          <cell r="H21">
            <v>7.424060118632976E-2</v>
          </cell>
        </row>
        <row r="22">
          <cell r="H22">
            <v>8.0723865822714222E-2</v>
          </cell>
        </row>
      </sheetData>
      <sheetData sheetId="2"/>
      <sheetData sheetId="3">
        <row r="18">
          <cell r="Q18">
            <v>2.4132254216736822E-2</v>
          </cell>
        </row>
        <row r="20">
          <cell r="Q20">
            <v>3.3832251850349791E-2</v>
          </cell>
        </row>
        <row r="21">
          <cell r="Q21">
            <v>4.4390209114176814E-2</v>
          </cell>
        </row>
        <row r="22">
          <cell r="Q22">
            <v>5.4608433152079264E-2</v>
          </cell>
        </row>
      </sheetData>
      <sheetData sheetId="4"/>
      <sheetData sheetId="5"/>
      <sheetData sheetId="6"/>
      <sheetData sheetId="7"/>
      <sheetData sheetId="8"/>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issing"/>
      <sheetName val="Offending histories tool"/>
      <sheetName val="CPD workings out"/>
    </sheetNames>
    <sheetDataSet>
      <sheetData sheetId="0"/>
      <sheetData sheetId="1">
        <row r="21">
          <cell r="B21">
            <v>2.2203838652832653E-2</v>
          </cell>
          <cell r="C21">
            <v>2.4050296152069557E-2</v>
          </cell>
          <cell r="D21">
            <v>3.00641616031747E-2</v>
          </cell>
          <cell r="E21">
            <v>3.3868015430318511E-2</v>
          </cell>
          <cell r="F21">
            <v>3.7678665450949674E-2</v>
          </cell>
        </row>
      </sheetData>
      <sheetData sheetId="2">
        <row r="6">
          <cell r="J6">
            <v>0.54062866619721273</v>
          </cell>
          <cell r="K6">
            <v>0.54744477134267666</v>
          </cell>
          <cell r="L6">
            <v>0.57435666495992588</v>
          </cell>
          <cell r="M6">
            <v>0.6107250086400553</v>
          </cell>
          <cell r="N6">
            <v>0.64500617171197205</v>
          </cell>
        </row>
        <row r="7">
          <cell r="J7">
            <v>0.12140827533363131</v>
          </cell>
          <cell r="K7">
            <v>0.12776086279922597</v>
          </cell>
          <cell r="L7">
            <v>0.14087768293061725</v>
          </cell>
          <cell r="M7">
            <v>0.16134136239680574</v>
          </cell>
          <cell r="N7">
            <v>0.19166680949524381</v>
          </cell>
        </row>
      </sheetData>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Flowchart"/>
      <sheetName val="5.01"/>
      <sheetName val="5.02"/>
      <sheetName val="5.03"/>
      <sheetName val="5.04"/>
      <sheetName val="5.05"/>
      <sheetName val="5.06"/>
      <sheetName val="5.07"/>
      <sheetName val="5.08"/>
      <sheetName val="5.09"/>
      <sheetName val="5.10"/>
      <sheetName val="5.11"/>
      <sheetName val="5.12"/>
      <sheetName val="5.13"/>
      <sheetName val="5.14"/>
      <sheetName val="5.15"/>
      <sheetName val="Relative Rat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64">
          <cell r="T64">
            <v>8706</v>
          </cell>
          <cell r="Z64">
            <v>11711</v>
          </cell>
          <cell r="AF64">
            <v>13713</v>
          </cell>
          <cell r="AL64">
            <v>12920</v>
          </cell>
          <cell r="AR64">
            <v>17211</v>
          </cell>
        </row>
        <row r="74">
          <cell r="T74">
            <v>167791</v>
          </cell>
          <cell r="Z74">
            <v>128697</v>
          </cell>
          <cell r="AF74">
            <v>101715</v>
          </cell>
          <cell r="AL74">
            <v>105489</v>
          </cell>
          <cell r="AR74">
            <v>107698</v>
          </cell>
        </row>
      </sheetData>
      <sheetData sheetId="17"/>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3.01"/>
      <sheetName val="3.02"/>
      <sheetName val="3.03"/>
      <sheetName val="3.04"/>
      <sheetName val="3.06"/>
      <sheetName val="3.07"/>
      <sheetName val="3.08"/>
      <sheetName val="3.09"/>
      <sheetName val="3.11"/>
      <sheetName val="3.12"/>
      <sheetName val="3.13"/>
      <sheetName val="3.14"/>
      <sheetName val="3.15"/>
      <sheetName val="3.16"/>
      <sheetName val="3.17"/>
      <sheetName val="3.19"/>
      <sheetName val="3.18"/>
      <sheetName val="3.20"/>
      <sheetName val="3.21"/>
      <sheetName val="3.22"/>
      <sheetName val="3.23"/>
      <sheetName val="3.24"/>
      <sheetName val="3.25"/>
      <sheetName val="Link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row r="6">
          <cell r="G6">
            <v>26</v>
          </cell>
          <cell r="H6">
            <v>1702</v>
          </cell>
        </row>
        <row r="7">
          <cell r="G7">
            <v>47</v>
          </cell>
          <cell r="H7">
            <v>1605</v>
          </cell>
        </row>
      </sheetData>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4.01"/>
      <sheetName val="4.02"/>
      <sheetName val="4.03"/>
      <sheetName val="4.04"/>
      <sheetName val="4.05"/>
      <sheetName val="4.06"/>
      <sheetName val="4.07"/>
      <sheetName val="4.08"/>
      <sheetName val="4.09"/>
      <sheetName val="4.10"/>
      <sheetName val="4.11"/>
      <sheetName val="4.12"/>
      <sheetName val="4.13"/>
      <sheetName val="4.14"/>
      <sheetName val="4.15"/>
      <sheetName val="4.16"/>
      <sheetName val="4.17"/>
      <sheetName val="4.18"/>
      <sheetName val="4.19"/>
      <sheetName val="4.20"/>
      <sheetName val="4.21"/>
      <sheetName val="4.22"/>
      <sheetName val="4.23"/>
      <sheetName val="4.24"/>
      <sheetName val="4.25"/>
      <sheetName val="4.26"/>
      <sheetName val="4.27"/>
      <sheetName val="4.28"/>
      <sheetName val="4.29"/>
      <sheetName val="4.30"/>
      <sheetName val="4.31"/>
      <sheetName val="4.32"/>
      <sheetName val="4.33"/>
      <sheetName val="4.34"/>
      <sheetName val="4.35"/>
      <sheetName val="Link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ow r="18">
          <cell r="H18">
            <v>2.0643268342840675E-2</v>
          </cell>
        </row>
        <row r="19">
          <cell r="H19">
            <v>2.461245169366098E-2</v>
          </cell>
        </row>
        <row r="20">
          <cell r="H20">
            <v>2.5282041153028383E-2</v>
          </cell>
        </row>
        <row r="21">
          <cell r="H21">
            <v>5.2850541379263614E-2</v>
          </cell>
        </row>
        <row r="22">
          <cell r="H22">
            <v>6.6425108380576151E-2</v>
          </cell>
        </row>
      </sheetData>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Common values"/>
      <sheetName val="Table Q4.1"/>
      <sheetName val="Table Q4.2"/>
      <sheetName val="Table Q4.3"/>
      <sheetName val="Table Q4a"/>
      <sheetName val="Table Q4b"/>
      <sheetName val="Table Q4c"/>
      <sheetName val="Table Q4d"/>
      <sheetName val="Pivot Q4.1"/>
      <sheetName val="Pivot Q4.2"/>
      <sheetName val="Pivot Q4.3"/>
      <sheetName val="Pivot Q4a"/>
      <sheetName val="Pivot Q4b"/>
      <sheetName val="Pivot Q4c &amp; d"/>
      <sheetName val="Figure 4.1"/>
      <sheetName val="Figure 4.2"/>
      <sheetName val="Figure 4.3"/>
      <sheetName val="Conten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Total stop and searches"/>
      <sheetName val="arrest rate for s1 and s60"/>
      <sheetName val="Census data by pfa"/>
      <sheetName val="4.01"/>
      <sheetName val="4.02"/>
      <sheetName val="4.04"/>
      <sheetName val="4.05"/>
      <sheetName val="4.06"/>
      <sheetName val="4.07"/>
      <sheetName val="4.08"/>
      <sheetName val="4.09"/>
      <sheetName val="4.11"/>
      <sheetName val="4.12"/>
      <sheetName val="4.13"/>
      <sheetName val="4.14"/>
      <sheetName val="4.15 BUSS"/>
      <sheetName val="4.16BUSS"/>
      <sheetName val="4.17 BUSS"/>
      <sheetName val="4.18 BUSS"/>
      <sheetName val="4.19 buss"/>
    </sheetNames>
    <sheetDataSet>
      <sheetData sheetId="0"/>
      <sheetData sheetId="1">
        <row r="15">
          <cell r="J15">
            <v>4.5167525966599863E-2</v>
          </cell>
        </row>
        <row r="16">
          <cell r="J16">
            <v>4.7984403852420435E-2</v>
          </cell>
        </row>
        <row r="17">
          <cell r="J17">
            <v>5.696543612802947E-2</v>
          </cell>
        </row>
        <row r="18">
          <cell r="J18">
            <v>8.6920894379035427E-2</v>
          </cell>
        </row>
        <row r="19">
          <cell r="J19">
            <v>0.10167208953813336</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7.01"/>
      <sheetName val="7.02"/>
      <sheetName val="7.03"/>
      <sheetName val="7.04"/>
      <sheetName val="7.05"/>
      <sheetName val="7.06"/>
      <sheetName val="7.07"/>
      <sheetName val="7.08"/>
      <sheetName val="7.09"/>
      <sheetName val="7.10"/>
      <sheetName val="7.11"/>
      <sheetName val="7.12"/>
      <sheetName val="7.13"/>
      <sheetName val="Links"/>
    </sheetNames>
    <sheetDataSet>
      <sheetData sheetId="0" refreshError="1"/>
      <sheetData sheetId="1" refreshError="1">
        <row r="12">
          <cell r="F12">
            <v>1593</v>
          </cell>
          <cell r="I12">
            <v>1081</v>
          </cell>
          <cell r="L12">
            <v>616</v>
          </cell>
          <cell r="O12">
            <v>555</v>
          </cell>
        </row>
        <row r="13">
          <cell r="F13">
            <v>83842</v>
          </cell>
          <cell r="I13">
            <v>85509</v>
          </cell>
          <cell r="L13">
            <v>86193</v>
          </cell>
          <cell r="O13">
            <v>85134</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Table Q5.1"/>
      <sheetName val="Table Q5.2"/>
      <sheetName val="Table Q5.3"/>
      <sheetName val="Table Q5.4"/>
      <sheetName val="Table Q5.5"/>
      <sheetName val="Table Q5.6"/>
      <sheetName val="Table Q5.7"/>
      <sheetName val="Table Q5.8"/>
      <sheetName val="Table Q5.9"/>
      <sheetName val="Table Q5a"/>
      <sheetName val="Table Q5b"/>
      <sheetName val="Table Q5c"/>
      <sheetName val="Table Q5d"/>
      <sheetName val="Table Q5e"/>
      <sheetName val="Table Q5f"/>
      <sheetName val="Table A5.1"/>
      <sheetName val="Table A5.2"/>
      <sheetName val="Table A5.3"/>
      <sheetName val="Table A5.4"/>
      <sheetName val="Table A5.5"/>
      <sheetName val="Table A5.6"/>
      <sheetName val="Table A5.7"/>
      <sheetName val="Table A5.8"/>
      <sheetName val="Table A5.9"/>
      <sheetName val="Table A5.10"/>
      <sheetName val="Table A5.11"/>
      <sheetName val="Table A5.12"/>
      <sheetName val="Table A5.13"/>
      <sheetName val="Table A5.14"/>
      <sheetName val="Table A5.15"/>
      <sheetName val="Table A5.16"/>
      <sheetName val="Table A5.17"/>
      <sheetName val="Table A5.18"/>
      <sheetName val="Table A5.19"/>
      <sheetName val="Table A5.20"/>
      <sheetName val="Table A5.21"/>
      <sheetName val="Table A5.22"/>
      <sheetName val="Table A5.23"/>
      <sheetName val="Table A5.24"/>
      <sheetName val="Table A5.25"/>
      <sheetName val="Table A5.26"/>
      <sheetName val="Table A5.27"/>
      <sheetName val="Table A5.28"/>
      <sheetName val="Table A5.29"/>
      <sheetName val="Table A5.30"/>
      <sheetName val="Table A5.31"/>
      <sheetName val="Table A5.32"/>
      <sheetName val="Table A5.33"/>
      <sheetName val="Table A5.34"/>
      <sheetName val="Table A5.35"/>
      <sheetName val="Table A5.36"/>
      <sheetName val="Table A5.37"/>
      <sheetName val="Table A5.38"/>
      <sheetName val="Table A5.39"/>
      <sheetName val="Table A5.40"/>
      <sheetName val="Table A5.41"/>
      <sheetName val="Table A5.42"/>
      <sheetName val="Table A5.43"/>
      <sheetName val="Table A5.44a"/>
      <sheetName val="Table A5.44b"/>
      <sheetName val="Table A5.45a"/>
      <sheetName val="Table A5.45b"/>
      <sheetName val="Table A5.46a"/>
      <sheetName val="Table A5.46b"/>
      <sheetName val="Table A5.47"/>
      <sheetName val="Table A5.48"/>
      <sheetName val="Table A5.49"/>
      <sheetName val="Table A5.50"/>
      <sheetName val="Table A5.51"/>
      <sheetName val="Table A5.52"/>
      <sheetName val="Table A5.53"/>
      <sheetName val="Table A5.54"/>
      <sheetName val="Table A5.55"/>
      <sheetName val="Table A5.56"/>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row r="42">
          <cell r="A42" t="str">
            <v>All Courts</v>
          </cell>
        </row>
        <row r="43">
          <cell r="A43">
            <v>2001</v>
          </cell>
          <cell r="B43">
            <v>16.748383084610182</v>
          </cell>
          <cell r="C43">
            <v>37.758533447681693</v>
          </cell>
          <cell r="D43">
            <v>16.585095806931719</v>
          </cell>
          <cell r="E43">
            <v>35.441912177328916</v>
          </cell>
          <cell r="F43">
            <v>4.1560732684693766</v>
          </cell>
          <cell r="G43">
            <v>8.5881529769405471</v>
          </cell>
          <cell r="H43">
            <v>15.850529542926424</v>
          </cell>
          <cell r="I43">
            <v>32.488084872725416</v>
          </cell>
          <cell r="J43">
            <v>9.2096996878199047</v>
          </cell>
          <cell r="K43">
            <v>7.9203946219818224</v>
          </cell>
          <cell r="L43">
            <v>14.657486523760602</v>
          </cell>
          <cell r="M43">
            <v>2.7150627923253783</v>
          </cell>
          <cell r="N43">
            <v>3.4063877908057698</v>
          </cell>
          <cell r="O43">
            <v>3.165726923065538</v>
          </cell>
          <cell r="P43">
            <v>11.832623617283605</v>
          </cell>
        </row>
        <row r="44">
          <cell r="A44">
            <v>2002</v>
          </cell>
          <cell r="B44">
            <v>17.623148718822751</v>
          </cell>
          <cell r="C44">
            <v>39.637373737371085</v>
          </cell>
          <cell r="D44">
            <v>17.483219699832642</v>
          </cell>
          <cell r="E44">
            <v>38.908090503942404</v>
          </cell>
          <cell r="F44">
            <v>4.0915059342768645</v>
          </cell>
          <cell r="G44">
            <v>8.3822911146279822</v>
          </cell>
          <cell r="H44">
            <v>16.42921635434157</v>
          </cell>
          <cell r="I44">
            <v>34.519539674883994</v>
          </cell>
          <cell r="J44">
            <v>9.9080179628335951</v>
          </cell>
          <cell r="K44">
            <v>8.2672403381491399</v>
          </cell>
          <cell r="L44">
            <v>15.488529796521602</v>
          </cell>
          <cell r="M44">
            <v>2.7185227868014668</v>
          </cell>
          <cell r="N44">
            <v>3.4485758776538176</v>
          </cell>
          <cell r="O44">
            <v>3.1851816853274757</v>
          </cell>
          <cell r="P44">
            <v>12.557494086856297</v>
          </cell>
        </row>
        <row r="45">
          <cell r="A45">
            <v>2003</v>
          </cell>
          <cell r="B45">
            <v>18.755600771653462</v>
          </cell>
          <cell r="C45">
            <v>40.03958333333199</v>
          </cell>
          <cell r="D45">
            <v>17.148138432873861</v>
          </cell>
          <cell r="E45">
            <v>39.250361681329423</v>
          </cell>
          <cell r="F45">
            <v>4.1680983919201706</v>
          </cell>
          <cell r="G45">
            <v>8.6695874967911859</v>
          </cell>
          <cell r="H45">
            <v>16.466946074325229</v>
          </cell>
          <cell r="I45">
            <v>35.203321048402493</v>
          </cell>
          <cell r="J45">
            <v>9.8729854739985079</v>
          </cell>
          <cell r="K45">
            <v>8.4611087659785991</v>
          </cell>
          <cell r="L45">
            <v>15.71194055878456</v>
          </cell>
          <cell r="M45">
            <v>2.7013340373065158</v>
          </cell>
          <cell r="N45">
            <v>3.4986843616739054</v>
          </cell>
          <cell r="O45">
            <v>3.2177308130893252</v>
          </cell>
          <cell r="P45">
            <v>12.57827331235824</v>
          </cell>
        </row>
        <row r="46">
          <cell r="A46">
            <v>2004</v>
          </cell>
          <cell r="B46">
            <v>18.765403164401956</v>
          </cell>
          <cell r="C46">
            <v>39.960303687634379</v>
          </cell>
          <cell r="D46">
            <v>17.456871088143192</v>
          </cell>
          <cell r="E46">
            <v>38.420360074198371</v>
          </cell>
          <cell r="F46">
            <v>4.3056710166224343</v>
          </cell>
          <cell r="G46">
            <v>9.1461378704153589</v>
          </cell>
          <cell r="H46">
            <v>16.677326968971361</v>
          </cell>
          <cell r="I46">
            <v>37.280839599047454</v>
          </cell>
          <cell r="J46">
            <v>8.5936175636370038</v>
          </cell>
          <cell r="K46">
            <v>8.7263515466652226</v>
          </cell>
          <cell r="L46">
            <v>16.117006434185164</v>
          </cell>
          <cell r="M46">
            <v>2.7753157973035223</v>
          </cell>
          <cell r="N46">
            <v>3.4661524600191185</v>
          </cell>
          <cell r="O46">
            <v>3.1724997473009777</v>
          </cell>
          <cell r="P46">
            <v>12.887489598316789</v>
          </cell>
        </row>
        <row r="47">
          <cell r="A47">
            <v>2005</v>
          </cell>
          <cell r="B47">
            <v>17.812067316932733</v>
          </cell>
          <cell r="C47">
            <v>41.551586687304066</v>
          </cell>
          <cell r="D47">
            <v>17.411143735985423</v>
          </cell>
          <cell r="E47">
            <v>34.955674433277935</v>
          </cell>
          <cell r="F47">
            <v>4.3207447934854191</v>
          </cell>
          <cell r="G47">
            <v>10.294776662310628</v>
          </cell>
          <cell r="H47">
            <v>15.125922931843492</v>
          </cell>
          <cell r="I47">
            <v>35.81909780225854</v>
          </cell>
          <cell r="J47">
            <v>9.220758614222138</v>
          </cell>
          <cell r="K47">
            <v>8.4594341201791554</v>
          </cell>
          <cell r="L47">
            <v>15.760810738971056</v>
          </cell>
          <cell r="M47">
            <v>2.8053857833206379</v>
          </cell>
          <cell r="N47">
            <v>3.4111836311498838</v>
          </cell>
          <cell r="O47">
            <v>3.1179381305470315</v>
          </cell>
          <cell r="P47">
            <v>12.61286985743053</v>
          </cell>
        </row>
        <row r="48">
          <cell r="A48">
            <v>2006</v>
          </cell>
          <cell r="B48">
            <v>16.79977162935479</v>
          </cell>
          <cell r="C48">
            <v>41.02288370801957</v>
          </cell>
          <cell r="D48">
            <v>17.050315423109204</v>
          </cell>
          <cell r="E48">
            <v>32.26891351888645</v>
          </cell>
          <cell r="F48">
            <v>4.2886669384532556</v>
          </cell>
          <cell r="G48">
            <v>10.84178382462601</v>
          </cell>
          <cell r="H48">
            <v>12.940913978494597</v>
          </cell>
          <cell r="I48">
            <v>33.773716586909181</v>
          </cell>
          <cell r="J48">
            <v>8.9509624388691513</v>
          </cell>
          <cell r="K48">
            <v>9.0552259065150089</v>
          </cell>
          <cell r="L48">
            <v>15.281681064608204</v>
          </cell>
          <cell r="M48">
            <v>2.7832246088864521</v>
          </cell>
          <cell r="N48">
            <v>3.3625042028414667</v>
          </cell>
          <cell r="O48">
            <v>3.0386497064878584</v>
          </cell>
          <cell r="P48">
            <v>12.353937376365264</v>
          </cell>
        </row>
        <row r="49">
          <cell r="A49">
            <v>2007</v>
          </cell>
          <cell r="B49">
            <v>16.882164864498229</v>
          </cell>
          <cell r="C49">
            <v>42.921783997721676</v>
          </cell>
          <cell r="D49">
            <v>16.657966445628439</v>
          </cell>
          <cell r="E49">
            <v>31.333662079588009</v>
          </cell>
          <cell r="F49">
            <v>4.0821969503948852</v>
          </cell>
          <cell r="G49">
            <v>9.9842284247744573</v>
          </cell>
          <cell r="H49">
            <v>12.615264293426861</v>
          </cell>
          <cell r="I49">
            <v>31.9105177399837</v>
          </cell>
          <cell r="J49">
            <v>9.5278008778429548</v>
          </cell>
          <cell r="K49">
            <v>8.8409881254855609</v>
          </cell>
          <cell r="L49">
            <v>15.168677672911544</v>
          </cell>
          <cell r="M49">
            <v>2.740571414175665</v>
          </cell>
          <cell r="N49">
            <v>3.3220645379329703</v>
          </cell>
          <cell r="O49">
            <v>2.9573574566289054</v>
          </cell>
          <cell r="P49">
            <v>12.389301522100455</v>
          </cell>
        </row>
        <row r="50">
          <cell r="A50">
            <v>2008</v>
          </cell>
          <cell r="B50">
            <v>17.236810697887297</v>
          </cell>
          <cell r="C50">
            <v>43.97801801790208</v>
          </cell>
          <cell r="D50">
            <v>17.44635243565908</v>
          </cell>
          <cell r="E50">
            <v>32.547992178231148</v>
          </cell>
          <cell r="F50">
            <v>3.9842759211777592</v>
          </cell>
          <cell r="G50">
            <v>10.751424375882767</v>
          </cell>
          <cell r="H50">
            <v>14.886679058233922</v>
          </cell>
          <cell r="I50">
            <v>32.694759595006644</v>
          </cell>
          <cell r="J50">
            <v>10.923096485245264</v>
          </cell>
          <cell r="K50">
            <v>9.4324000957404159</v>
          </cell>
          <cell r="L50">
            <v>16.028829694649762</v>
          </cell>
          <cell r="M50">
            <v>2.6732959519277948</v>
          </cell>
          <cell r="N50">
            <v>3.2174506115281756</v>
          </cell>
          <cell r="O50">
            <v>2.8428673800282116</v>
          </cell>
          <cell r="P50">
            <v>13.259837136439964</v>
          </cell>
        </row>
        <row r="51">
          <cell r="A51">
            <v>2009</v>
          </cell>
          <cell r="B51">
            <v>17.66923615281576</v>
          </cell>
          <cell r="C51">
            <v>48.709557721278109</v>
          </cell>
          <cell r="D51">
            <v>18.429541137661367</v>
          </cell>
          <cell r="E51">
            <v>33.570224112312673</v>
          </cell>
          <cell r="F51">
            <v>4.2283010989689851</v>
          </cell>
          <cell r="G51">
            <v>10.388459872543772</v>
          </cell>
          <cell r="H51">
            <v>18.91515768052798</v>
          </cell>
          <cell r="I51">
            <v>32.145954452354374</v>
          </cell>
          <cell r="J51">
            <v>9.9410225628638837</v>
          </cell>
          <cell r="K51">
            <v>9.0973891001416742</v>
          </cell>
          <cell r="L51">
            <v>16.453982386963393</v>
          </cell>
          <cell r="M51">
            <v>2.6105637955003402</v>
          </cell>
          <cell r="N51">
            <v>3.1474563401599664</v>
          </cell>
          <cell r="O51">
            <v>2.7522221108998646</v>
          </cell>
          <cell r="P51">
            <v>13.685314090837691</v>
          </cell>
        </row>
        <row r="52">
          <cell r="A52">
            <v>2010</v>
          </cell>
          <cell r="B52">
            <v>17.818161649726914</v>
          </cell>
          <cell r="C52">
            <v>48.712998188379515</v>
          </cell>
          <cell r="D52">
            <v>18.744635371567188</v>
          </cell>
          <cell r="E52">
            <v>34.50351317446669</v>
          </cell>
          <cell r="F52">
            <v>4.0628502610643009</v>
          </cell>
          <cell r="G52">
            <v>11.032795812993722</v>
          </cell>
          <cell r="H52">
            <v>18.029876308275831</v>
          </cell>
          <cell r="I52">
            <v>30.746350942357019</v>
          </cell>
          <cell r="J52">
            <v>9.5747837127569575</v>
          </cell>
          <cell r="K52">
            <v>9.6313828238677743</v>
          </cell>
          <cell r="L52">
            <v>16.162726893624544</v>
          </cell>
          <cell r="M52">
            <v>2.5510819552593955</v>
          </cell>
          <cell r="N52">
            <v>3.1183756345169034</v>
          </cell>
          <cell r="O52">
            <v>2.6714188291839447</v>
          </cell>
          <cell r="P52">
            <v>13.659604768073455</v>
          </cell>
        </row>
        <row r="53">
          <cell r="A53">
            <v>2011</v>
          </cell>
          <cell r="B53">
            <v>18.759425772346894</v>
          </cell>
          <cell r="C53">
            <v>53.229313662508019</v>
          </cell>
          <cell r="D53">
            <v>18.808427389013342</v>
          </cell>
          <cell r="E53">
            <v>35.552926724342989</v>
          </cell>
          <cell r="F53">
            <v>4.3905821943224517</v>
          </cell>
          <cell r="G53">
            <v>12.89741719841855</v>
          </cell>
          <cell r="H53">
            <v>19.016575757578458</v>
          </cell>
          <cell r="I53">
            <v>30.981775298623312</v>
          </cell>
          <cell r="J53">
            <v>10.536453887792881</v>
          </cell>
          <cell r="K53">
            <v>9.7112478031599299</v>
          </cell>
          <cell r="L53">
            <v>17.194462889558665</v>
          </cell>
          <cell r="M53">
            <v>2.5266905246394433</v>
          </cell>
          <cell r="N53">
            <v>3.1363749999812502</v>
          </cell>
          <cell r="O53">
            <v>2.6384887207940348</v>
          </cell>
          <cell r="P53">
            <v>14.691444628363683</v>
          </cell>
        </row>
      </sheetData>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row r="9">
          <cell r="D9">
            <v>83185.8</v>
          </cell>
          <cell r="E9">
            <v>80838</v>
          </cell>
          <cell r="F9">
            <v>83413</v>
          </cell>
          <cell r="G9">
            <v>82465</v>
          </cell>
          <cell r="H9">
            <v>80136</v>
          </cell>
          <cell r="I9">
            <v>82619</v>
          </cell>
        </row>
        <row r="11">
          <cell r="D11">
            <v>46677</v>
          </cell>
          <cell r="E11">
            <v>46837</v>
          </cell>
          <cell r="F11">
            <v>47824</v>
          </cell>
          <cell r="G11">
            <v>51005</v>
          </cell>
          <cell r="H11">
            <v>51163</v>
          </cell>
          <cell r="I11">
            <v>54873</v>
          </cell>
        </row>
        <row r="18">
          <cell r="D18">
            <v>23443</v>
          </cell>
          <cell r="E18">
            <v>23474</v>
          </cell>
          <cell r="F18">
            <v>24247</v>
          </cell>
          <cell r="G18">
            <v>23676</v>
          </cell>
          <cell r="H18">
            <v>22089</v>
          </cell>
          <cell r="I18">
            <v>22462</v>
          </cell>
        </row>
        <row r="23">
          <cell r="D23">
            <v>927809.6</v>
          </cell>
          <cell r="E23">
            <v>994992</v>
          </cell>
          <cell r="F23">
            <v>1036195</v>
          </cell>
          <cell r="G23">
            <v>980894</v>
          </cell>
          <cell r="H23">
            <v>931432</v>
          </cell>
          <cell r="I23">
            <v>913894</v>
          </cell>
        </row>
        <row r="25">
          <cell r="D25">
            <v>87962.4</v>
          </cell>
          <cell r="E25">
            <v>92600</v>
          </cell>
          <cell r="F25">
            <v>98917</v>
          </cell>
          <cell r="G25">
            <v>98178</v>
          </cell>
          <cell r="H25">
            <v>88192</v>
          </cell>
          <cell r="I25">
            <v>88472</v>
          </cell>
        </row>
        <row r="39">
          <cell r="D39">
            <v>11361.9</v>
          </cell>
          <cell r="E39">
            <v>11693</v>
          </cell>
          <cell r="F39">
            <v>12775</v>
          </cell>
          <cell r="G39">
            <v>13738</v>
          </cell>
          <cell r="H39">
            <v>13670</v>
          </cell>
          <cell r="I39">
            <v>14768</v>
          </cell>
        </row>
        <row r="41">
          <cell r="D41">
            <v>7510</v>
          </cell>
          <cell r="E41">
            <v>8115</v>
          </cell>
          <cell r="F41">
            <v>8891</v>
          </cell>
          <cell r="G41">
            <v>10101</v>
          </cell>
          <cell r="H41">
            <v>10335</v>
          </cell>
          <cell r="I41">
            <v>11134</v>
          </cell>
        </row>
        <row r="46">
          <cell r="D46">
            <v>18470</v>
          </cell>
          <cell r="E46">
            <v>18702</v>
          </cell>
          <cell r="F46">
            <v>18667</v>
          </cell>
          <cell r="G46">
            <v>18749</v>
          </cell>
          <cell r="H46">
            <v>19034</v>
          </cell>
          <cell r="I46">
            <v>19506</v>
          </cell>
        </row>
        <row r="48">
          <cell r="D48">
            <v>3300</v>
          </cell>
          <cell r="E48">
            <v>2988</v>
          </cell>
          <cell r="F48">
            <v>3213</v>
          </cell>
          <cell r="G48">
            <v>3080</v>
          </cell>
          <cell r="H48">
            <v>2790</v>
          </cell>
          <cell r="I48">
            <v>2852</v>
          </cell>
        </row>
        <row r="53">
          <cell r="D53">
            <v>228762.9</v>
          </cell>
          <cell r="E53">
            <v>230222</v>
          </cell>
          <cell r="F53">
            <v>248043</v>
          </cell>
          <cell r="G53">
            <v>250127</v>
          </cell>
          <cell r="H53">
            <v>245008</v>
          </cell>
          <cell r="I53">
            <v>255231</v>
          </cell>
        </row>
        <row r="55">
          <cell r="D55">
            <v>17627.599999999999</v>
          </cell>
          <cell r="E55">
            <v>17408</v>
          </cell>
          <cell r="F55">
            <v>18411</v>
          </cell>
          <cell r="G55">
            <v>18207</v>
          </cell>
          <cell r="H55">
            <v>16268</v>
          </cell>
          <cell r="I55">
            <v>16631</v>
          </cell>
        </row>
      </sheetData>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Summary"/>
      <sheetName val="Progress"/>
      <sheetName val="Common values"/>
      <sheetName val="Table 6.1"/>
      <sheetName val="6.1 pivot"/>
      <sheetName val="Table 6.2"/>
      <sheetName val="6.2 pivot"/>
      <sheetName val="6.1 &amp; 6.2 data"/>
      <sheetName val="Table 6.3"/>
      <sheetName val="6.3 pivot"/>
      <sheetName val="Table 6.4"/>
      <sheetName val="6.4 pivot"/>
      <sheetName val="6.4 data"/>
      <sheetName val="Table 6a"/>
      <sheetName val="6a Pivot"/>
      <sheetName val="Table 6b"/>
      <sheetName val="6b TIC Pivot"/>
      <sheetName val="6b PND pivot"/>
      <sheetName val="6b CW pivot"/>
      <sheetName val="6b Cautions pivot"/>
      <sheetName val="6b Convictions pivot"/>
      <sheetName val="Table 6c"/>
      <sheetName val="6C summary"/>
      <sheetName val="6c cau conv pivot Q2 2010"/>
      <sheetName val="6c cau conv Q2 2011"/>
      <sheetName val="6c CW TIC pivot"/>
      <sheetName val="6c caution conviction Q2 2010"/>
      <sheetName val="6c caution conviction Q2 2011"/>
      <sheetName val="6c PND data"/>
      <sheetName val="6c CW TIC data "/>
      <sheetName val="Table 6d"/>
      <sheetName val="6d summary"/>
      <sheetName val="6d RC pivot"/>
      <sheetName val="6d CW Pivot"/>
      <sheetName val="6d TIC Pivot"/>
      <sheetName val="6d RC data"/>
      <sheetName val="6d CW TIC data"/>
      <sheetName val="6d data"/>
      <sheetName val="6.1 in tex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Figure 3.1"/>
      <sheetName val="Table 3.5"/>
      <sheetName val="3.5 and 3a Pivot"/>
      <sheetName val="Table 3.6"/>
      <sheetName val="Table 3.7"/>
      <sheetName val="3.6 and 3.7 pivot"/>
      <sheetName val="Table 3a"/>
      <sheetName val="Table 3A (5.5)"/>
      <sheetName val="Table 3B(5.7)"/>
      <sheetName val="Table 3C 5.13"/>
      <sheetName val="Table 5.15"/>
      <sheetName val="Table 5.16"/>
      <sheetName val="Lookups"/>
      <sheetName val="Table 5.7"/>
    </sheetNames>
    <sheetDataSet>
      <sheetData sheetId="0" refreshError="1"/>
      <sheetData sheetId="1" refreshError="1"/>
      <sheetData sheetId="2" refreshError="1"/>
      <sheetData sheetId="3" refreshError="1"/>
      <sheetData sheetId="4" refreshError="1"/>
      <sheetData sheetId="5" refreshError="1">
        <row r="5">
          <cell r="R5" t="str">
            <v>Offence group</v>
          </cell>
        </row>
        <row r="26">
          <cell r="S26">
            <v>2005</v>
          </cell>
          <cell r="T26">
            <v>2006</v>
          </cell>
          <cell r="U26">
            <v>2007</v>
          </cell>
          <cell r="V26">
            <v>2008</v>
          </cell>
          <cell r="W26">
            <v>2009</v>
          </cell>
        </row>
        <row r="27">
          <cell r="R27" t="str">
            <v>Indictable offences</v>
          </cell>
        </row>
        <row r="28">
          <cell r="R28" t="str">
            <v>Violence against the person</v>
          </cell>
          <cell r="S28">
            <v>13.8</v>
          </cell>
          <cell r="T28">
            <v>13.9</v>
          </cell>
          <cell r="U28">
            <v>14.8</v>
          </cell>
          <cell r="V28">
            <v>15.2</v>
          </cell>
          <cell r="W28">
            <v>17.399999999999999</v>
          </cell>
        </row>
        <row r="29">
          <cell r="R29" t="str">
            <v>Sexual offences</v>
          </cell>
          <cell r="S29">
            <v>3.1</v>
          </cell>
          <cell r="T29">
            <v>3.3</v>
          </cell>
          <cell r="U29">
            <v>3.4</v>
          </cell>
          <cell r="V29">
            <v>3.7</v>
          </cell>
          <cell r="W29">
            <v>3.8</v>
          </cell>
        </row>
        <row r="30">
          <cell r="R30" t="str">
            <v>Burglary</v>
          </cell>
          <cell r="S30">
            <v>5.6</v>
          </cell>
          <cell r="T30">
            <v>5.3</v>
          </cell>
          <cell r="U30">
            <v>5.8</v>
          </cell>
          <cell r="V30">
            <v>6.7</v>
          </cell>
          <cell r="W30">
            <v>7.2</v>
          </cell>
        </row>
        <row r="31">
          <cell r="R31" t="str">
            <v>Robbery</v>
          </cell>
          <cell r="S31">
            <v>4.8</v>
          </cell>
          <cell r="T31">
            <v>5.0999999999999996</v>
          </cell>
          <cell r="U31">
            <v>5.3</v>
          </cell>
          <cell r="V31">
            <v>5.6</v>
          </cell>
          <cell r="W31">
            <v>5.8</v>
          </cell>
        </row>
        <row r="32">
          <cell r="R32" t="str">
            <v>Theft and handling stolen goods</v>
          </cell>
          <cell r="S32">
            <v>5.3</v>
          </cell>
          <cell r="T32">
            <v>5.2</v>
          </cell>
          <cell r="U32">
            <v>5.5</v>
          </cell>
          <cell r="V32">
            <v>6.1</v>
          </cell>
          <cell r="W32">
            <v>6.8</v>
          </cell>
        </row>
        <row r="33">
          <cell r="R33" t="str">
            <v>Fraud and forgery</v>
          </cell>
          <cell r="S33">
            <v>3</v>
          </cell>
          <cell r="T33">
            <v>3.6</v>
          </cell>
          <cell r="U33">
            <v>5.7</v>
          </cell>
          <cell r="V33">
            <v>6.7</v>
          </cell>
          <cell r="W33">
            <v>6.7</v>
          </cell>
        </row>
        <row r="34">
          <cell r="R34" t="str">
            <v>Criminal damage</v>
          </cell>
          <cell r="S34">
            <v>1.5</v>
          </cell>
          <cell r="T34">
            <v>1.3</v>
          </cell>
          <cell r="U34">
            <v>1.4</v>
          </cell>
          <cell r="V34">
            <v>1.4</v>
          </cell>
          <cell r="W34">
            <v>1.4</v>
          </cell>
        </row>
        <row r="35">
          <cell r="R35" t="str">
            <v>Drug offences</v>
          </cell>
          <cell r="S35">
            <v>7.9</v>
          </cell>
          <cell r="T35">
            <v>7.6</v>
          </cell>
          <cell r="U35">
            <v>8.9</v>
          </cell>
          <cell r="V35">
            <v>10.4</v>
          </cell>
          <cell r="W35">
            <v>11.2</v>
          </cell>
        </row>
        <row r="36">
          <cell r="R36" t="str">
            <v>Other (ex. motoring offences)</v>
          </cell>
          <cell r="S36">
            <v>9.1999999999999993</v>
          </cell>
          <cell r="T36">
            <v>9</v>
          </cell>
          <cell r="U36">
            <v>9.3000000000000007</v>
          </cell>
          <cell r="V36">
            <v>9.8000000000000007</v>
          </cell>
          <cell r="W36">
            <v>11.5</v>
          </cell>
        </row>
        <row r="37">
          <cell r="R37" t="str">
            <v>Motoring offences</v>
          </cell>
          <cell r="S37">
            <v>1.5</v>
          </cell>
          <cell r="T37">
            <v>1.3</v>
          </cell>
          <cell r="U37">
            <v>1.4</v>
          </cell>
          <cell r="V37">
            <v>1.5</v>
          </cell>
          <cell r="W37">
            <v>1.7</v>
          </cell>
        </row>
        <row r="38">
          <cell r="R38" t="str">
            <v>All indictable offences</v>
          </cell>
          <cell r="S38">
            <v>55.6</v>
          </cell>
          <cell r="T38">
            <v>55.6</v>
          </cell>
          <cell r="U38">
            <v>61.5</v>
          </cell>
          <cell r="V38">
            <v>67.2</v>
          </cell>
          <cell r="W38">
            <v>73.400000000000006</v>
          </cell>
        </row>
        <row r="39">
          <cell r="R39" t="str">
            <v>Summary offences</v>
          </cell>
        </row>
        <row r="40">
          <cell r="R40" t="str">
            <v>Offences (ex. motoring offences)</v>
          </cell>
          <cell r="S40">
            <v>2.2000000000000002</v>
          </cell>
          <cell r="T40">
            <v>2.5</v>
          </cell>
          <cell r="U40">
            <v>2.8</v>
          </cell>
          <cell r="V40">
            <v>2.9</v>
          </cell>
          <cell r="W40">
            <v>3.4</v>
          </cell>
        </row>
        <row r="41">
          <cell r="R41" t="str">
            <v>Motoring offences</v>
          </cell>
          <cell r="S41">
            <v>0.4</v>
          </cell>
          <cell r="T41">
            <v>0.4</v>
          </cell>
          <cell r="U41">
            <v>0.6</v>
          </cell>
          <cell r="V41">
            <v>0.5</v>
          </cell>
          <cell r="W41">
            <v>0.4</v>
          </cell>
        </row>
        <row r="42">
          <cell r="R42" t="str">
            <v>All summary offences</v>
          </cell>
          <cell r="S42">
            <v>2.7</v>
          </cell>
          <cell r="T42">
            <v>2.9</v>
          </cell>
          <cell r="U42">
            <v>3.4</v>
          </cell>
          <cell r="V42">
            <v>3.5</v>
          </cell>
          <cell r="W42">
            <v>3.8</v>
          </cell>
        </row>
        <row r="43">
          <cell r="R43" t="str">
            <v xml:space="preserve">                                                              </v>
          </cell>
        </row>
        <row r="44">
          <cell r="R44" t="str">
            <v>All offences</v>
          </cell>
          <cell r="S44">
            <v>58.3</v>
          </cell>
          <cell r="T44">
            <v>58.5</v>
          </cell>
          <cell r="U44">
            <v>64.8</v>
          </cell>
          <cell r="V44">
            <v>70.7</v>
          </cell>
          <cell r="W44">
            <v>77.2</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Figure 3.1"/>
      <sheetName val="Table 3.5"/>
      <sheetName val="3.5 and 3a Pivot"/>
      <sheetName val="Table 3.6"/>
      <sheetName val="Table 3.7"/>
      <sheetName val="3.6 and 3.7 pivot"/>
      <sheetName val="Table 3a"/>
      <sheetName val="Table 3A (5.5)"/>
      <sheetName val="Table 5.7"/>
      <sheetName val="Lookups"/>
      <sheetName val="Table 3B(5.7)"/>
      <sheetName val="Table 3C 5.13"/>
      <sheetName val="Table 5.15"/>
      <sheetName val="Table 5.16"/>
    </sheetNames>
    <sheetDataSet>
      <sheetData sheetId="0"/>
      <sheetData sheetId="1" refreshError="1"/>
      <sheetData sheetId="2" refreshError="1">
        <row r="12">
          <cell r="AA12">
            <v>1999</v>
          </cell>
          <cell r="AC12">
            <v>136</v>
          </cell>
          <cell r="AE12">
            <v>80</v>
          </cell>
          <cell r="AG12">
            <v>40</v>
          </cell>
          <cell r="AI12">
            <v>16</v>
          </cell>
        </row>
        <row r="13">
          <cell r="AA13">
            <v>2000</v>
          </cell>
          <cell r="AC13">
            <v>142</v>
          </cell>
          <cell r="AE13">
            <v>82</v>
          </cell>
          <cell r="AG13">
            <v>42</v>
          </cell>
          <cell r="AI13">
            <v>18</v>
          </cell>
        </row>
        <row r="14">
          <cell r="AA14">
            <v>2001</v>
          </cell>
          <cell r="AC14">
            <v>150</v>
          </cell>
          <cell r="AE14">
            <v>85</v>
          </cell>
          <cell r="AG14">
            <v>44</v>
          </cell>
          <cell r="AI14">
            <v>21</v>
          </cell>
        </row>
        <row r="15">
          <cell r="AA15">
            <v>2002</v>
          </cell>
          <cell r="AC15">
            <v>147</v>
          </cell>
          <cell r="AE15">
            <v>81</v>
          </cell>
          <cell r="AG15">
            <v>43</v>
          </cell>
          <cell r="AI15">
            <v>22</v>
          </cell>
        </row>
        <row r="16">
          <cell r="AA16">
            <v>2003</v>
          </cell>
          <cell r="AC16">
            <v>141</v>
          </cell>
          <cell r="AE16">
            <v>75</v>
          </cell>
          <cell r="AG16">
            <v>43</v>
          </cell>
          <cell r="AI16">
            <v>23</v>
          </cell>
        </row>
        <row r="17">
          <cell r="AA17">
            <v>2004</v>
          </cell>
          <cell r="AC17">
            <v>137</v>
          </cell>
          <cell r="AE17">
            <v>70</v>
          </cell>
          <cell r="AG17">
            <v>46</v>
          </cell>
          <cell r="AI17">
            <v>21</v>
          </cell>
        </row>
        <row r="18">
          <cell r="AA18">
            <v>2005</v>
          </cell>
          <cell r="AC18">
            <v>132</v>
          </cell>
          <cell r="AE18">
            <v>68</v>
          </cell>
          <cell r="AG18">
            <v>46</v>
          </cell>
          <cell r="AI18">
            <v>18</v>
          </cell>
        </row>
        <row r="19">
          <cell r="AA19">
            <v>2006</v>
          </cell>
          <cell r="AC19">
            <v>126</v>
          </cell>
          <cell r="AE19">
            <v>66</v>
          </cell>
          <cell r="AG19">
            <v>46</v>
          </cell>
          <cell r="AI19">
            <v>15</v>
          </cell>
        </row>
        <row r="20">
          <cell r="AA20">
            <v>2007</v>
          </cell>
          <cell r="AC20">
            <v>127</v>
          </cell>
          <cell r="AE20">
            <v>67</v>
          </cell>
          <cell r="AG20">
            <v>48</v>
          </cell>
          <cell r="AI20">
            <v>12</v>
          </cell>
        </row>
        <row r="21">
          <cell r="AA21">
            <v>2008</v>
          </cell>
          <cell r="AC21">
            <v>111</v>
          </cell>
          <cell r="AE21">
            <v>59</v>
          </cell>
          <cell r="AG21">
            <v>43</v>
          </cell>
          <cell r="AI21">
            <v>9</v>
          </cell>
        </row>
        <row r="22">
          <cell r="AA22">
            <v>2009</v>
          </cell>
          <cell r="AC22">
            <v>104</v>
          </cell>
          <cell r="AE22">
            <v>57</v>
          </cell>
          <cell r="AG22">
            <v>39</v>
          </cell>
          <cell r="AI22">
            <v>8</v>
          </cell>
        </row>
        <row r="51">
          <cell r="AA51">
            <v>1999</v>
          </cell>
          <cell r="AC51">
            <v>1882</v>
          </cell>
          <cell r="AE51">
            <v>513</v>
          </cell>
          <cell r="AG51">
            <v>560</v>
          </cell>
          <cell r="AI51">
            <v>809</v>
          </cell>
        </row>
        <row r="52">
          <cell r="AA52">
            <v>2000</v>
          </cell>
          <cell r="AC52">
            <v>1905</v>
          </cell>
          <cell r="AE52">
            <v>492</v>
          </cell>
          <cell r="AG52">
            <v>626</v>
          </cell>
          <cell r="AI52">
            <v>787</v>
          </cell>
        </row>
        <row r="53">
          <cell r="AA53">
            <v>2001</v>
          </cell>
          <cell r="AC53">
            <v>1838</v>
          </cell>
          <cell r="AE53">
            <v>501</v>
          </cell>
          <cell r="AG53">
            <v>572</v>
          </cell>
          <cell r="AI53">
            <v>765</v>
          </cell>
        </row>
        <row r="54">
          <cell r="AA54">
            <v>2002</v>
          </cell>
          <cell r="AC54">
            <v>1925</v>
          </cell>
          <cell r="AE54">
            <v>517</v>
          </cell>
          <cell r="AG54">
            <v>622</v>
          </cell>
          <cell r="AI54">
            <v>786</v>
          </cell>
        </row>
        <row r="55">
          <cell r="AA55">
            <v>2003</v>
          </cell>
          <cell r="AC55">
            <v>2001</v>
          </cell>
          <cell r="AE55">
            <v>509</v>
          </cell>
          <cell r="AG55">
            <v>634</v>
          </cell>
          <cell r="AI55">
            <v>858</v>
          </cell>
        </row>
        <row r="56">
          <cell r="AA56">
            <v>2004</v>
          </cell>
          <cell r="AC56">
            <v>2023</v>
          </cell>
          <cell r="AE56">
            <v>453</v>
          </cell>
          <cell r="AG56">
            <v>665</v>
          </cell>
          <cell r="AI56">
            <v>904</v>
          </cell>
        </row>
        <row r="57">
          <cell r="AA57">
            <v>2005</v>
          </cell>
          <cell r="AC57">
            <v>1895</v>
          </cell>
          <cell r="AE57">
            <v>423</v>
          </cell>
          <cell r="AG57">
            <v>637</v>
          </cell>
          <cell r="AI57">
            <v>835</v>
          </cell>
        </row>
        <row r="58">
          <cell r="AA58">
            <v>2006</v>
          </cell>
          <cell r="AC58">
            <v>1779</v>
          </cell>
          <cell r="AE58">
            <v>406</v>
          </cell>
          <cell r="AG58">
            <v>612</v>
          </cell>
          <cell r="AI58">
            <v>761</v>
          </cell>
        </row>
        <row r="59">
          <cell r="AA59">
            <v>2007</v>
          </cell>
          <cell r="AC59">
            <v>1733</v>
          </cell>
          <cell r="AE59">
            <v>405</v>
          </cell>
          <cell r="AG59">
            <v>599</v>
          </cell>
          <cell r="AI59">
            <v>728</v>
          </cell>
        </row>
        <row r="60">
          <cell r="AA60">
            <v>2008</v>
          </cell>
          <cell r="AC60">
            <v>1640</v>
          </cell>
          <cell r="AE60">
            <v>398</v>
          </cell>
          <cell r="AG60">
            <v>593</v>
          </cell>
          <cell r="AI60">
            <v>649</v>
          </cell>
        </row>
        <row r="61">
          <cell r="AA61">
            <v>2009</v>
          </cell>
          <cell r="AC61">
            <v>1693</v>
          </cell>
          <cell r="AE61">
            <v>415</v>
          </cell>
          <cell r="AG61">
            <v>619</v>
          </cell>
          <cell r="AI61">
            <v>659</v>
          </cell>
        </row>
      </sheetData>
      <sheetData sheetId="3"/>
      <sheetData sheetId="4" refreshError="1">
        <row r="5">
          <cell r="T5" t="str">
            <v>Offence group</v>
          </cell>
          <cell r="U5">
            <v>2005</v>
          </cell>
          <cell r="V5">
            <v>2006</v>
          </cell>
          <cell r="W5">
            <v>2007</v>
          </cell>
          <cell r="X5">
            <v>2008</v>
          </cell>
          <cell r="Y5">
            <v>2009</v>
          </cell>
        </row>
        <row r="6">
          <cell r="T6" t="str">
            <v/>
          </cell>
          <cell r="U6" t="str">
            <v>Total number proceeded against (thousands)</v>
          </cell>
        </row>
        <row r="7">
          <cell r="T7" t="str">
            <v>Indictable offences</v>
          </cell>
        </row>
        <row r="8">
          <cell r="T8" t="str">
            <v>Violence against the person</v>
          </cell>
          <cell r="U8">
            <v>32.700000000000003</v>
          </cell>
          <cell r="V8">
            <v>32</v>
          </cell>
          <cell r="W8">
            <v>30.4</v>
          </cell>
          <cell r="X8">
            <v>28.8</v>
          </cell>
          <cell r="Y8">
            <v>28.6</v>
          </cell>
        </row>
        <row r="9">
          <cell r="T9" t="str">
            <v>Sexual offences</v>
          </cell>
          <cell r="U9">
            <v>2.1</v>
          </cell>
          <cell r="V9">
            <v>2</v>
          </cell>
          <cell r="W9">
            <v>2</v>
          </cell>
          <cell r="X9">
            <v>1.7</v>
          </cell>
          <cell r="Y9">
            <v>1.6</v>
          </cell>
        </row>
        <row r="10">
          <cell r="T10" t="str">
            <v>Burglary</v>
          </cell>
          <cell r="U10">
            <v>19.2</v>
          </cell>
          <cell r="V10">
            <v>19.100000000000001</v>
          </cell>
          <cell r="W10">
            <v>19.2</v>
          </cell>
          <cell r="X10">
            <v>18.2</v>
          </cell>
          <cell r="Y10">
            <v>16.7</v>
          </cell>
        </row>
        <row r="11">
          <cell r="T11" t="str">
            <v>Robbery</v>
          </cell>
          <cell r="U11">
            <v>3.2</v>
          </cell>
          <cell r="V11">
            <v>3.9</v>
          </cell>
          <cell r="W11">
            <v>4.3</v>
          </cell>
          <cell r="X11">
            <v>3.3</v>
          </cell>
          <cell r="Y11">
            <v>3.9</v>
          </cell>
        </row>
        <row r="12">
          <cell r="T12" t="str">
            <v>Theft and handling stolen goods</v>
          </cell>
          <cell r="U12">
            <v>102.5</v>
          </cell>
          <cell r="V12">
            <v>97.3</v>
          </cell>
          <cell r="W12">
            <v>103.6</v>
          </cell>
          <cell r="X12">
            <v>106.9</v>
          </cell>
          <cell r="Y12">
            <v>106.8</v>
          </cell>
        </row>
        <row r="13">
          <cell r="T13" t="str">
            <v>Fraud and forgery</v>
          </cell>
          <cell r="U13">
            <v>18.3</v>
          </cell>
          <cell r="V13">
            <v>17</v>
          </cell>
          <cell r="W13">
            <v>16</v>
          </cell>
          <cell r="X13">
            <v>14.4</v>
          </cell>
          <cell r="Y13">
            <v>14.8</v>
          </cell>
        </row>
        <row r="14">
          <cell r="T14" t="str">
            <v>Criminal damage</v>
          </cell>
          <cell r="U14">
            <v>11.1</v>
          </cell>
          <cell r="V14">
            <v>12.2</v>
          </cell>
          <cell r="W14">
            <v>11.9</v>
          </cell>
          <cell r="X14">
            <v>8.6</v>
          </cell>
          <cell r="Y14">
            <v>6.7</v>
          </cell>
        </row>
        <row r="15">
          <cell r="T15" t="str">
            <v>Drug offences</v>
          </cell>
          <cell r="U15">
            <v>32.1</v>
          </cell>
          <cell r="V15">
            <v>32.799999999999997</v>
          </cell>
          <cell r="W15">
            <v>36.5</v>
          </cell>
          <cell r="X15">
            <v>43.2</v>
          </cell>
          <cell r="Y15">
            <v>46.3</v>
          </cell>
        </row>
        <row r="16">
          <cell r="T16" t="str">
            <v>Other (ex. motoring offences)</v>
          </cell>
          <cell r="U16">
            <v>48.2</v>
          </cell>
          <cell r="V16">
            <v>44.5</v>
          </cell>
          <cell r="W16">
            <v>38.9</v>
          </cell>
          <cell r="X16">
            <v>32.1</v>
          </cell>
          <cell r="Y16">
            <v>37.700000000000003</v>
          </cell>
        </row>
        <row r="17">
          <cell r="T17" t="str">
            <v>Motoring offences</v>
          </cell>
          <cell r="U17">
            <v>3.3</v>
          </cell>
          <cell r="V17">
            <v>3.2</v>
          </cell>
          <cell r="W17">
            <v>3</v>
          </cell>
          <cell r="X17">
            <v>2.2999999999999998</v>
          </cell>
          <cell r="Y17">
            <v>2</v>
          </cell>
        </row>
        <row r="18">
          <cell r="T18" t="str">
            <v>All indictable offences</v>
          </cell>
          <cell r="U18">
            <v>272.7</v>
          </cell>
          <cell r="V18">
            <v>264</v>
          </cell>
          <cell r="W18">
            <v>265.7</v>
          </cell>
          <cell r="X18">
            <v>259.39999999999998</v>
          </cell>
          <cell r="Y18">
            <v>265.10000000000002</v>
          </cell>
        </row>
        <row r="19">
          <cell r="T19" t="str">
            <v>Summary offences</v>
          </cell>
        </row>
        <row r="20">
          <cell r="T20" t="str">
            <v>Offences (ex. motoring offences)</v>
          </cell>
          <cell r="U20">
            <v>520.5</v>
          </cell>
          <cell r="V20">
            <v>507.1</v>
          </cell>
          <cell r="W20">
            <v>502</v>
          </cell>
          <cell r="X20">
            <v>501.7</v>
          </cell>
          <cell r="Y20">
            <v>520.9</v>
          </cell>
        </row>
        <row r="21">
          <cell r="T21" t="str">
            <v>Motoring offences</v>
          </cell>
          <cell r="U21">
            <v>679</v>
          </cell>
          <cell r="V21">
            <v>631.79999999999995</v>
          </cell>
          <cell r="W21">
            <v>619.5</v>
          </cell>
          <cell r="X21">
            <v>560.1</v>
          </cell>
          <cell r="Y21">
            <v>571.9</v>
          </cell>
        </row>
        <row r="22">
          <cell r="T22" t="str">
            <v>All summary offences</v>
          </cell>
          <cell r="U22">
            <v>1199.4000000000001</v>
          </cell>
          <cell r="V22">
            <v>1138.9000000000001</v>
          </cell>
          <cell r="W22">
            <v>1121.5</v>
          </cell>
          <cell r="X22">
            <v>1061.8</v>
          </cell>
          <cell r="Y22">
            <v>1092.8</v>
          </cell>
        </row>
        <row r="23">
          <cell r="T23" t="str">
            <v xml:space="preserve">                                                              </v>
          </cell>
        </row>
        <row r="24">
          <cell r="T24" t="str">
            <v>All offences</v>
          </cell>
          <cell r="U24">
            <v>1472.1</v>
          </cell>
          <cell r="V24">
            <v>1402.9</v>
          </cell>
          <cell r="W24">
            <v>1387.2</v>
          </cell>
          <cell r="X24">
            <v>1321.2</v>
          </cell>
          <cell r="Y24">
            <v>1357.9</v>
          </cell>
        </row>
        <row r="25">
          <cell r="T25" t="str">
            <v xml:space="preserve">                                                                            </v>
          </cell>
        </row>
        <row r="27">
          <cell r="U27">
            <v>2005</v>
          </cell>
          <cell r="V27">
            <v>2006</v>
          </cell>
          <cell r="W27">
            <v>2007</v>
          </cell>
          <cell r="X27">
            <v>2008</v>
          </cell>
          <cell r="Y27">
            <v>2009</v>
          </cell>
        </row>
        <row r="28">
          <cell r="T28" t="str">
            <v>Indictable offences</v>
          </cell>
        </row>
        <row r="29">
          <cell r="T29" t="str">
            <v>Violence against the person</v>
          </cell>
          <cell r="U29">
            <v>27.1</v>
          </cell>
          <cell r="V29">
            <v>27.9</v>
          </cell>
          <cell r="W29">
            <v>27.1</v>
          </cell>
          <cell r="X29">
            <v>26.3</v>
          </cell>
          <cell r="Y29">
            <v>26</v>
          </cell>
        </row>
        <row r="30">
          <cell r="T30" t="str">
            <v>Sexual offences</v>
          </cell>
          <cell r="U30">
            <v>1.7</v>
          </cell>
          <cell r="V30">
            <v>1.6</v>
          </cell>
          <cell r="W30">
            <v>1.7</v>
          </cell>
          <cell r="X30">
            <v>1.5</v>
          </cell>
          <cell r="Y30">
            <v>1.4</v>
          </cell>
        </row>
        <row r="31">
          <cell r="T31" t="str">
            <v>Burglary</v>
          </cell>
          <cell r="U31">
            <v>17.399999999999999</v>
          </cell>
          <cell r="V31">
            <v>17.7</v>
          </cell>
          <cell r="W31">
            <v>18</v>
          </cell>
          <cell r="X31">
            <v>17.2</v>
          </cell>
          <cell r="Y31">
            <v>15.8</v>
          </cell>
        </row>
        <row r="32">
          <cell r="T32" t="str">
            <v>Robbery</v>
          </cell>
          <cell r="U32">
            <v>2.2999999999999998</v>
          </cell>
          <cell r="V32">
            <v>3</v>
          </cell>
          <cell r="W32">
            <v>3.5</v>
          </cell>
          <cell r="X32">
            <v>2.9</v>
          </cell>
          <cell r="Y32">
            <v>2.9</v>
          </cell>
        </row>
        <row r="33">
          <cell r="T33" t="str">
            <v>Theft and handling stolen goods</v>
          </cell>
          <cell r="U33">
            <v>98.5</v>
          </cell>
          <cell r="V33">
            <v>93.9</v>
          </cell>
          <cell r="W33">
            <v>100.5</v>
          </cell>
          <cell r="X33">
            <v>104.8</v>
          </cell>
          <cell r="Y33">
            <v>105.1</v>
          </cell>
        </row>
        <row r="34">
          <cell r="T34" t="str">
            <v>Fraud and forgery</v>
          </cell>
          <cell r="U34">
            <v>17.399999999999999</v>
          </cell>
          <cell r="V34">
            <v>16.100000000000001</v>
          </cell>
          <cell r="W34">
            <v>15.3</v>
          </cell>
          <cell r="X34">
            <v>13.8</v>
          </cell>
          <cell r="Y34">
            <v>14.3</v>
          </cell>
        </row>
        <row r="35">
          <cell r="T35" t="str">
            <v>Criminal damage</v>
          </cell>
          <cell r="U35">
            <v>10.3</v>
          </cell>
          <cell r="V35">
            <v>11.3</v>
          </cell>
          <cell r="W35">
            <v>11.2</v>
          </cell>
          <cell r="X35">
            <v>8.1999999999999993</v>
          </cell>
          <cell r="Y35">
            <v>6.4</v>
          </cell>
        </row>
        <row r="36">
          <cell r="T36" t="str">
            <v>Drug offences</v>
          </cell>
          <cell r="U36">
            <v>31.2</v>
          </cell>
          <cell r="V36">
            <v>32</v>
          </cell>
          <cell r="W36">
            <v>35.700000000000003</v>
          </cell>
          <cell r="X36">
            <v>42.5</v>
          </cell>
          <cell r="Y36">
            <v>45.6</v>
          </cell>
        </row>
        <row r="37">
          <cell r="T37" t="str">
            <v>Other (ex. motoring offences)</v>
          </cell>
          <cell r="U37">
            <v>43.9</v>
          </cell>
          <cell r="V37">
            <v>41.1</v>
          </cell>
          <cell r="W37">
            <v>36.1</v>
          </cell>
          <cell r="X37">
            <v>30.2</v>
          </cell>
          <cell r="Y37">
            <v>36.200000000000003</v>
          </cell>
        </row>
        <row r="38">
          <cell r="T38" t="str">
            <v>Motoring offences</v>
          </cell>
          <cell r="U38">
            <v>3.2</v>
          </cell>
          <cell r="V38">
            <v>3.1</v>
          </cell>
          <cell r="W38">
            <v>2.9</v>
          </cell>
          <cell r="X38">
            <v>2.2000000000000002</v>
          </cell>
          <cell r="Y38">
            <v>2</v>
          </cell>
        </row>
        <row r="39">
          <cell r="T39" t="str">
            <v>All indictable offences</v>
          </cell>
          <cell r="U39">
            <v>252.9</v>
          </cell>
          <cell r="V39">
            <v>247.6</v>
          </cell>
          <cell r="W39">
            <v>251.9</v>
          </cell>
          <cell r="X39">
            <v>249.6</v>
          </cell>
          <cell r="Y39">
            <v>255.5</v>
          </cell>
        </row>
        <row r="40">
          <cell r="T40" t="str">
            <v>Summary offences</v>
          </cell>
        </row>
        <row r="41">
          <cell r="T41" t="str">
            <v>Offences (ex. motoring offences)</v>
          </cell>
          <cell r="U41">
            <v>506.6</v>
          </cell>
          <cell r="V41">
            <v>493.2</v>
          </cell>
          <cell r="W41">
            <v>488.7</v>
          </cell>
          <cell r="X41">
            <v>491.2</v>
          </cell>
          <cell r="Y41">
            <v>511</v>
          </cell>
        </row>
        <row r="42">
          <cell r="T42" t="str">
            <v>Motoring offences</v>
          </cell>
          <cell r="U42">
            <v>666.6</v>
          </cell>
          <cell r="V42">
            <v>622.1</v>
          </cell>
          <cell r="W42">
            <v>610.5</v>
          </cell>
          <cell r="X42">
            <v>551.70000000000005</v>
          </cell>
          <cell r="Y42">
            <v>563.70000000000005</v>
          </cell>
        </row>
        <row r="43">
          <cell r="T43" t="str">
            <v>All summary offences</v>
          </cell>
          <cell r="U43">
            <v>1173.3</v>
          </cell>
          <cell r="V43">
            <v>1115.3</v>
          </cell>
          <cell r="W43">
            <v>1099.2</v>
          </cell>
          <cell r="X43">
            <v>1042.9000000000001</v>
          </cell>
          <cell r="Y43">
            <v>1074.7</v>
          </cell>
        </row>
        <row r="44">
          <cell r="T44" t="str">
            <v xml:space="preserve">                                                              </v>
          </cell>
        </row>
        <row r="45">
          <cell r="T45" t="str">
            <v>All offences</v>
          </cell>
          <cell r="U45">
            <v>1426.1</v>
          </cell>
          <cell r="V45">
            <v>1362.9</v>
          </cell>
          <cell r="W45">
            <v>1351.1</v>
          </cell>
          <cell r="X45">
            <v>1292.5</v>
          </cell>
          <cell r="Y45">
            <v>1330.2</v>
          </cell>
        </row>
      </sheetData>
      <sheetData sheetId="5" refreshError="1">
        <row r="5">
          <cell r="P5" t="str">
            <v>Offence group</v>
          </cell>
          <cell r="Q5">
            <v>2005</v>
          </cell>
          <cell r="R5">
            <v>2006</v>
          </cell>
          <cell r="S5">
            <v>2007</v>
          </cell>
          <cell r="T5">
            <v>2008</v>
          </cell>
          <cell r="U5">
            <v>2009</v>
          </cell>
        </row>
        <row r="6">
          <cell r="P6" t="str">
            <v/>
          </cell>
          <cell r="Q6" t="str">
            <v>Total number tried (thousands)</v>
          </cell>
          <cell r="R6" t="str">
            <v/>
          </cell>
          <cell r="S6" t="str">
            <v>Total number tried (thousands)</v>
          </cell>
        </row>
        <row r="7">
          <cell r="P7" t="str">
            <v>Indictable offences</v>
          </cell>
          <cell r="R7" t="str">
            <v>Indictable offences</v>
          </cell>
        </row>
        <row r="8">
          <cell r="P8" t="str">
            <v>Violence against the person</v>
          </cell>
          <cell r="Q8">
            <v>19.600000000000001</v>
          </cell>
          <cell r="R8">
            <v>20</v>
          </cell>
          <cell r="S8">
            <v>20.7</v>
          </cell>
          <cell r="T8">
            <v>20.9</v>
          </cell>
          <cell r="U8">
            <v>23.9</v>
          </cell>
        </row>
        <row r="9">
          <cell r="P9" t="str">
            <v>Sexual offences</v>
          </cell>
          <cell r="Q9">
            <v>5.6</v>
          </cell>
          <cell r="R9">
            <v>5.8</v>
          </cell>
          <cell r="S9">
            <v>5.8</v>
          </cell>
          <cell r="T9">
            <v>5.9</v>
          </cell>
          <cell r="U9">
            <v>6.2</v>
          </cell>
        </row>
        <row r="10">
          <cell r="P10" t="str">
            <v>Burglary</v>
          </cell>
          <cell r="Q10">
            <v>6.6</v>
          </cell>
          <cell r="R10">
            <v>6.3</v>
          </cell>
          <cell r="S10">
            <v>6.9</v>
          </cell>
          <cell r="T10">
            <v>7.7</v>
          </cell>
          <cell r="U10">
            <v>8.3000000000000007</v>
          </cell>
        </row>
        <row r="11">
          <cell r="P11" t="str">
            <v>Robbery</v>
          </cell>
          <cell r="Q11">
            <v>6.2</v>
          </cell>
          <cell r="R11">
            <v>6.6</v>
          </cell>
          <cell r="S11">
            <v>6.9</v>
          </cell>
          <cell r="T11">
            <v>7.1</v>
          </cell>
          <cell r="U11">
            <v>7.2</v>
          </cell>
        </row>
        <row r="12">
          <cell r="P12" t="str">
            <v>Theft and handling stolen goods</v>
          </cell>
          <cell r="Q12">
            <v>6.6</v>
          </cell>
          <cell r="R12">
            <v>6.6</v>
          </cell>
          <cell r="S12">
            <v>7</v>
          </cell>
          <cell r="T12">
            <v>7.7</v>
          </cell>
          <cell r="U12">
            <v>8.5</v>
          </cell>
        </row>
        <row r="13">
          <cell r="P13" t="str">
            <v>Fraud and forgery</v>
          </cell>
          <cell r="Q13">
            <v>3.6</v>
          </cell>
          <cell r="R13">
            <v>4.3</v>
          </cell>
          <cell r="S13">
            <v>6.5</v>
          </cell>
          <cell r="T13">
            <v>7.6</v>
          </cell>
          <cell r="U13">
            <v>7.7</v>
          </cell>
        </row>
        <row r="14">
          <cell r="P14" t="str">
            <v>Criminal damage</v>
          </cell>
          <cell r="Q14">
            <v>2</v>
          </cell>
          <cell r="R14">
            <v>1.8</v>
          </cell>
          <cell r="S14">
            <v>1.8</v>
          </cell>
          <cell r="T14">
            <v>1.8</v>
          </cell>
          <cell r="U14">
            <v>1.9</v>
          </cell>
        </row>
        <row r="15">
          <cell r="P15" t="str">
            <v>Drug offences</v>
          </cell>
          <cell r="Q15">
            <v>8.9</v>
          </cell>
          <cell r="R15">
            <v>8.4</v>
          </cell>
          <cell r="S15">
            <v>9.8000000000000007</v>
          </cell>
          <cell r="T15">
            <v>11.4</v>
          </cell>
          <cell r="U15">
            <v>12.3</v>
          </cell>
        </row>
        <row r="16">
          <cell r="P16" t="str">
            <v>Other (ex. motoring offences)</v>
          </cell>
          <cell r="Q16">
            <v>11.6</v>
          </cell>
          <cell r="R16">
            <v>11.4</v>
          </cell>
          <cell r="S16">
            <v>11.7</v>
          </cell>
          <cell r="T16">
            <v>12.1</v>
          </cell>
          <cell r="U16">
            <v>14.1</v>
          </cell>
        </row>
        <row r="17">
          <cell r="P17" t="str">
            <v>Motoring offences</v>
          </cell>
          <cell r="Q17">
            <v>1.7</v>
          </cell>
          <cell r="R17">
            <v>1.5</v>
          </cell>
          <cell r="S17">
            <v>1.6</v>
          </cell>
          <cell r="T17">
            <v>1.7</v>
          </cell>
          <cell r="U17">
            <v>1.8</v>
          </cell>
        </row>
        <row r="18">
          <cell r="P18" t="str">
            <v>All indictable offences</v>
          </cell>
          <cell r="Q18">
            <v>72.3</v>
          </cell>
          <cell r="R18">
            <v>72.7</v>
          </cell>
          <cell r="S18">
            <v>78.599999999999994</v>
          </cell>
          <cell r="T18">
            <v>83.9</v>
          </cell>
          <cell r="U18">
            <v>91.9</v>
          </cell>
        </row>
        <row r="20">
          <cell r="P20" t="str">
            <v>Summary offences</v>
          </cell>
          <cell r="R20" t="str">
            <v>Summary offences</v>
          </cell>
        </row>
        <row r="21">
          <cell r="P21" t="str">
            <v>Offences (ex. motoring offences)</v>
          </cell>
          <cell r="Q21">
            <v>2.2999999999999998</v>
          </cell>
          <cell r="R21">
            <v>2.6</v>
          </cell>
          <cell r="S21">
            <v>2.9</v>
          </cell>
          <cell r="T21">
            <v>3</v>
          </cell>
          <cell r="U21">
            <v>3.5</v>
          </cell>
        </row>
        <row r="22">
          <cell r="P22" t="str">
            <v>Motoring offences</v>
          </cell>
          <cell r="Q22">
            <v>0.5</v>
          </cell>
          <cell r="R22">
            <v>0.4</v>
          </cell>
          <cell r="S22">
            <v>0.6</v>
          </cell>
          <cell r="T22">
            <v>0.5</v>
          </cell>
          <cell r="U22">
            <v>0.5</v>
          </cell>
        </row>
        <row r="23">
          <cell r="P23" t="str">
            <v>All summary offences</v>
          </cell>
          <cell r="Q23">
            <v>2.8</v>
          </cell>
          <cell r="R23">
            <v>3</v>
          </cell>
          <cell r="S23">
            <v>3.5</v>
          </cell>
          <cell r="T23">
            <v>3.6</v>
          </cell>
          <cell r="U23">
            <v>4</v>
          </cell>
        </row>
      </sheetData>
      <sheetData sheetId="6" refreshError="1">
        <row r="75">
          <cell r="B75">
            <v>2000</v>
          </cell>
          <cell r="C75">
            <v>2001</v>
          </cell>
          <cell r="D75">
            <v>2002</v>
          </cell>
          <cell r="E75">
            <v>2003</v>
          </cell>
          <cell r="F75">
            <v>2004</v>
          </cell>
          <cell r="G75">
            <v>2005</v>
          </cell>
          <cell r="H75">
            <v>2006</v>
          </cell>
          <cell r="I75">
            <v>2007</v>
          </cell>
          <cell r="J75">
            <v>2008</v>
          </cell>
          <cell r="K75">
            <v>2009</v>
          </cell>
          <cell r="L75">
            <v>2010</v>
          </cell>
        </row>
        <row r="76">
          <cell r="B76" t="str">
            <v>Multiples of Persons</v>
          </cell>
          <cell r="C76" t="str">
            <v>Multiples of Persons</v>
          </cell>
          <cell r="D76" t="str">
            <v>Multiples of Persons</v>
          </cell>
          <cell r="E76" t="str">
            <v>Multiples of Persons</v>
          </cell>
          <cell r="F76" t="str">
            <v>Multiples of Persons</v>
          </cell>
          <cell r="G76" t="str">
            <v>Multiples of Persons</v>
          </cell>
          <cell r="H76" t="str">
            <v>Multiples of Persons</v>
          </cell>
          <cell r="I76" t="str">
            <v>Multiples of Persons</v>
          </cell>
          <cell r="J76" t="str">
            <v>Multiples of Persons</v>
          </cell>
          <cell r="K76" t="str">
            <v>Multiples of Persons</v>
          </cell>
          <cell r="L76" t="str">
            <v>Multiples of Persons</v>
          </cell>
          <cell r="M76" t="str">
            <v>Multiples of Persons</v>
          </cell>
        </row>
        <row r="77">
          <cell r="B77" t="str">
            <v>Sum</v>
          </cell>
          <cell r="C77" t="str">
            <v>Sum</v>
          </cell>
          <cell r="D77" t="str">
            <v>Sum</v>
          </cell>
          <cell r="E77" t="str">
            <v>Sum</v>
          </cell>
          <cell r="F77" t="str">
            <v>Sum</v>
          </cell>
          <cell r="G77" t="str">
            <v>Sum</v>
          </cell>
          <cell r="H77" t="str">
            <v>Sum</v>
          </cell>
          <cell r="I77" t="str">
            <v>Sum</v>
          </cell>
          <cell r="J77" t="str">
            <v>Sum</v>
          </cell>
          <cell r="K77" t="str">
            <v>Sum</v>
          </cell>
          <cell r="L77" t="str">
            <v>Sum</v>
          </cell>
          <cell r="M77" t="str">
            <v>Sum</v>
          </cell>
        </row>
        <row r="78">
          <cell r="A78" t="str">
            <v>offtyp</v>
          </cell>
        </row>
        <row r="79">
          <cell r="A79" t="str">
            <v>Violence against the person</v>
          </cell>
          <cell r="B79">
            <v>31789</v>
          </cell>
          <cell r="C79">
            <v>31754</v>
          </cell>
          <cell r="D79">
            <v>32794</v>
          </cell>
          <cell r="E79">
            <v>32741</v>
          </cell>
          <cell r="F79">
            <v>32079</v>
          </cell>
          <cell r="G79">
            <v>32671</v>
          </cell>
          <cell r="H79">
            <v>32009</v>
          </cell>
          <cell r="I79">
            <v>30412</v>
          </cell>
          <cell r="J79">
            <v>28765</v>
          </cell>
          <cell r="K79">
            <v>28595</v>
          </cell>
          <cell r="L79">
            <v>28440</v>
          </cell>
          <cell r="M79">
            <v>342049</v>
          </cell>
        </row>
        <row r="80">
          <cell r="A80" t="str">
            <v>Sexual offences</v>
          </cell>
          <cell r="B80">
            <v>1895</v>
          </cell>
          <cell r="C80">
            <v>1963</v>
          </cell>
          <cell r="D80">
            <v>2121</v>
          </cell>
          <cell r="E80">
            <v>2156</v>
          </cell>
          <cell r="F80">
            <v>2219</v>
          </cell>
          <cell r="G80">
            <v>2146</v>
          </cell>
          <cell r="H80">
            <v>2027</v>
          </cell>
          <cell r="I80">
            <v>1978</v>
          </cell>
          <cell r="J80">
            <v>1702</v>
          </cell>
          <cell r="K80">
            <v>1623</v>
          </cell>
          <cell r="L80">
            <v>1972</v>
          </cell>
          <cell r="M80">
            <v>21802</v>
          </cell>
        </row>
        <row r="81">
          <cell r="A81" t="str">
            <v>Burglary</v>
          </cell>
          <cell r="B81">
            <v>21895</v>
          </cell>
          <cell r="C81">
            <v>21615</v>
          </cell>
          <cell r="D81">
            <v>22858</v>
          </cell>
          <cell r="E81">
            <v>22256</v>
          </cell>
          <cell r="F81">
            <v>20085</v>
          </cell>
          <cell r="G81">
            <v>19154</v>
          </cell>
          <cell r="H81">
            <v>19093</v>
          </cell>
          <cell r="I81">
            <v>19217</v>
          </cell>
          <cell r="J81">
            <v>18207</v>
          </cell>
          <cell r="K81">
            <v>16674</v>
          </cell>
          <cell r="L81">
            <v>16834</v>
          </cell>
          <cell r="M81">
            <v>217888</v>
          </cell>
        </row>
        <row r="82">
          <cell r="A82" t="str">
            <v>Robbery</v>
          </cell>
          <cell r="B82">
            <v>3243</v>
          </cell>
          <cell r="C82">
            <v>3721</v>
          </cell>
          <cell r="D82">
            <v>2913</v>
          </cell>
          <cell r="E82">
            <v>2727</v>
          </cell>
          <cell r="F82">
            <v>2962</v>
          </cell>
          <cell r="G82">
            <v>3160</v>
          </cell>
          <cell r="H82">
            <v>3892</v>
          </cell>
          <cell r="I82">
            <v>4285</v>
          </cell>
          <cell r="J82">
            <v>3259</v>
          </cell>
          <cell r="K82">
            <v>3894</v>
          </cell>
          <cell r="L82">
            <v>3918</v>
          </cell>
          <cell r="M82">
            <v>37974</v>
          </cell>
        </row>
        <row r="83">
          <cell r="A83" t="str">
            <v>Theft and handling stolen goods</v>
          </cell>
          <cell r="B83">
            <v>128143</v>
          </cell>
          <cell r="C83">
            <v>127856</v>
          </cell>
          <cell r="D83">
            <v>128123</v>
          </cell>
          <cell r="E83">
            <v>119268</v>
          </cell>
          <cell r="F83">
            <v>109459</v>
          </cell>
          <cell r="G83">
            <v>102458</v>
          </cell>
          <cell r="H83">
            <v>97306</v>
          </cell>
          <cell r="I83">
            <v>103638</v>
          </cell>
          <cell r="J83">
            <v>106860</v>
          </cell>
          <cell r="K83">
            <v>106925</v>
          </cell>
          <cell r="L83">
            <v>115751</v>
          </cell>
          <cell r="M83">
            <v>1245787</v>
          </cell>
        </row>
        <row r="84">
          <cell r="A84" t="str">
            <v>Fraud and forgery</v>
          </cell>
          <cell r="B84">
            <v>21672</v>
          </cell>
          <cell r="C84">
            <v>20807</v>
          </cell>
          <cell r="D84">
            <v>20310</v>
          </cell>
          <cell r="E84">
            <v>20098</v>
          </cell>
          <cell r="F84">
            <v>19116</v>
          </cell>
          <cell r="G84">
            <v>18296</v>
          </cell>
          <cell r="H84">
            <v>16965</v>
          </cell>
          <cell r="I84">
            <v>16000</v>
          </cell>
          <cell r="J84">
            <v>14370</v>
          </cell>
          <cell r="K84">
            <v>14829</v>
          </cell>
          <cell r="L84">
            <v>14846</v>
          </cell>
          <cell r="M84">
            <v>197309</v>
          </cell>
        </row>
        <row r="85">
          <cell r="A85" t="str">
            <v>Criminal damage</v>
          </cell>
          <cell r="B85">
            <v>10080</v>
          </cell>
          <cell r="C85">
            <v>10512</v>
          </cell>
          <cell r="D85">
            <v>10791</v>
          </cell>
          <cell r="E85">
            <v>10928</v>
          </cell>
          <cell r="F85">
            <v>11100</v>
          </cell>
          <cell r="G85">
            <v>11124</v>
          </cell>
          <cell r="H85">
            <v>12150</v>
          </cell>
          <cell r="I85">
            <v>11865</v>
          </cell>
          <cell r="J85">
            <v>8633</v>
          </cell>
          <cell r="K85">
            <v>6681</v>
          </cell>
          <cell r="L85">
            <v>6546</v>
          </cell>
          <cell r="M85">
            <v>110410</v>
          </cell>
        </row>
        <row r="86">
          <cell r="A86" t="str">
            <v>Drug offences</v>
          </cell>
          <cell r="B86">
            <v>38068</v>
          </cell>
          <cell r="C86">
            <v>39250</v>
          </cell>
          <cell r="D86">
            <v>42972</v>
          </cell>
          <cell r="E86">
            <v>44578</v>
          </cell>
          <cell r="F86">
            <v>32028</v>
          </cell>
          <cell r="G86">
            <v>32125</v>
          </cell>
          <cell r="H86">
            <v>32844</v>
          </cell>
          <cell r="I86">
            <v>36484</v>
          </cell>
          <cell r="J86">
            <v>43200</v>
          </cell>
          <cell r="K86">
            <v>46316</v>
          </cell>
          <cell r="L86">
            <v>50121</v>
          </cell>
          <cell r="M86">
            <v>437986</v>
          </cell>
        </row>
        <row r="87">
          <cell r="A87" t="str">
            <v>Other (ex. motoring offences)</v>
          </cell>
          <cell r="B87">
            <v>42776</v>
          </cell>
          <cell r="C87">
            <v>42661</v>
          </cell>
          <cell r="D87">
            <v>46413</v>
          </cell>
          <cell r="E87">
            <v>49097</v>
          </cell>
          <cell r="F87">
            <v>50378</v>
          </cell>
          <cell r="G87">
            <v>48192</v>
          </cell>
          <cell r="H87">
            <v>44527</v>
          </cell>
          <cell r="I87">
            <v>38874</v>
          </cell>
          <cell r="J87">
            <v>32135</v>
          </cell>
          <cell r="K87">
            <v>37734</v>
          </cell>
          <cell r="L87">
            <v>40309</v>
          </cell>
          <cell r="M87">
            <v>473096</v>
          </cell>
        </row>
        <row r="88">
          <cell r="A88" t="str">
            <v>Motoring offences ind</v>
          </cell>
          <cell r="B88">
            <v>3223</v>
          </cell>
          <cell r="C88">
            <v>3279</v>
          </cell>
          <cell r="D88">
            <v>3746</v>
          </cell>
          <cell r="E88">
            <v>4148</v>
          </cell>
          <cell r="F88">
            <v>3880</v>
          </cell>
          <cell r="G88">
            <v>3330</v>
          </cell>
          <cell r="H88">
            <v>3200</v>
          </cell>
          <cell r="I88">
            <v>2970</v>
          </cell>
          <cell r="J88">
            <v>2302</v>
          </cell>
          <cell r="K88">
            <v>2044</v>
          </cell>
          <cell r="L88">
            <v>1793</v>
          </cell>
          <cell r="M88">
            <v>33915</v>
          </cell>
        </row>
        <row r="89">
          <cell r="A89" t="str">
            <v>All indictable offences</v>
          </cell>
          <cell r="B89">
            <v>302784</v>
          </cell>
          <cell r="C89">
            <v>303418</v>
          </cell>
          <cell r="D89">
            <v>313041</v>
          </cell>
          <cell r="E89">
            <v>307997</v>
          </cell>
          <cell r="F89">
            <v>283306</v>
          </cell>
          <cell r="G89">
            <v>272656</v>
          </cell>
          <cell r="H89">
            <v>264013</v>
          </cell>
          <cell r="I89">
            <v>265723</v>
          </cell>
          <cell r="J89">
            <v>259433</v>
          </cell>
          <cell r="K89">
            <v>265315</v>
          </cell>
          <cell r="L89">
            <v>280530</v>
          </cell>
          <cell r="M89">
            <v>3118216</v>
          </cell>
        </row>
        <row r="90">
          <cell r="A90" t="str">
            <v>Offences (ex. motoring offences)</v>
          </cell>
          <cell r="B90">
            <v>500620</v>
          </cell>
          <cell r="C90">
            <v>451529</v>
          </cell>
          <cell r="D90">
            <v>497129.3</v>
          </cell>
          <cell r="E90">
            <v>502423</v>
          </cell>
          <cell r="F90">
            <v>532522</v>
          </cell>
          <cell r="G90">
            <v>520455</v>
          </cell>
          <cell r="H90">
            <v>507129</v>
          </cell>
          <cell r="I90">
            <v>501955</v>
          </cell>
          <cell r="J90">
            <v>501740</v>
          </cell>
          <cell r="K90">
            <v>521238</v>
          </cell>
          <cell r="L90">
            <v>499502</v>
          </cell>
          <cell r="M90">
            <v>5536242.2999999998</v>
          </cell>
        </row>
        <row r="91">
          <cell r="A91" t="str">
            <v xml:space="preserve">Motoring offences   </v>
          </cell>
          <cell r="B91">
            <v>619693</v>
          </cell>
          <cell r="C91">
            <v>595979</v>
          </cell>
          <cell r="D91">
            <v>607669</v>
          </cell>
          <cell r="E91">
            <v>673697</v>
          </cell>
          <cell r="F91">
            <v>720034</v>
          </cell>
          <cell r="G91">
            <v>678969</v>
          </cell>
          <cell r="H91">
            <v>631771</v>
          </cell>
          <cell r="I91">
            <v>619535</v>
          </cell>
          <cell r="J91">
            <v>560063</v>
          </cell>
          <cell r="K91">
            <v>572319</v>
          </cell>
          <cell r="L91">
            <v>531194</v>
          </cell>
          <cell r="M91">
            <v>6810923</v>
          </cell>
        </row>
        <row r="92">
          <cell r="A92" t="str">
            <v>All summary offences</v>
          </cell>
          <cell r="B92">
            <v>1120313</v>
          </cell>
          <cell r="C92">
            <v>1047508</v>
          </cell>
          <cell r="D92">
            <v>1104798.3</v>
          </cell>
          <cell r="E92">
            <v>1176120</v>
          </cell>
          <cell r="F92">
            <v>1252556</v>
          </cell>
          <cell r="G92">
            <v>1199424</v>
          </cell>
          <cell r="H92">
            <v>1138900</v>
          </cell>
          <cell r="I92">
            <v>1121490</v>
          </cell>
          <cell r="J92">
            <v>1061803</v>
          </cell>
          <cell r="K92">
            <v>1093557</v>
          </cell>
          <cell r="L92">
            <v>1030696</v>
          </cell>
          <cell r="M92">
            <v>12347165.300000001</v>
          </cell>
        </row>
        <row r="93">
          <cell r="A93" t="str">
            <v>All offences</v>
          </cell>
          <cell r="B93">
            <v>1423097</v>
          </cell>
          <cell r="C93">
            <v>1350926</v>
          </cell>
          <cell r="D93">
            <v>1417839.3</v>
          </cell>
          <cell r="E93">
            <v>1484117</v>
          </cell>
          <cell r="F93">
            <v>1535862</v>
          </cell>
          <cell r="G93">
            <v>1472080</v>
          </cell>
          <cell r="H93">
            <v>1402913</v>
          </cell>
          <cell r="I93">
            <v>1387213</v>
          </cell>
          <cell r="J93">
            <v>1321236</v>
          </cell>
          <cell r="K93">
            <v>1358872</v>
          </cell>
          <cell r="L93">
            <v>1311226</v>
          </cell>
          <cell r="M93">
            <v>15465381.300000001</v>
          </cell>
        </row>
        <row r="94">
          <cell r="A94" t="str">
            <v>Generated by the SAS System</v>
          </cell>
        </row>
      </sheetData>
      <sheetData sheetId="7"/>
      <sheetData sheetId="8"/>
      <sheetData sheetId="9"/>
      <sheetData sheetId="10"/>
      <sheetData sheetId="11"/>
      <sheetData sheetId="12"/>
      <sheetData sheetId="13"/>
      <sheetData sheetId="14"/>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Summary"/>
      <sheetName val="Common values"/>
      <sheetName val="Table Q4.1"/>
      <sheetName val="Table Q4.2"/>
      <sheetName val="Table Q4.3"/>
      <sheetName val="Table Q4a"/>
      <sheetName val="Table Q4b"/>
      <sheetName val="Table Q4c"/>
      <sheetName val="Table Q4d"/>
      <sheetName val="Pivot 1"/>
      <sheetName val="Pivot 2"/>
      <sheetName val="Pivot 3"/>
      <sheetName val="Pivot 4"/>
      <sheetName val="Pivot 5"/>
      <sheetName val="Pivot 6"/>
      <sheetName val="Pivot 7"/>
      <sheetName val="Figure 4.1"/>
      <sheetName val="Figure 4.2"/>
      <sheetName val="Figure 4.3"/>
      <sheetName val="Data"/>
      <sheetName val="Checksheet values"/>
      <sheetName val="Sheet2"/>
      <sheetName val="Sheet3"/>
    </sheetNames>
    <sheetDataSet>
      <sheetData sheetId="0" refreshError="1"/>
      <sheetData sheetId="1" refreshError="1"/>
      <sheetData sheetId="2" refreshError="1"/>
      <sheetData sheetId="3" refreshError="1">
        <row r="7">
          <cell r="A7" t="str">
            <v>Offence group</v>
          </cell>
          <cell r="C7" t="str">
            <v>Sep 01</v>
          </cell>
          <cell r="D7" t="str">
            <v>Sep 02</v>
          </cell>
          <cell r="E7" t="str">
            <v>Sep 03</v>
          </cell>
          <cell r="F7" t="str">
            <v>Sep 04</v>
          </cell>
          <cell r="G7" t="str">
            <v>Sep 05</v>
          </cell>
          <cell r="H7" t="str">
            <v>Sep 06</v>
          </cell>
          <cell r="I7" t="str">
            <v>Sep 07</v>
          </cell>
          <cell r="J7" t="str">
            <v>Sep 08</v>
          </cell>
          <cell r="K7" t="str">
            <v>Sep 09</v>
          </cell>
          <cell r="L7" t="str">
            <v>Sep 10</v>
          </cell>
        </row>
        <row r="9">
          <cell r="A9" t="str">
            <v>Indictable offences</v>
          </cell>
        </row>
        <row r="10">
          <cell r="A10" t="str">
            <v>Violence against the person</v>
          </cell>
          <cell r="C10">
            <v>34.814999999999998</v>
          </cell>
          <cell r="D10">
            <v>36.923999999999999</v>
          </cell>
          <cell r="E10">
            <v>38.030999999999999</v>
          </cell>
          <cell r="F10">
            <v>39.106000000000002</v>
          </cell>
          <cell r="G10">
            <v>40.145000000000003</v>
          </cell>
          <cell r="H10">
            <v>41.893999999999998</v>
          </cell>
          <cell r="I10">
            <v>41.747999999999998</v>
          </cell>
          <cell r="J10">
            <v>41.552</v>
          </cell>
          <cell r="K10">
            <v>43.304000000000002</v>
          </cell>
          <cell r="L10">
            <v>44.189</v>
          </cell>
        </row>
        <row r="11">
          <cell r="A11" t="str">
            <v>Sexual offences</v>
          </cell>
          <cell r="C11">
            <v>3.9119999999999999</v>
          </cell>
          <cell r="D11">
            <v>4.4059999999999997</v>
          </cell>
          <cell r="E11">
            <v>4.2389999999999999</v>
          </cell>
          <cell r="F11">
            <v>4.6769999999999996</v>
          </cell>
          <cell r="G11">
            <v>4.7670000000000003</v>
          </cell>
          <cell r="H11">
            <v>4.883</v>
          </cell>
          <cell r="I11">
            <v>5.0259999999999998</v>
          </cell>
          <cell r="J11">
            <v>5.1539999999999999</v>
          </cell>
          <cell r="K11">
            <v>4.9790000000000001</v>
          </cell>
          <cell r="L11">
            <v>5.6230000000000002</v>
          </cell>
        </row>
        <row r="12">
          <cell r="A12" t="str">
            <v>Burglary</v>
          </cell>
          <cell r="C12">
            <v>24.576000000000001</v>
          </cell>
          <cell r="D12">
            <v>26.283000000000001</v>
          </cell>
          <cell r="E12">
            <v>25.832999999999998</v>
          </cell>
          <cell r="F12">
            <v>24.774000000000001</v>
          </cell>
          <cell r="G12">
            <v>23.132000000000001</v>
          </cell>
          <cell r="H12">
            <v>22.789000000000001</v>
          </cell>
          <cell r="I12">
            <v>23.846</v>
          </cell>
          <cell r="J12">
            <v>23.672000000000001</v>
          </cell>
          <cell r="K12">
            <v>23.341000000000001</v>
          </cell>
          <cell r="L12">
            <v>23.318999999999999</v>
          </cell>
        </row>
        <row r="13">
          <cell r="A13" t="str">
            <v>Robbery</v>
          </cell>
          <cell r="C13">
            <v>6.5970000000000004</v>
          </cell>
          <cell r="D13">
            <v>7.4429999999999996</v>
          </cell>
          <cell r="E13">
            <v>7.5949999999999998</v>
          </cell>
          <cell r="F13">
            <v>7.3390000000000004</v>
          </cell>
          <cell r="G13">
            <v>7.15</v>
          </cell>
          <cell r="H13">
            <v>7.8760000000000003</v>
          </cell>
          <cell r="I13">
            <v>8.6159999999999997</v>
          </cell>
          <cell r="J13">
            <v>8.5990000000000002</v>
          </cell>
          <cell r="K13">
            <v>8.7620000000000005</v>
          </cell>
          <cell r="L13">
            <v>8.3670000000000009</v>
          </cell>
        </row>
        <row r="14">
          <cell r="A14" t="str">
            <v>Theft and handling stolen goods</v>
          </cell>
          <cell r="C14">
            <v>125.46599999999999</v>
          </cell>
          <cell r="D14">
            <v>127.96</v>
          </cell>
          <cell r="E14">
            <v>121.114</v>
          </cell>
          <cell r="F14">
            <v>112.456</v>
          </cell>
          <cell r="G14">
            <v>104.473</v>
          </cell>
          <cell r="H14">
            <v>100.732</v>
          </cell>
          <cell r="I14">
            <v>102.932</v>
          </cell>
          <cell r="J14">
            <v>108.896</v>
          </cell>
          <cell r="K14">
            <v>113.539</v>
          </cell>
          <cell r="L14">
            <v>118.261</v>
          </cell>
        </row>
        <row r="15">
          <cell r="A15" t="str">
            <v>Fraud and forgery</v>
          </cell>
          <cell r="C15">
            <v>21.765000000000001</v>
          </cell>
          <cell r="D15">
            <v>21.379000000000001</v>
          </cell>
          <cell r="E15">
            <v>21.297000000000001</v>
          </cell>
          <cell r="F15">
            <v>21.077000000000002</v>
          </cell>
          <cell r="G15">
            <v>20.206</v>
          </cell>
          <cell r="H15">
            <v>20.335999999999999</v>
          </cell>
          <cell r="I15">
            <v>20.276</v>
          </cell>
          <cell r="J15">
            <v>20.863</v>
          </cell>
          <cell r="K15">
            <v>20.901</v>
          </cell>
          <cell r="L15">
            <v>21.082000000000001</v>
          </cell>
        </row>
        <row r="16">
          <cell r="A16" t="str">
            <v>Criminal damage</v>
          </cell>
          <cell r="C16">
            <v>10.307</v>
          </cell>
          <cell r="D16">
            <v>11.013</v>
          </cell>
          <cell r="E16">
            <v>11.132999999999999</v>
          </cell>
          <cell r="F16">
            <v>11.654</v>
          </cell>
          <cell r="G16">
            <v>11.544</v>
          </cell>
          <cell r="H16">
            <v>12.627000000000001</v>
          </cell>
          <cell r="I16">
            <v>12.756</v>
          </cell>
          <cell r="J16">
            <v>10.324</v>
          </cell>
          <cell r="K16">
            <v>8.1329999999999991</v>
          </cell>
          <cell r="L16">
            <v>7.7690000000000001</v>
          </cell>
        </row>
        <row r="17">
          <cell r="A17" t="str">
            <v>Drug offences</v>
          </cell>
          <cell r="C17">
            <v>45.073</v>
          </cell>
          <cell r="D17">
            <v>47.457999999999998</v>
          </cell>
          <cell r="E17">
            <v>51.320999999999998</v>
          </cell>
          <cell r="F17">
            <v>42.368000000000002</v>
          </cell>
          <cell r="G17">
            <v>38.381</v>
          </cell>
          <cell r="H17">
            <v>40.28</v>
          </cell>
          <cell r="I17">
            <v>41.966999999999999</v>
          </cell>
          <cell r="J17">
            <v>50.976999999999997</v>
          </cell>
          <cell r="K17">
            <v>55.844000000000001</v>
          </cell>
          <cell r="L17">
            <v>61.521999999999998</v>
          </cell>
        </row>
        <row r="18">
          <cell r="A18" t="str">
            <v>Other (excluding motoring offences)</v>
          </cell>
          <cell r="C18">
            <v>43.49</v>
          </cell>
          <cell r="D18">
            <v>47.045999999999999</v>
          </cell>
          <cell r="E18">
            <v>50.454000000000001</v>
          </cell>
          <cell r="F18">
            <v>54.534999999999997</v>
          </cell>
          <cell r="G18">
            <v>52.73</v>
          </cell>
          <cell r="H18">
            <v>51.508000000000003</v>
          </cell>
          <cell r="I18">
            <v>46.374000000000002</v>
          </cell>
          <cell r="J18">
            <v>41.488999999999997</v>
          </cell>
          <cell r="K18">
            <v>45.197000000000003</v>
          </cell>
          <cell r="L18">
            <v>51.158000000000001</v>
          </cell>
        </row>
        <row r="19">
          <cell r="A19" t="str">
            <v>Motoring offences</v>
          </cell>
          <cell r="C19">
            <v>4.1050000000000004</v>
          </cell>
          <cell r="D19">
            <v>4.7240000000000002</v>
          </cell>
          <cell r="E19">
            <v>5.3719999999999999</v>
          </cell>
          <cell r="F19">
            <v>5.4109999999999996</v>
          </cell>
          <cell r="G19">
            <v>4.8609999999999998</v>
          </cell>
          <cell r="H19">
            <v>4.49</v>
          </cell>
          <cell r="I19">
            <v>4.2210000000000001</v>
          </cell>
          <cell r="J19">
            <v>3.9060000000000001</v>
          </cell>
          <cell r="K19">
            <v>3.6259999999999999</v>
          </cell>
          <cell r="L19">
            <v>3.4209999999999998</v>
          </cell>
        </row>
        <row r="20">
          <cell r="A20" t="str">
            <v>Total</v>
          </cell>
          <cell r="C20">
            <v>320.10599999999999</v>
          </cell>
          <cell r="D20">
            <v>334.63599999999997</v>
          </cell>
          <cell r="E20">
            <v>336.38900000000001</v>
          </cell>
          <cell r="F20">
            <v>323.39699999999999</v>
          </cell>
          <cell r="G20">
            <v>307.38900000000001</v>
          </cell>
          <cell r="H20">
            <v>307.41500000000002</v>
          </cell>
          <cell r="I20">
            <v>307.76200000000006</v>
          </cell>
          <cell r="J20">
            <v>315.43199999999996</v>
          </cell>
          <cell r="K20">
            <v>327.62600000000003</v>
          </cell>
          <cell r="L20">
            <v>344.71100000000001</v>
          </cell>
        </row>
        <row r="22">
          <cell r="A22" t="str">
            <v>Summary offences</v>
          </cell>
        </row>
        <row r="23">
          <cell r="A23" t="str">
            <v>Summary motoring</v>
          </cell>
          <cell r="C23">
            <v>584.19500000000005</v>
          </cell>
          <cell r="D23">
            <v>590.10169999999994</v>
          </cell>
          <cell r="E23">
            <v>639.45069999999998</v>
          </cell>
          <cell r="F23">
            <v>711.29499999999996</v>
          </cell>
          <cell r="G23">
            <v>678.47</v>
          </cell>
          <cell r="H23">
            <v>630.77099999999996</v>
          </cell>
          <cell r="I23">
            <v>616.05399999999997</v>
          </cell>
          <cell r="J23">
            <v>566.73800000000006</v>
          </cell>
          <cell r="K23">
            <v>560.15700000000004</v>
          </cell>
          <cell r="L23">
            <v>533.06100000000004</v>
          </cell>
        </row>
        <row r="24">
          <cell r="A24" t="str">
            <v>Summary non-motoring</v>
          </cell>
          <cell r="C24">
            <v>462.21600000000001</v>
          </cell>
          <cell r="D24">
            <v>467.20850000000002</v>
          </cell>
          <cell r="E24">
            <v>484.74599999999998</v>
          </cell>
          <cell r="F24">
            <v>530.404</v>
          </cell>
          <cell r="G24">
            <v>512.14800000000002</v>
          </cell>
          <cell r="H24">
            <v>497.74599999999998</v>
          </cell>
          <cell r="I24">
            <v>491.35899999999998</v>
          </cell>
          <cell r="J24">
            <v>491.03800000000001</v>
          </cell>
          <cell r="K24">
            <v>512.63400000000001</v>
          </cell>
          <cell r="L24">
            <v>497.71899999999999</v>
          </cell>
        </row>
        <row r="25">
          <cell r="A25" t="str">
            <v>Total</v>
          </cell>
          <cell r="C25">
            <v>1046.4110000000001</v>
          </cell>
          <cell r="D25">
            <v>1057.3101999999999</v>
          </cell>
          <cell r="E25">
            <v>1124.1967</v>
          </cell>
          <cell r="F25">
            <v>1241.6990000000001</v>
          </cell>
          <cell r="G25">
            <v>1190.6179999999999</v>
          </cell>
          <cell r="H25">
            <v>1128.5169999999998</v>
          </cell>
          <cell r="I25">
            <v>1107.413</v>
          </cell>
          <cell r="J25">
            <v>1057.7760000000001</v>
          </cell>
          <cell r="K25">
            <v>1072.7910000000002</v>
          </cell>
          <cell r="L25">
            <v>1030.78</v>
          </cell>
        </row>
        <row r="27">
          <cell r="A27" t="str">
            <v>All offences (3)</v>
          </cell>
          <cell r="C27">
            <v>1366.5170000000001</v>
          </cell>
          <cell r="D27">
            <v>1391.9461999999999</v>
          </cell>
          <cell r="E27">
            <v>1460.5857000000001</v>
          </cell>
          <cell r="F27">
            <v>1565.096</v>
          </cell>
          <cell r="G27">
            <v>1498.0070000000001</v>
          </cell>
          <cell r="H27">
            <v>1435.9319999999998</v>
          </cell>
          <cell r="I27">
            <v>1415.1750000000002</v>
          </cell>
          <cell r="J27">
            <v>1373.2080000000001</v>
          </cell>
          <cell r="K27">
            <v>1400.4170000000001</v>
          </cell>
          <cell r="L27">
            <v>1375.491</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page"/>
      <sheetName val="Summary Table"/>
      <sheetName val="Summary table OLD"/>
      <sheetName val="OBJ"/>
      <sheetName val="Ineffective"/>
      <sheetName val="PYO"/>
      <sheetName val="Confidence"/>
      <sheetName val="Timeliness MC"/>
      <sheetName val="Timeliness CC"/>
      <sheetName val="Fines (excl)"/>
      <sheetName val="CPBW"/>
      <sheetName val="CPS - Bench Warrants"/>
      <sheetName val="Community Penalties"/>
      <sheetName val="Sanction Detections"/>
      <sheetName val="Convictions"/>
      <sheetName val="FTA Warrants"/>
      <sheetName val="Record of changes"/>
      <sheetName val="Timeliness MC 2"/>
      <sheetName val="Timeliness CC 2"/>
    </sheetNames>
    <sheetDataSet>
      <sheetData sheetId="0" refreshError="1"/>
      <sheetData sheetId="1" refreshError="1"/>
      <sheetData sheetId="2" refreshError="1"/>
      <sheetData sheetId="3" refreshError="1"/>
      <sheetData sheetId="4"/>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 sheetId="18"/>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r - Aug 01"/>
      <sheetName val="Sep - Nov 01"/>
      <sheetName val="Dec 01 - Feb 02"/>
      <sheetName val="Mar - May 02"/>
    </sheetNames>
    <sheetDataSet>
      <sheetData sheetId="0" refreshError="1"/>
      <sheetData sheetId="1"/>
      <sheetData sheetId="2" refreshError="1"/>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3" Type="http://schemas.openxmlformats.org/officeDocument/2006/relationships/hyperlink" Target="http://www.ons.gov.uk/ons/guide-method/census/2011/index.html" TargetMode="External"/><Relationship Id="rId2" Type="http://schemas.openxmlformats.org/officeDocument/2006/relationships/hyperlink" Target="https://www.nomisweb.co.uk/census/2011/dc2101ew" TargetMode="External"/><Relationship Id="rId1" Type="http://schemas.openxmlformats.org/officeDocument/2006/relationships/hyperlink" Target="http://www.ons.gov.uk/ons/guide-method/census/2011/index.html" TargetMode="External"/><Relationship Id="rId4"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7"/>
  <sheetViews>
    <sheetView tabSelected="1" workbookViewId="0"/>
  </sheetViews>
  <sheetFormatPr defaultRowHeight="15" x14ac:dyDescent="0.25"/>
  <cols>
    <col min="1" max="32" width="9.140625" style="1"/>
  </cols>
  <sheetData>
    <row r="1" spans="1:17" x14ac:dyDescent="0.25">
      <c r="A1" s="30" t="s">
        <v>111</v>
      </c>
    </row>
    <row r="2" spans="1:17" x14ac:dyDescent="0.25">
      <c r="A2" s="10"/>
      <c r="B2" s="10"/>
      <c r="C2" s="10"/>
      <c r="D2" s="10"/>
      <c r="E2" s="10"/>
      <c r="F2" s="10"/>
      <c r="G2" s="10"/>
      <c r="H2" s="10"/>
      <c r="I2" s="10"/>
      <c r="J2" s="10"/>
      <c r="K2" s="10"/>
      <c r="L2" s="10"/>
      <c r="M2" s="10"/>
      <c r="N2" s="10"/>
      <c r="O2" s="10"/>
      <c r="P2" s="10"/>
      <c r="Q2" s="10"/>
    </row>
    <row r="3" spans="1:17" x14ac:dyDescent="0.25">
      <c r="A3" s="27" t="s">
        <v>20</v>
      </c>
      <c r="B3" s="10"/>
      <c r="C3" s="10" t="s">
        <v>33</v>
      </c>
      <c r="D3" s="10"/>
      <c r="E3" s="10"/>
      <c r="F3" s="10"/>
      <c r="G3" s="10"/>
      <c r="H3" s="10"/>
      <c r="I3" s="10"/>
      <c r="J3" s="10"/>
      <c r="K3" s="10"/>
      <c r="L3" s="10"/>
      <c r="M3" s="10"/>
      <c r="N3" s="10"/>
      <c r="O3" s="10"/>
      <c r="P3" s="10"/>
      <c r="Q3" s="10"/>
    </row>
    <row r="4" spans="1:17" x14ac:dyDescent="0.25">
      <c r="A4" s="27" t="s">
        <v>21</v>
      </c>
      <c r="B4" s="10"/>
      <c r="C4" s="10" t="s">
        <v>101</v>
      </c>
      <c r="D4" s="10"/>
      <c r="E4" s="10"/>
      <c r="F4" s="10"/>
      <c r="G4" s="10"/>
      <c r="H4" s="10"/>
      <c r="I4" s="10"/>
      <c r="J4" s="10"/>
      <c r="K4" s="10"/>
      <c r="L4" s="10"/>
      <c r="M4" s="10"/>
      <c r="N4" s="10"/>
      <c r="O4" s="10"/>
      <c r="P4" s="10"/>
      <c r="Q4" s="10"/>
    </row>
    <row r="5" spans="1:17" x14ac:dyDescent="0.25">
      <c r="A5" s="27" t="s">
        <v>22</v>
      </c>
      <c r="B5" s="10"/>
      <c r="C5" s="10" t="s">
        <v>102</v>
      </c>
      <c r="D5" s="10"/>
      <c r="E5" s="10"/>
      <c r="F5" s="10"/>
      <c r="G5" s="10"/>
      <c r="H5" s="10"/>
      <c r="I5" s="10"/>
      <c r="J5" s="10"/>
      <c r="K5" s="10"/>
      <c r="L5" s="10"/>
      <c r="M5" s="10"/>
      <c r="N5" s="10"/>
      <c r="O5" s="10"/>
      <c r="P5" s="10"/>
      <c r="Q5" s="10"/>
    </row>
    <row r="6" spans="1:17" x14ac:dyDescent="0.25">
      <c r="A6" s="29" t="s">
        <v>37</v>
      </c>
      <c r="B6" s="10"/>
      <c r="C6" s="10" t="s">
        <v>103</v>
      </c>
      <c r="D6" s="10"/>
      <c r="E6" s="10"/>
      <c r="F6" s="10"/>
      <c r="G6" s="10"/>
      <c r="H6" s="10"/>
      <c r="I6" s="10"/>
      <c r="J6" s="10"/>
      <c r="K6" s="10"/>
      <c r="L6" s="10"/>
      <c r="M6" s="10"/>
      <c r="N6" s="10"/>
      <c r="O6" s="10"/>
      <c r="P6" s="10"/>
      <c r="Q6" s="10"/>
    </row>
    <row r="7" spans="1:17" x14ac:dyDescent="0.25">
      <c r="A7" s="29" t="s">
        <v>94</v>
      </c>
      <c r="B7" s="10"/>
      <c r="C7" s="10" t="s">
        <v>95</v>
      </c>
      <c r="D7" s="10"/>
      <c r="E7" s="10"/>
      <c r="F7" s="10"/>
      <c r="G7" s="10"/>
      <c r="H7" s="10"/>
      <c r="I7" s="10"/>
      <c r="J7" s="10"/>
      <c r="K7" s="10"/>
      <c r="L7" s="10"/>
      <c r="M7" s="10"/>
      <c r="N7" s="10"/>
      <c r="O7" s="10"/>
      <c r="P7" s="10"/>
      <c r="Q7" s="10"/>
    </row>
  </sheetData>
  <hyperlinks>
    <hyperlink ref="A3" location="'A1'!A1" display="Table A1"/>
    <hyperlink ref="A4" location="'A2'!A1" display="Table A2"/>
    <hyperlink ref="A5" location="'A3'!A1" display="Table A3"/>
    <hyperlink ref="A6" location="'A4'!A1" display="Table A4"/>
    <hyperlink ref="A7" location="'A5'!A1" display="Table A5"/>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3"/>
  <sheetViews>
    <sheetView showGridLines="0" workbookViewId="0">
      <selection activeCell="A3" sqref="A3:B3"/>
    </sheetView>
  </sheetViews>
  <sheetFormatPr defaultRowHeight="15" x14ac:dyDescent="0.25"/>
  <cols>
    <col min="1" max="1" width="20.7109375" style="1" customWidth="1"/>
    <col min="2" max="11" width="10.7109375" style="1" customWidth="1"/>
    <col min="12" max="34" width="9.140625" style="1"/>
  </cols>
  <sheetData>
    <row r="1" spans="1:34" ht="15" customHeight="1" x14ac:dyDescent="0.25">
      <c r="A1" s="140" t="s">
        <v>137</v>
      </c>
      <c r="B1" s="140"/>
      <c r="C1" s="140"/>
      <c r="D1" s="140"/>
      <c r="E1" s="140"/>
      <c r="F1" s="140"/>
      <c r="G1" s="140"/>
      <c r="H1" s="140"/>
      <c r="I1" s="133"/>
      <c r="J1" s="133"/>
      <c r="K1" s="133"/>
      <c r="L1" s="133"/>
      <c r="M1" s="133"/>
      <c r="N1" s="133"/>
    </row>
    <row r="2" spans="1:34" x14ac:dyDescent="0.25">
      <c r="A2" s="140"/>
      <c r="B2" s="140"/>
      <c r="C2" s="140"/>
      <c r="D2" s="140"/>
      <c r="E2" s="140"/>
      <c r="F2" s="140"/>
      <c r="G2" s="140"/>
      <c r="H2" s="140"/>
      <c r="I2" s="97"/>
      <c r="J2" s="97"/>
      <c r="K2" s="97"/>
      <c r="L2" s="97"/>
      <c r="M2" s="97"/>
      <c r="N2" s="97"/>
    </row>
    <row r="3" spans="1:34" x14ac:dyDescent="0.25">
      <c r="A3" s="139" t="s">
        <v>104</v>
      </c>
      <c r="B3" s="139"/>
      <c r="C3" s="57"/>
      <c r="D3" s="57"/>
      <c r="E3" s="57"/>
      <c r="F3" s="57"/>
      <c r="G3" s="57"/>
      <c r="H3" s="57"/>
      <c r="I3" s="57"/>
      <c r="J3" s="57"/>
      <c r="K3" s="57"/>
      <c r="L3" s="57"/>
      <c r="M3" s="57"/>
      <c r="N3" s="57"/>
    </row>
    <row r="4" spans="1:34" x14ac:dyDescent="0.25">
      <c r="A4" s="96"/>
      <c r="B4" s="96"/>
      <c r="C4" s="95"/>
      <c r="D4" s="95"/>
      <c r="E4" s="95"/>
      <c r="F4" s="95"/>
      <c r="G4" s="95"/>
      <c r="H4" s="95"/>
      <c r="I4" s="95"/>
      <c r="J4" s="95"/>
      <c r="K4" s="95"/>
      <c r="L4" s="95"/>
      <c r="M4" s="95"/>
      <c r="N4" s="95"/>
    </row>
    <row r="5" spans="1:34" ht="15" customHeight="1" x14ac:dyDescent="0.25">
      <c r="A5" s="116"/>
      <c r="B5" s="116"/>
      <c r="C5" s="138" t="s">
        <v>127</v>
      </c>
      <c r="D5" s="138"/>
      <c r="E5" s="138"/>
      <c r="F5" s="138"/>
      <c r="G5" s="138"/>
      <c r="H5" s="10"/>
      <c r="I5" s="19"/>
      <c r="J5" s="14"/>
      <c r="K5" s="14"/>
    </row>
    <row r="6" spans="1:34" ht="15.75" customHeight="1" thickBot="1" x14ac:dyDescent="0.3">
      <c r="A6" s="110" t="s">
        <v>15</v>
      </c>
      <c r="B6" s="151" t="s">
        <v>32</v>
      </c>
      <c r="C6" s="152">
        <v>2012</v>
      </c>
      <c r="D6" s="152">
        <v>2013</v>
      </c>
      <c r="E6" s="153">
        <v>2014</v>
      </c>
      <c r="F6" s="153">
        <v>2015</v>
      </c>
      <c r="G6" s="153">
        <v>2016</v>
      </c>
      <c r="H6" s="20"/>
      <c r="I6" s="10"/>
      <c r="J6" s="19"/>
    </row>
    <row r="7" spans="1:34" x14ac:dyDescent="0.25">
      <c r="A7" s="12" t="s">
        <v>10</v>
      </c>
      <c r="B7" s="154">
        <v>4</v>
      </c>
      <c r="C7" s="22">
        <f>'[15]4.27'!$Q$18</f>
        <v>2.4132254216736822E-2</v>
      </c>
      <c r="D7" s="22">
        <v>2.75E-2</v>
      </c>
      <c r="E7" s="22">
        <f>'[15]4.27'!$Q$20</f>
        <v>3.3832251850349791E-2</v>
      </c>
      <c r="F7" s="22">
        <f>'[15]4.27'!$Q$21</f>
        <v>4.4390209114176814E-2</v>
      </c>
      <c r="G7" s="22">
        <f>'[15]4.27'!$Q$22</f>
        <v>5.4608433152079264E-2</v>
      </c>
      <c r="H7" s="22"/>
      <c r="I7" s="10"/>
      <c r="J7" s="19"/>
    </row>
    <row r="8" spans="1:34" x14ac:dyDescent="0.25">
      <c r="A8" s="12" t="s">
        <v>12</v>
      </c>
      <c r="B8" s="154">
        <v>4</v>
      </c>
      <c r="C8" s="22">
        <v>0.19323948966621157</v>
      </c>
      <c r="D8" s="22">
        <v>9.0117244980300951E-2</v>
      </c>
      <c r="E8" s="22">
        <v>6.0934968049652982E-2</v>
      </c>
      <c r="F8" s="22">
        <f>'[15]4.25'!$H$21</f>
        <v>7.424060118632976E-2</v>
      </c>
      <c r="G8" s="22">
        <f>'[15]4.25'!$H$22</f>
        <v>8.0723865822714222E-2</v>
      </c>
      <c r="H8" s="22"/>
      <c r="I8" s="10"/>
      <c r="J8" s="19"/>
    </row>
    <row r="9" spans="1:34" x14ac:dyDescent="0.25">
      <c r="A9" s="12" t="s">
        <v>129</v>
      </c>
      <c r="B9" s="154">
        <v>5</v>
      </c>
      <c r="C9" s="22">
        <f>'[16]CPD workings out'!J6</f>
        <v>0.54062866619721273</v>
      </c>
      <c r="D9" s="22">
        <f>'[16]CPD workings out'!K6</f>
        <v>0.54744477134267666</v>
      </c>
      <c r="E9" s="22">
        <f>'[16]CPD workings out'!L6</f>
        <v>0.57435666495992588</v>
      </c>
      <c r="F9" s="22">
        <f>'[16]CPD workings out'!M6</f>
        <v>0.6107250086400553</v>
      </c>
      <c r="G9" s="22">
        <f>'[16]CPD workings out'!N6</f>
        <v>0.64500617171197205</v>
      </c>
      <c r="H9" s="22"/>
      <c r="I9" s="10"/>
      <c r="J9" s="19"/>
    </row>
    <row r="10" spans="1:34" x14ac:dyDescent="0.25">
      <c r="A10" s="12" t="s">
        <v>26</v>
      </c>
      <c r="B10" s="154">
        <v>5</v>
      </c>
      <c r="C10" s="22">
        <f>'[16]CPD workings out'!J7</f>
        <v>0.12140827533363131</v>
      </c>
      <c r="D10" s="22">
        <f>'[16]CPD workings out'!K7</f>
        <v>0.12776086279922597</v>
      </c>
      <c r="E10" s="22">
        <f>'[16]CPD workings out'!L7</f>
        <v>0.14087768293061725</v>
      </c>
      <c r="F10" s="22">
        <f>'[16]CPD workings out'!M7</f>
        <v>0.16134136239680574</v>
      </c>
      <c r="G10" s="22">
        <f>'[16]CPD workings out'!N7</f>
        <v>0.19166680949524381</v>
      </c>
    </row>
    <row r="11" spans="1:34" x14ac:dyDescent="0.25">
      <c r="A11" s="12" t="s">
        <v>13</v>
      </c>
      <c r="B11" s="154">
        <v>5</v>
      </c>
      <c r="C11" s="22">
        <f>'[17]5.15'!$T$64/'[17]5.15'!$T$74</f>
        <v>5.188597719782348E-2</v>
      </c>
      <c r="D11" s="22">
        <f>'[17]5.15'!$Z$64/'[17]5.15'!$Z$74</f>
        <v>9.099668212934256E-2</v>
      </c>
      <c r="E11" s="22">
        <f>'[17]5.15'!$AF$64/'[17]5.15'!$AF$74</f>
        <v>0.13481787346998969</v>
      </c>
      <c r="F11" s="22">
        <f>'[17]5.15'!$AL$64/'[17]5.15'!$AL$74</f>
        <v>0.12247722511351894</v>
      </c>
      <c r="G11" s="22">
        <f>'[17]5.15'!$AR$64/'[17]5.15'!$AR$74</f>
        <v>0.1598079815781166</v>
      </c>
      <c r="H11" s="22"/>
      <c r="I11" s="10"/>
      <c r="J11" s="19"/>
    </row>
    <row r="12" spans="1:34" ht="15.75" thickBot="1" x14ac:dyDescent="0.3">
      <c r="A12" s="71" t="s">
        <v>16</v>
      </c>
      <c r="B12" s="151">
        <v>6</v>
      </c>
      <c r="C12" s="72">
        <f>'[16]Offending histories tool'!B21</f>
        <v>2.2203838652832653E-2</v>
      </c>
      <c r="D12" s="72">
        <f>'[16]Offending histories tool'!C21</f>
        <v>2.4050296152069557E-2</v>
      </c>
      <c r="E12" s="72">
        <f>'[16]Offending histories tool'!D21</f>
        <v>3.00641616031747E-2</v>
      </c>
      <c r="F12" s="72">
        <f>'[16]Offending histories tool'!E21</f>
        <v>3.3868015430318511E-2</v>
      </c>
      <c r="G12" s="72">
        <f>'[16]Offending histories tool'!F21</f>
        <v>3.7678665450949674E-2</v>
      </c>
      <c r="H12" s="22"/>
      <c r="I12" s="10"/>
      <c r="J12" s="19"/>
    </row>
    <row r="13" spans="1:34" x14ac:dyDescent="0.25">
      <c r="A13" s="51" t="s">
        <v>128</v>
      </c>
      <c r="B13" s="68"/>
      <c r="C13" s="22"/>
      <c r="D13" s="22"/>
      <c r="E13" s="22"/>
      <c r="F13" s="22"/>
      <c r="G13" s="22"/>
      <c r="H13" s="22"/>
      <c r="I13" s="10"/>
      <c r="J13" s="19"/>
    </row>
    <row r="14" spans="1:34" x14ac:dyDescent="0.25">
      <c r="A14" s="10"/>
      <c r="B14" s="68"/>
      <c r="C14" s="22"/>
      <c r="D14" s="22"/>
      <c r="E14" s="22"/>
      <c r="F14" s="22"/>
      <c r="G14" s="22"/>
      <c r="H14" s="22"/>
      <c r="I14" s="10"/>
      <c r="J14" s="19"/>
    </row>
    <row r="15" spans="1:34" x14ac:dyDescent="0.25">
      <c r="A15" s="10"/>
      <c r="B15" s="68"/>
      <c r="C15" s="22"/>
      <c r="D15" s="22"/>
      <c r="E15" s="22"/>
      <c r="F15" s="22"/>
      <c r="G15" s="22"/>
      <c r="H15" s="22"/>
      <c r="I15" s="10"/>
      <c r="J15" s="19"/>
    </row>
    <row r="16" spans="1:34" ht="16.5" customHeight="1" x14ac:dyDescent="0.25">
      <c r="A16" s="127"/>
      <c r="B16" s="137"/>
      <c r="C16" s="138" t="s">
        <v>126</v>
      </c>
      <c r="D16" s="138"/>
      <c r="E16" s="138"/>
      <c r="F16" s="138"/>
      <c r="G16" s="138"/>
      <c r="Z16"/>
      <c r="AA16"/>
      <c r="AB16"/>
      <c r="AC16"/>
      <c r="AD16"/>
      <c r="AE16"/>
      <c r="AF16"/>
      <c r="AG16"/>
      <c r="AH16"/>
    </row>
    <row r="17" spans="1:34" ht="15" customHeight="1" thickBot="1" x14ac:dyDescent="0.3">
      <c r="A17" s="110" t="s">
        <v>15</v>
      </c>
      <c r="B17" s="151" t="s">
        <v>32</v>
      </c>
      <c r="C17" s="128" t="s">
        <v>8</v>
      </c>
      <c r="D17" s="129" t="s">
        <v>7</v>
      </c>
      <c r="E17" s="129" t="s">
        <v>11</v>
      </c>
      <c r="F17" s="129" t="s">
        <v>138</v>
      </c>
      <c r="G17" s="129" t="s">
        <v>139</v>
      </c>
      <c r="Z17"/>
      <c r="AA17"/>
      <c r="AB17"/>
      <c r="AC17"/>
      <c r="AD17"/>
      <c r="AE17"/>
      <c r="AF17"/>
      <c r="AG17"/>
      <c r="AH17"/>
    </row>
    <row r="18" spans="1:34" x14ac:dyDescent="0.25">
      <c r="A18" s="21" t="s">
        <v>140</v>
      </c>
      <c r="B18" s="156">
        <v>3</v>
      </c>
      <c r="C18" s="157">
        <f>'[18]3.14'!$G$6/'[18]3.14'!$H$6</f>
        <v>1.5276145710928319E-2</v>
      </c>
      <c r="D18" s="157" t="s">
        <v>14</v>
      </c>
      <c r="E18" s="158" t="s">
        <v>14</v>
      </c>
      <c r="F18" s="158">
        <f>'[18]3.14'!$G$7/'[18]3.14'!$H$7</f>
        <v>2.9283489096573207E-2</v>
      </c>
      <c r="G18" s="158" t="s">
        <v>14</v>
      </c>
      <c r="Z18"/>
      <c r="AA18"/>
      <c r="AB18"/>
      <c r="AC18"/>
      <c r="AD18"/>
      <c r="AE18"/>
      <c r="AF18"/>
      <c r="AG18"/>
      <c r="AH18"/>
    </row>
    <row r="19" spans="1:34" x14ac:dyDescent="0.25">
      <c r="A19" s="12" t="s">
        <v>9</v>
      </c>
      <c r="B19" s="154">
        <v>4</v>
      </c>
      <c r="C19" s="82">
        <f>'[19]4.19'!$H$18</f>
        <v>2.0643268342840675E-2</v>
      </c>
      <c r="D19" s="82">
        <f>'[19]4.19'!$H$19</f>
        <v>2.461245169366098E-2</v>
      </c>
      <c r="E19" s="159">
        <f>'[19]4.19'!$H$20</f>
        <v>2.5282041153028383E-2</v>
      </c>
      <c r="F19" s="159">
        <f>'[19]4.19'!$H$21</f>
        <v>5.2850541379263614E-2</v>
      </c>
      <c r="G19" s="159">
        <f>'[19]4.19'!$H$22</f>
        <v>6.6425108380576151E-2</v>
      </c>
      <c r="Z19"/>
      <c r="AA19"/>
      <c r="AB19"/>
      <c r="AC19"/>
      <c r="AD19"/>
      <c r="AE19"/>
      <c r="AF19"/>
      <c r="AG19"/>
      <c r="AH19"/>
    </row>
    <row r="20" spans="1:34" x14ac:dyDescent="0.25">
      <c r="A20" s="70" t="s">
        <v>6</v>
      </c>
      <c r="B20" s="160">
        <v>4</v>
      </c>
      <c r="C20" s="82">
        <f>'[20]Total stop and searches'!$J$15</f>
        <v>4.5167525966599863E-2</v>
      </c>
      <c r="D20" s="82">
        <f>'[20]Total stop and searches'!$J$16</f>
        <v>4.7984403852420435E-2</v>
      </c>
      <c r="E20" s="159">
        <f>'[20]Total stop and searches'!$J$17</f>
        <v>5.696543612802947E-2</v>
      </c>
      <c r="F20" s="159">
        <f>'[20]Total stop and searches'!$J$18</f>
        <v>8.6920894379035427E-2</v>
      </c>
      <c r="G20" s="159">
        <f>'[20]Total stop and searches'!$J$19</f>
        <v>0.10167208953813336</v>
      </c>
      <c r="Z20"/>
      <c r="AA20"/>
      <c r="AB20"/>
      <c r="AC20"/>
      <c r="AD20"/>
      <c r="AE20"/>
      <c r="AF20"/>
      <c r="AG20"/>
      <c r="AH20"/>
    </row>
    <row r="21" spans="1:34" ht="15.75" thickBot="1" x14ac:dyDescent="0.3">
      <c r="A21" s="71" t="s">
        <v>27</v>
      </c>
      <c r="B21" s="151">
        <v>7</v>
      </c>
      <c r="C21" s="72">
        <f>'[21]7.01'!$F$12/'[21]7.01'!$F$13</f>
        <v>1.9000023854392787E-2</v>
      </c>
      <c r="D21" s="72">
        <f>'[21]7.01'!$I$12/'[21]7.01'!$I$13</f>
        <v>1.264194412284087E-2</v>
      </c>
      <c r="E21" s="72">
        <f>'[21]7.01'!$L$12/'[21]7.01'!$L$13</f>
        <v>7.1467520564314968E-3</v>
      </c>
      <c r="F21" s="72">
        <f>'[21]7.01'!$O$12/'[21]7.01'!$O$13</f>
        <v>6.5191345408414968E-3</v>
      </c>
      <c r="G21" s="161" t="s">
        <v>14</v>
      </c>
      <c r="Z21"/>
      <c r="AA21"/>
      <c r="AB21"/>
      <c r="AC21"/>
      <c r="AD21"/>
      <c r="AE21"/>
      <c r="AF21"/>
      <c r="AG21"/>
      <c r="AH21"/>
    </row>
    <row r="22" spans="1:34" x14ac:dyDescent="0.25">
      <c r="A22" s="51" t="s">
        <v>128</v>
      </c>
      <c r="B22" s="4"/>
      <c r="D22" s="2"/>
      <c r="E22" s="2"/>
      <c r="F22" s="2"/>
      <c r="G22" s="2"/>
      <c r="Z22"/>
      <c r="AA22"/>
      <c r="AB22"/>
      <c r="AC22"/>
      <c r="AD22"/>
      <c r="AE22"/>
      <c r="AF22"/>
      <c r="AG22"/>
      <c r="AH22"/>
    </row>
    <row r="23" spans="1:34" x14ac:dyDescent="0.25">
      <c r="A23" s="51" t="s">
        <v>112</v>
      </c>
      <c r="B23" s="4"/>
      <c r="Z23"/>
      <c r="AA23"/>
      <c r="AB23"/>
      <c r="AC23"/>
      <c r="AD23"/>
      <c r="AE23"/>
      <c r="AF23"/>
      <c r="AG23"/>
      <c r="AH23"/>
    </row>
    <row r="24" spans="1:34" x14ac:dyDescent="0.25">
      <c r="A24" s="141" t="s">
        <v>141</v>
      </c>
      <c r="B24" s="141"/>
      <c r="C24" s="141"/>
      <c r="D24" s="141"/>
      <c r="E24" s="141"/>
      <c r="F24" s="141"/>
      <c r="G24" s="141"/>
      <c r="Z24"/>
      <c r="AA24"/>
      <c r="AB24"/>
      <c r="AC24"/>
      <c r="AD24"/>
      <c r="AE24"/>
      <c r="AF24"/>
      <c r="AG24"/>
      <c r="AH24"/>
    </row>
    <row r="25" spans="1:34" ht="15" customHeight="1" x14ac:dyDescent="0.25">
      <c r="A25" s="141"/>
      <c r="B25" s="141"/>
      <c r="C25" s="141"/>
      <c r="D25" s="141"/>
      <c r="E25" s="141"/>
      <c r="F25" s="141"/>
      <c r="G25" s="141"/>
      <c r="Z25"/>
      <c r="AA25"/>
      <c r="AB25"/>
      <c r="AC25"/>
      <c r="AD25"/>
      <c r="AE25"/>
      <c r="AF25"/>
      <c r="AG25"/>
      <c r="AH25"/>
    </row>
    <row r="26" spans="1:34" x14ac:dyDescent="0.25">
      <c r="A26" s="51" t="s">
        <v>113</v>
      </c>
      <c r="B26" s="155"/>
      <c r="C26" s="155"/>
      <c r="D26" s="155"/>
      <c r="E26" s="155"/>
      <c r="F26" s="155"/>
      <c r="G26" s="155"/>
      <c r="Z26"/>
      <c r="AA26"/>
      <c r="AB26"/>
      <c r="AC26"/>
      <c r="AD26"/>
      <c r="AE26"/>
      <c r="AF26"/>
      <c r="AG26"/>
      <c r="AH26"/>
    </row>
    <row r="27" spans="1:34" x14ac:dyDescent="0.25">
      <c r="Z27"/>
      <c r="AA27"/>
      <c r="AB27"/>
      <c r="AC27"/>
      <c r="AD27"/>
      <c r="AE27"/>
      <c r="AF27"/>
      <c r="AG27"/>
      <c r="AH27"/>
    </row>
    <row r="28" spans="1:34" ht="15" customHeight="1" x14ac:dyDescent="0.25">
      <c r="Z28"/>
      <c r="AA28"/>
      <c r="AB28"/>
      <c r="AC28"/>
      <c r="AD28"/>
      <c r="AE28"/>
      <c r="AF28"/>
      <c r="AG28"/>
      <c r="AH28"/>
    </row>
    <row r="29" spans="1:34" x14ac:dyDescent="0.25">
      <c r="Z29"/>
      <c r="AA29"/>
      <c r="AB29"/>
      <c r="AC29"/>
      <c r="AD29"/>
      <c r="AE29"/>
      <c r="AF29"/>
      <c r="AG29"/>
      <c r="AH29"/>
    </row>
    <row r="30" spans="1:34" ht="10.5" customHeight="1" x14ac:dyDescent="0.25">
      <c r="Z30"/>
      <c r="AA30"/>
      <c r="AB30"/>
      <c r="AC30"/>
      <c r="AD30"/>
      <c r="AE30"/>
      <c r="AF30"/>
      <c r="AG30"/>
      <c r="AH30"/>
    </row>
    <row r="31" spans="1:34" x14ac:dyDescent="0.25">
      <c r="Z31"/>
      <c r="AA31"/>
      <c r="AB31"/>
      <c r="AC31"/>
      <c r="AD31"/>
      <c r="AE31"/>
      <c r="AF31"/>
      <c r="AG31"/>
      <c r="AH31"/>
    </row>
    <row r="32" spans="1:34" x14ac:dyDescent="0.25">
      <c r="A32" s="51"/>
      <c r="B32" s="10"/>
    </row>
    <row r="33" spans="1:1" x14ac:dyDescent="0.25">
      <c r="A33" s="51"/>
    </row>
  </sheetData>
  <mergeCells count="5">
    <mergeCell ref="C5:G5"/>
    <mergeCell ref="A3:B3"/>
    <mergeCell ref="A1:H2"/>
    <mergeCell ref="C16:G16"/>
    <mergeCell ref="A24:G25"/>
  </mergeCells>
  <hyperlinks>
    <hyperlink ref="A3:B3" location="Contents!A1" display="back to contents"/>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30"/>
  <sheetViews>
    <sheetView workbookViewId="0">
      <selection sqref="A1:H2"/>
    </sheetView>
  </sheetViews>
  <sheetFormatPr defaultRowHeight="15" x14ac:dyDescent="0.25"/>
  <cols>
    <col min="1" max="1" width="21.85546875" style="1" customWidth="1"/>
    <col min="2" max="2" width="22" style="1" customWidth="1"/>
    <col min="3" max="3" width="13.42578125" style="1" customWidth="1"/>
    <col min="4" max="4" width="15.42578125" style="1" customWidth="1"/>
    <col min="5" max="5" width="15.28515625" style="1" customWidth="1"/>
    <col min="6" max="6" width="13.5703125" style="1" customWidth="1"/>
    <col min="7" max="7" width="18.85546875" style="1" customWidth="1"/>
    <col min="8" max="10" width="10.7109375" style="1" customWidth="1"/>
    <col min="11" max="34" width="9.140625" style="1"/>
  </cols>
  <sheetData>
    <row r="1" spans="1:35" ht="15" customHeight="1" x14ac:dyDescent="0.25">
      <c r="A1" s="140" t="s">
        <v>114</v>
      </c>
      <c r="B1" s="140"/>
      <c r="C1" s="140"/>
      <c r="D1" s="140"/>
      <c r="E1" s="140"/>
      <c r="F1" s="140"/>
      <c r="G1" s="140"/>
      <c r="H1" s="140"/>
      <c r="I1" s="76"/>
      <c r="J1" s="76"/>
      <c r="K1" s="76"/>
      <c r="L1" s="76"/>
      <c r="M1" s="76"/>
    </row>
    <row r="2" spans="1:35" ht="15" customHeight="1" x14ac:dyDescent="0.25">
      <c r="A2" s="140"/>
      <c r="B2" s="140"/>
      <c r="C2" s="140"/>
      <c r="D2" s="140"/>
      <c r="E2" s="140"/>
      <c r="F2" s="140"/>
      <c r="G2" s="140"/>
      <c r="H2" s="140"/>
      <c r="I2" s="76"/>
      <c r="J2" s="76"/>
      <c r="K2" s="76"/>
      <c r="L2" s="76"/>
      <c r="M2" s="76"/>
    </row>
    <row r="3" spans="1:35" x14ac:dyDescent="0.25">
      <c r="A3" s="136" t="s">
        <v>104</v>
      </c>
      <c r="B3" s="136"/>
      <c r="C3" s="56"/>
      <c r="D3" s="56"/>
      <c r="E3" s="56"/>
      <c r="F3" s="56"/>
      <c r="G3" s="56"/>
      <c r="H3" s="56"/>
      <c r="I3" s="56"/>
      <c r="J3" s="56"/>
      <c r="K3" s="56"/>
      <c r="L3" s="56"/>
      <c r="M3" s="56"/>
    </row>
    <row r="4" spans="1:35" x14ac:dyDescent="0.25">
      <c r="A4" s="73"/>
      <c r="B4" s="73"/>
      <c r="C4" s="73"/>
      <c r="D4" s="73"/>
      <c r="E4" s="73"/>
      <c r="F4" s="73"/>
      <c r="G4" s="73"/>
      <c r="H4" s="73"/>
      <c r="I4" s="73"/>
      <c r="J4" s="73"/>
      <c r="K4" s="73"/>
      <c r="L4" s="73"/>
      <c r="M4" s="73"/>
    </row>
    <row r="5" spans="1:35" ht="15" customHeight="1" x14ac:dyDescent="0.25">
      <c r="A5" s="106"/>
      <c r="B5" s="107"/>
      <c r="C5" s="145" t="s">
        <v>97</v>
      </c>
      <c r="D5" s="145"/>
      <c r="E5" s="145"/>
      <c r="F5" s="145"/>
      <c r="G5" s="145"/>
      <c r="H5" s="109"/>
      <c r="I5" s="14"/>
      <c r="J5" s="14"/>
      <c r="K5" s="19"/>
      <c r="L5" s="19"/>
      <c r="M5" s="19"/>
      <c r="AI5" s="1"/>
    </row>
    <row r="6" spans="1:35" ht="15.75" customHeight="1" thickBot="1" x14ac:dyDescent="0.3">
      <c r="A6" s="104"/>
      <c r="B6" s="105"/>
      <c r="C6" s="11" t="s">
        <v>0</v>
      </c>
      <c r="D6" s="11" t="s">
        <v>1</v>
      </c>
      <c r="E6" s="11" t="s">
        <v>2</v>
      </c>
      <c r="F6" s="11" t="s">
        <v>5</v>
      </c>
      <c r="G6" s="11" t="s">
        <v>130</v>
      </c>
      <c r="H6" s="5" t="s">
        <v>23</v>
      </c>
      <c r="I6" s="19"/>
      <c r="J6" s="19"/>
      <c r="K6" s="19"/>
      <c r="L6" s="19"/>
      <c r="M6" s="19"/>
      <c r="AH6"/>
    </row>
    <row r="7" spans="1:35" ht="15" customHeight="1" x14ac:dyDescent="0.25">
      <c r="A7" s="142" t="s">
        <v>24</v>
      </c>
      <c r="B7" s="119" t="s">
        <v>0</v>
      </c>
      <c r="C7" s="118">
        <v>242212</v>
      </c>
      <c r="D7" s="6">
        <v>347</v>
      </c>
      <c r="E7" s="6">
        <v>311</v>
      </c>
      <c r="F7" s="6">
        <v>767</v>
      </c>
      <c r="G7" s="6">
        <v>3383</v>
      </c>
      <c r="H7" s="7">
        <f>SUM(C7:G7)</f>
        <v>247020</v>
      </c>
      <c r="I7" s="19"/>
      <c r="J7" s="19"/>
      <c r="K7" s="19"/>
      <c r="L7" s="19"/>
      <c r="M7" s="19"/>
      <c r="AH7"/>
    </row>
    <row r="8" spans="1:35" ht="15" customHeight="1" x14ac:dyDescent="0.25">
      <c r="A8" s="143"/>
      <c r="B8" s="120" t="s">
        <v>1</v>
      </c>
      <c r="C8" s="8">
        <v>277</v>
      </c>
      <c r="D8" s="78">
        <v>25969</v>
      </c>
      <c r="E8" s="8">
        <v>340</v>
      </c>
      <c r="F8" s="8">
        <v>161</v>
      </c>
      <c r="G8" s="8">
        <v>290</v>
      </c>
      <c r="H8" s="9">
        <f t="shared" ref="H8:H13" si="0">SUM(C8:G8)</f>
        <v>27037</v>
      </c>
      <c r="I8" s="19"/>
      <c r="J8" s="19"/>
      <c r="K8" s="19"/>
      <c r="L8" s="19"/>
      <c r="M8" s="19"/>
      <c r="AH8"/>
    </row>
    <row r="9" spans="1:35" x14ac:dyDescent="0.25">
      <c r="A9" s="143"/>
      <c r="B9" s="120" t="s">
        <v>2</v>
      </c>
      <c r="C9" s="8">
        <v>281</v>
      </c>
      <c r="D9" s="8">
        <v>129</v>
      </c>
      <c r="E9" s="78">
        <v>15081</v>
      </c>
      <c r="F9" s="8">
        <v>1039</v>
      </c>
      <c r="G9" s="8">
        <v>200</v>
      </c>
      <c r="H9" s="9">
        <f t="shared" si="0"/>
        <v>16730</v>
      </c>
      <c r="I9" s="19"/>
      <c r="J9" s="19"/>
      <c r="K9" s="19"/>
      <c r="L9" s="19"/>
      <c r="M9" s="19"/>
      <c r="AH9"/>
    </row>
    <row r="10" spans="1:35" x14ac:dyDescent="0.25">
      <c r="A10" s="143"/>
      <c r="B10" s="120" t="s">
        <v>3</v>
      </c>
      <c r="C10" s="8">
        <v>1656</v>
      </c>
      <c r="D10" s="8">
        <v>6141</v>
      </c>
      <c r="E10" s="8">
        <v>917</v>
      </c>
      <c r="F10" s="8">
        <v>399</v>
      </c>
      <c r="G10" s="8">
        <v>516</v>
      </c>
      <c r="H10" s="9">
        <f t="shared" si="0"/>
        <v>9629</v>
      </c>
      <c r="I10" s="19"/>
      <c r="J10" s="19"/>
      <c r="K10" s="19"/>
      <c r="L10" s="19"/>
      <c r="M10" s="19"/>
      <c r="AH10"/>
    </row>
    <row r="11" spans="1:35" x14ac:dyDescent="0.25">
      <c r="A11" s="143"/>
      <c r="B11" s="120" t="s">
        <v>131</v>
      </c>
      <c r="C11" s="8">
        <v>1295</v>
      </c>
      <c r="D11" s="8">
        <v>279</v>
      </c>
      <c r="E11" s="8">
        <v>452</v>
      </c>
      <c r="F11" s="8">
        <v>1382</v>
      </c>
      <c r="G11" s="8">
        <v>218</v>
      </c>
      <c r="H11" s="9">
        <f t="shared" si="0"/>
        <v>3626</v>
      </c>
      <c r="I11" s="19"/>
      <c r="J11" s="19"/>
      <c r="K11" s="19"/>
      <c r="L11" s="19"/>
      <c r="M11" s="19"/>
      <c r="AH11"/>
    </row>
    <row r="12" spans="1:35" ht="15.75" thickBot="1" x14ac:dyDescent="0.3">
      <c r="A12" s="143"/>
      <c r="B12" s="120" t="s">
        <v>130</v>
      </c>
      <c r="C12" s="8">
        <v>8686</v>
      </c>
      <c r="D12" s="19">
        <v>1824</v>
      </c>
      <c r="E12" s="19">
        <v>721</v>
      </c>
      <c r="F12" s="19">
        <v>571</v>
      </c>
      <c r="G12" s="19">
        <v>37961</v>
      </c>
      <c r="H12" s="9">
        <f t="shared" si="0"/>
        <v>49763</v>
      </c>
      <c r="I12" s="19"/>
      <c r="J12" s="19"/>
      <c r="K12" s="19"/>
      <c r="L12" s="19"/>
      <c r="M12" s="19"/>
      <c r="AH12"/>
    </row>
    <row r="13" spans="1:35" ht="16.5" thickTop="1" thickBot="1" x14ac:dyDescent="0.3">
      <c r="A13" s="144"/>
      <c r="B13" s="117" t="s">
        <v>23</v>
      </c>
      <c r="C13" s="123">
        <v>254407</v>
      </c>
      <c r="D13" s="123">
        <v>34689</v>
      </c>
      <c r="E13" s="123">
        <v>17822</v>
      </c>
      <c r="F13" s="123">
        <v>4319</v>
      </c>
      <c r="G13" s="123">
        <v>42568</v>
      </c>
      <c r="H13" s="124">
        <f t="shared" si="0"/>
        <v>353805</v>
      </c>
      <c r="I13" s="19"/>
      <c r="J13" s="19"/>
      <c r="K13" s="19"/>
      <c r="L13" s="19"/>
      <c r="M13" s="19"/>
    </row>
    <row r="14" spans="1:35" x14ac:dyDescent="0.25">
      <c r="A14" s="51" t="s">
        <v>117</v>
      </c>
      <c r="B14" s="19"/>
      <c r="C14" s="19"/>
      <c r="D14" s="19"/>
      <c r="E14" s="19"/>
      <c r="F14" s="19"/>
      <c r="G14" s="19"/>
      <c r="H14" s="19"/>
      <c r="I14" s="19"/>
      <c r="J14" s="19"/>
      <c r="K14" s="19"/>
      <c r="L14" s="19"/>
      <c r="M14" s="19"/>
    </row>
    <row r="15" spans="1:35" x14ac:dyDescent="0.25">
      <c r="A15" s="19"/>
      <c r="B15" s="19"/>
      <c r="C15" s="19"/>
      <c r="D15" s="19"/>
      <c r="E15" s="19"/>
      <c r="F15" s="19"/>
      <c r="G15" s="19"/>
      <c r="H15" s="19"/>
      <c r="I15" s="19"/>
      <c r="J15" s="19"/>
      <c r="K15" s="19"/>
      <c r="L15" s="19"/>
      <c r="M15" s="19"/>
    </row>
    <row r="16" spans="1:35" x14ac:dyDescent="0.25">
      <c r="A16" s="19"/>
      <c r="B16" s="19"/>
      <c r="C16" s="19"/>
      <c r="D16" s="19"/>
      <c r="E16" s="19"/>
      <c r="F16" s="19"/>
      <c r="G16" s="19"/>
      <c r="H16" s="19"/>
      <c r="I16" s="19"/>
      <c r="J16" s="19"/>
      <c r="K16" s="19"/>
      <c r="L16" s="19"/>
      <c r="M16" s="19"/>
    </row>
    <row r="17" spans="1:13" ht="15" customHeight="1" x14ac:dyDescent="0.25">
      <c r="A17" s="146" t="s">
        <v>115</v>
      </c>
      <c r="B17" s="146"/>
      <c r="C17" s="146"/>
      <c r="D17" s="146"/>
      <c r="E17" s="146"/>
      <c r="F17" s="146"/>
      <c r="G17" s="146"/>
      <c r="H17" s="146"/>
      <c r="I17" s="77"/>
      <c r="J17" s="77"/>
      <c r="K17" s="77"/>
      <c r="L17" s="77"/>
      <c r="M17" s="77"/>
    </row>
    <row r="18" spans="1:13" ht="15" customHeight="1" x14ac:dyDescent="0.25">
      <c r="A18" s="146"/>
      <c r="B18" s="146"/>
      <c r="C18" s="146"/>
      <c r="D18" s="146"/>
      <c r="E18" s="146"/>
      <c r="F18" s="146"/>
      <c r="G18" s="146"/>
      <c r="H18" s="146"/>
      <c r="I18" s="77"/>
      <c r="J18" s="77"/>
      <c r="K18" s="77"/>
      <c r="L18" s="77"/>
      <c r="M18" s="77"/>
    </row>
    <row r="19" spans="1:13" x14ac:dyDescent="0.25">
      <c r="A19" s="77"/>
      <c r="B19" s="77"/>
      <c r="C19" s="77"/>
      <c r="D19" s="77"/>
      <c r="E19" s="77"/>
      <c r="F19" s="77"/>
      <c r="G19" s="77"/>
      <c r="H19" s="77"/>
      <c r="I19" s="77"/>
      <c r="J19" s="77"/>
      <c r="K19" s="77"/>
      <c r="L19" s="77"/>
      <c r="M19" s="77"/>
    </row>
    <row r="20" spans="1:13" ht="15" customHeight="1" x14ac:dyDescent="0.25">
      <c r="A20" s="106"/>
      <c r="B20" s="107"/>
      <c r="C20" s="145" t="s">
        <v>98</v>
      </c>
      <c r="D20" s="145"/>
      <c r="E20" s="145"/>
      <c r="F20" s="145"/>
      <c r="G20" s="145"/>
      <c r="H20" s="109"/>
      <c r="I20" s="19"/>
      <c r="J20" s="19"/>
      <c r="K20" s="19"/>
      <c r="L20" s="19"/>
      <c r="M20" s="19"/>
    </row>
    <row r="21" spans="1:13" ht="15.75" customHeight="1" thickBot="1" x14ac:dyDescent="0.3">
      <c r="A21" s="104"/>
      <c r="B21" s="105"/>
      <c r="C21" s="11" t="s">
        <v>0</v>
      </c>
      <c r="D21" s="11" t="s">
        <v>1</v>
      </c>
      <c r="E21" s="11" t="s">
        <v>2</v>
      </c>
      <c r="F21" s="11" t="s">
        <v>5</v>
      </c>
      <c r="G21" s="11" t="s">
        <v>4</v>
      </c>
      <c r="H21" s="5" t="s">
        <v>23</v>
      </c>
      <c r="I21" s="19"/>
      <c r="J21" s="19"/>
      <c r="K21" s="19"/>
      <c r="L21" s="19"/>
      <c r="M21" s="19"/>
    </row>
    <row r="22" spans="1:13" ht="15" customHeight="1" x14ac:dyDescent="0.25">
      <c r="A22" s="142" t="s">
        <v>25</v>
      </c>
      <c r="B22" s="121" t="s">
        <v>0</v>
      </c>
      <c r="C22" s="125">
        <f t="shared" ref="C22:H22" si="1">C7/$H7</f>
        <v>0.98053598898874583</v>
      </c>
      <c r="D22" s="16">
        <f t="shared" si="1"/>
        <v>1.4047445550967534E-3</v>
      </c>
      <c r="E22" s="16">
        <f t="shared" si="1"/>
        <v>1.2590073678244676E-3</v>
      </c>
      <c r="F22" s="16">
        <f t="shared" si="1"/>
        <v>3.1050117399400857E-3</v>
      </c>
      <c r="G22" s="16">
        <f t="shared" si="1"/>
        <v>1.3695247348392843E-2</v>
      </c>
      <c r="H22" s="16">
        <f t="shared" si="1"/>
        <v>1</v>
      </c>
      <c r="I22" s="19"/>
      <c r="J22" s="19"/>
      <c r="K22" s="19"/>
      <c r="L22" s="19"/>
      <c r="M22" s="19"/>
    </row>
    <row r="23" spans="1:13" x14ac:dyDescent="0.25">
      <c r="A23" s="143"/>
      <c r="B23" s="122" t="s">
        <v>1</v>
      </c>
      <c r="C23" s="17">
        <f t="shared" ref="C23:H23" si="2">C8/$H8</f>
        <v>1.0245219513999334E-2</v>
      </c>
      <c r="D23" s="18">
        <f t="shared" si="2"/>
        <v>0.96049857602544664</v>
      </c>
      <c r="E23" s="17">
        <f t="shared" si="2"/>
        <v>1.257535969227355E-2</v>
      </c>
      <c r="F23" s="17">
        <f t="shared" si="2"/>
        <v>5.9548026778118877E-3</v>
      </c>
      <c r="G23" s="17">
        <f t="shared" si="2"/>
        <v>1.0726042090468617E-2</v>
      </c>
      <c r="H23" s="17">
        <f t="shared" si="2"/>
        <v>1</v>
      </c>
      <c r="I23" s="19"/>
      <c r="J23" s="19"/>
      <c r="K23" s="19"/>
      <c r="L23" s="19"/>
      <c r="M23" s="19"/>
    </row>
    <row r="24" spans="1:13" x14ac:dyDescent="0.25">
      <c r="A24" s="143"/>
      <c r="B24" s="122" t="s">
        <v>2</v>
      </c>
      <c r="C24" s="17">
        <f t="shared" ref="C24:H24" si="3">C9/$H9</f>
        <v>1.679617453676031E-2</v>
      </c>
      <c r="D24" s="17">
        <f t="shared" si="3"/>
        <v>7.7106993424985058E-3</v>
      </c>
      <c r="E24" s="18">
        <f t="shared" si="3"/>
        <v>0.90143454871488349</v>
      </c>
      <c r="F24" s="17">
        <f t="shared" si="3"/>
        <v>6.210400478182905E-2</v>
      </c>
      <c r="G24" s="17">
        <f t="shared" si="3"/>
        <v>1.1954572624028692E-2</v>
      </c>
      <c r="H24" s="17">
        <f t="shared" si="3"/>
        <v>1</v>
      </c>
      <c r="I24" s="19"/>
      <c r="J24" s="19"/>
      <c r="K24" s="19"/>
      <c r="L24" s="19"/>
      <c r="M24" s="19"/>
    </row>
    <row r="25" spans="1:13" x14ac:dyDescent="0.25">
      <c r="A25" s="143"/>
      <c r="B25" s="122" t="s">
        <v>3</v>
      </c>
      <c r="C25" s="17">
        <f t="shared" ref="C25:H25" si="4">C10/$H10</f>
        <v>0.17198047564648458</v>
      </c>
      <c r="D25" s="17">
        <f t="shared" si="4"/>
        <v>0.63776093052238036</v>
      </c>
      <c r="E25" s="17">
        <f t="shared" si="4"/>
        <v>9.5233149859798527E-2</v>
      </c>
      <c r="F25" s="17">
        <f t="shared" si="4"/>
        <v>4.1437324748156611E-2</v>
      </c>
      <c r="G25" s="17">
        <f t="shared" si="4"/>
        <v>5.3588119223179978E-2</v>
      </c>
      <c r="H25" s="17">
        <f t="shared" si="4"/>
        <v>1</v>
      </c>
      <c r="I25" s="19"/>
      <c r="J25" s="19"/>
      <c r="K25" s="19"/>
      <c r="L25" s="19"/>
      <c r="M25" s="19"/>
    </row>
    <row r="26" spans="1:13" x14ac:dyDescent="0.25">
      <c r="A26" s="143"/>
      <c r="B26" s="122" t="s">
        <v>131</v>
      </c>
      <c r="C26" s="17">
        <f t="shared" ref="C26:H26" si="5">C11/$H11</f>
        <v>0.35714285714285715</v>
      </c>
      <c r="D26" s="17">
        <f t="shared" si="5"/>
        <v>7.6944291230005513E-2</v>
      </c>
      <c r="E26" s="17">
        <f t="shared" si="5"/>
        <v>0.12465526751241036</v>
      </c>
      <c r="F26" s="17">
        <f t="shared" si="5"/>
        <v>0.38113623827909543</v>
      </c>
      <c r="G26" s="17">
        <f t="shared" si="5"/>
        <v>6.012134583563155E-2</v>
      </c>
      <c r="H26" s="17">
        <f t="shared" si="5"/>
        <v>1</v>
      </c>
      <c r="I26" s="19"/>
      <c r="J26" s="19"/>
      <c r="K26" s="19"/>
      <c r="L26" s="19"/>
      <c r="M26" s="19"/>
    </row>
    <row r="27" spans="1:13" ht="15.75" thickBot="1" x14ac:dyDescent="0.3">
      <c r="A27" s="143"/>
      <c r="B27" s="122" t="s">
        <v>4</v>
      </c>
      <c r="C27" s="17">
        <f t="shared" ref="C27:H27" si="6">C12/$H12</f>
        <v>0.17454735446014108</v>
      </c>
      <c r="D27" s="75">
        <f t="shared" si="6"/>
        <v>3.6653738721540097E-2</v>
      </c>
      <c r="E27" s="75">
        <f t="shared" si="6"/>
        <v>1.4488676325784218E-2</v>
      </c>
      <c r="F27" s="75">
        <f t="shared" si="6"/>
        <v>1.1474388601973353E-2</v>
      </c>
      <c r="G27" s="75">
        <f t="shared" si="6"/>
        <v>0.76283584189056131</v>
      </c>
      <c r="H27" s="17">
        <f t="shared" si="6"/>
        <v>1</v>
      </c>
      <c r="I27" s="19"/>
      <c r="J27" s="19"/>
      <c r="K27" s="19"/>
      <c r="L27" s="19"/>
      <c r="M27" s="19"/>
    </row>
    <row r="28" spans="1:13" ht="16.5" thickTop="1" thickBot="1" x14ac:dyDescent="0.3">
      <c r="A28" s="144"/>
      <c r="B28" s="117" t="s">
        <v>23</v>
      </c>
      <c r="C28" s="126">
        <f t="shared" ref="C28:H28" si="7">C13/$H13</f>
        <v>0.71905993414451463</v>
      </c>
      <c r="D28" s="126">
        <f t="shared" si="7"/>
        <v>9.8045533556620171E-2</v>
      </c>
      <c r="E28" s="126">
        <f t="shared" si="7"/>
        <v>5.0372380265965716E-2</v>
      </c>
      <c r="F28" s="126">
        <f t="shared" si="7"/>
        <v>1.2207289326041182E-2</v>
      </c>
      <c r="G28" s="126">
        <f t="shared" si="7"/>
        <v>0.1203148627068583</v>
      </c>
      <c r="H28" s="126">
        <f t="shared" si="7"/>
        <v>1</v>
      </c>
      <c r="I28" s="19"/>
      <c r="J28" s="19"/>
      <c r="K28" s="19"/>
      <c r="L28" s="19"/>
      <c r="M28" s="19"/>
    </row>
    <row r="29" spans="1:13" x14ac:dyDescent="0.25">
      <c r="A29" s="51" t="s">
        <v>117</v>
      </c>
      <c r="B29" s="19"/>
      <c r="C29" s="10"/>
      <c r="D29" s="19"/>
      <c r="E29" s="19"/>
      <c r="F29" s="19"/>
      <c r="G29" s="19"/>
      <c r="H29" s="74"/>
      <c r="I29" s="19"/>
      <c r="J29" s="19"/>
      <c r="K29" s="19"/>
      <c r="L29" s="19"/>
      <c r="M29" s="19"/>
    </row>
    <row r="30" spans="1:13" x14ac:dyDescent="0.25">
      <c r="A30" s="19"/>
      <c r="B30" s="19"/>
      <c r="C30" s="19"/>
      <c r="D30" s="19"/>
      <c r="E30" s="19"/>
      <c r="F30" s="19"/>
      <c r="G30" s="19"/>
      <c r="H30" s="19"/>
      <c r="I30" s="19"/>
      <c r="J30" s="19"/>
      <c r="K30" s="19"/>
      <c r="L30" s="19"/>
      <c r="M30" s="19"/>
    </row>
  </sheetData>
  <mergeCells count="6">
    <mergeCell ref="A7:A13"/>
    <mergeCell ref="A22:A28"/>
    <mergeCell ref="C20:G20"/>
    <mergeCell ref="C5:G5"/>
    <mergeCell ref="A1:H2"/>
    <mergeCell ref="A17:H18"/>
  </mergeCells>
  <hyperlinks>
    <hyperlink ref="A3:B3" location="Contents!A1" display="back to contents"/>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7"/>
  <sheetViews>
    <sheetView workbookViewId="0">
      <selection sqref="A1:G2"/>
    </sheetView>
  </sheetViews>
  <sheetFormatPr defaultRowHeight="15" x14ac:dyDescent="0.25"/>
  <cols>
    <col min="1" max="1" width="21.85546875" style="1" customWidth="1"/>
    <col min="2" max="2" width="20.7109375" style="1" customWidth="1"/>
    <col min="3" max="4" width="12.85546875" style="1" customWidth="1"/>
    <col min="5" max="6" width="11.5703125" style="1" customWidth="1"/>
    <col min="7" max="31" width="9.140625" style="1"/>
  </cols>
  <sheetData>
    <row r="1" spans="1:13" ht="15" customHeight="1" x14ac:dyDescent="0.25">
      <c r="A1" s="146" t="s">
        <v>100</v>
      </c>
      <c r="B1" s="146"/>
      <c r="C1" s="146"/>
      <c r="D1" s="146"/>
      <c r="E1" s="146"/>
      <c r="F1" s="146"/>
      <c r="G1" s="146"/>
      <c r="H1" s="76"/>
      <c r="I1" s="76"/>
      <c r="J1" s="76"/>
      <c r="K1" s="76"/>
      <c r="L1" s="76"/>
      <c r="M1" s="76"/>
    </row>
    <row r="2" spans="1:13" x14ac:dyDescent="0.25">
      <c r="A2" s="146"/>
      <c r="B2" s="146"/>
      <c r="C2" s="146"/>
      <c r="D2" s="146"/>
      <c r="E2" s="146"/>
      <c r="F2" s="146"/>
      <c r="G2" s="146"/>
      <c r="H2" s="76"/>
      <c r="I2" s="76"/>
      <c r="J2" s="76"/>
      <c r="K2" s="76"/>
      <c r="L2" s="76"/>
      <c r="M2" s="76"/>
    </row>
    <row r="3" spans="1:13" ht="15" customHeight="1" x14ac:dyDescent="0.25">
      <c r="A3" s="147" t="s">
        <v>104</v>
      </c>
      <c r="B3" s="147"/>
      <c r="D3" s="28"/>
      <c r="E3" s="28"/>
      <c r="F3" s="28"/>
      <c r="G3" s="15"/>
      <c r="H3" s="15"/>
      <c r="I3" s="15"/>
      <c r="J3" s="15"/>
      <c r="K3" s="15"/>
      <c r="L3" s="15"/>
      <c r="M3" s="15"/>
    </row>
    <row r="4" spans="1:13" ht="15" customHeight="1" x14ac:dyDescent="0.25">
      <c r="A4" s="64"/>
      <c r="B4" s="64"/>
      <c r="D4" s="28"/>
      <c r="E4" s="28"/>
      <c r="F4" s="28"/>
      <c r="G4" s="65"/>
      <c r="H4" s="65"/>
      <c r="I4" s="65"/>
      <c r="J4" s="65"/>
      <c r="K4" s="65"/>
      <c r="L4" s="65"/>
      <c r="M4" s="65"/>
    </row>
    <row r="5" spans="1:13" ht="12.75" customHeight="1" x14ac:dyDescent="0.25">
      <c r="A5" s="101"/>
      <c r="B5" s="101"/>
      <c r="C5" s="145" t="s">
        <v>97</v>
      </c>
      <c r="D5" s="145"/>
      <c r="E5" s="145"/>
      <c r="F5" s="145"/>
      <c r="G5" s="103"/>
      <c r="H5" s="73"/>
      <c r="I5" s="56"/>
      <c r="J5" s="56"/>
      <c r="K5" s="56"/>
      <c r="L5" s="56"/>
      <c r="M5" s="56"/>
    </row>
    <row r="6" spans="1:13" ht="15" customHeight="1" thickBot="1" x14ac:dyDescent="0.3">
      <c r="A6" s="71"/>
      <c r="B6" s="100"/>
      <c r="C6" s="83" t="s">
        <v>0</v>
      </c>
      <c r="D6" s="84" t="s">
        <v>1</v>
      </c>
      <c r="E6" s="83" t="s">
        <v>132</v>
      </c>
      <c r="F6" s="66" t="s">
        <v>5</v>
      </c>
      <c r="G6" s="102" t="s">
        <v>116</v>
      </c>
      <c r="H6" s="28"/>
      <c r="I6" s="14"/>
      <c r="J6" s="14"/>
    </row>
    <row r="7" spans="1:13" ht="18" customHeight="1" x14ac:dyDescent="0.25">
      <c r="A7" s="142" t="s">
        <v>25</v>
      </c>
      <c r="B7" s="21" t="s">
        <v>0</v>
      </c>
      <c r="C7" s="130">
        <v>0.99199999999999999</v>
      </c>
      <c r="D7" s="60">
        <v>1E-3</v>
      </c>
      <c r="E7" s="60">
        <v>1E-3</v>
      </c>
      <c r="F7" s="60">
        <v>7.0000000000000001E-3</v>
      </c>
      <c r="G7" s="60">
        <v>1</v>
      </c>
      <c r="H7" s="9"/>
    </row>
    <row r="8" spans="1:13" x14ac:dyDescent="0.25">
      <c r="A8" s="143"/>
      <c r="B8" s="12" t="s">
        <v>34</v>
      </c>
      <c r="C8" s="62">
        <v>0.01</v>
      </c>
      <c r="D8" s="61">
        <v>0.97699999999999998</v>
      </c>
      <c r="E8" s="62">
        <v>0.01</v>
      </c>
      <c r="F8" s="62">
        <v>3.0000000000000001E-3</v>
      </c>
      <c r="G8" s="62">
        <v>1</v>
      </c>
      <c r="H8" s="9"/>
    </row>
    <row r="9" spans="1:13" x14ac:dyDescent="0.25">
      <c r="A9" s="143"/>
      <c r="B9" s="12" t="s">
        <v>35</v>
      </c>
      <c r="C9" s="62">
        <v>0</v>
      </c>
      <c r="D9" s="62">
        <v>7.0000000000000001E-3</v>
      </c>
      <c r="E9" s="61">
        <v>0.95299999999999996</v>
      </c>
      <c r="F9" s="62">
        <v>0.04</v>
      </c>
      <c r="G9" s="62">
        <v>1</v>
      </c>
      <c r="H9" s="9"/>
    </row>
    <row r="10" spans="1:13" x14ac:dyDescent="0.25">
      <c r="A10" s="143"/>
      <c r="B10" s="12" t="s">
        <v>3</v>
      </c>
      <c r="C10" s="79">
        <v>0.14299999999999999</v>
      </c>
      <c r="D10" s="79">
        <v>0.60699999999999998</v>
      </c>
      <c r="E10" s="79">
        <v>7.0999999999999994E-2</v>
      </c>
      <c r="F10" s="79">
        <v>0.17899999999999999</v>
      </c>
      <c r="G10" s="79">
        <v>1</v>
      </c>
      <c r="H10" s="9"/>
    </row>
    <row r="11" spans="1:13" ht="15" customHeight="1" thickBot="1" x14ac:dyDescent="0.3">
      <c r="A11" s="144"/>
      <c r="B11" s="132" t="s">
        <v>110</v>
      </c>
      <c r="C11" s="131">
        <v>0</v>
      </c>
      <c r="D11" s="80">
        <v>0</v>
      </c>
      <c r="E11" s="80">
        <v>8.3000000000000004E-2</v>
      </c>
      <c r="F11" s="80">
        <v>0.91700000000000004</v>
      </c>
      <c r="G11" s="80">
        <v>1</v>
      </c>
      <c r="H11" s="81"/>
    </row>
    <row r="12" spans="1:13" x14ac:dyDescent="0.25">
      <c r="A12" s="10" t="s">
        <v>36</v>
      </c>
      <c r="B12" s="10"/>
      <c r="C12" s="10"/>
      <c r="D12" s="10"/>
      <c r="E12" s="10"/>
      <c r="F12" s="10"/>
      <c r="G12" s="10"/>
      <c r="H12" s="10"/>
    </row>
    <row r="13" spans="1:13" x14ac:dyDescent="0.25">
      <c r="A13" s="10"/>
      <c r="B13" s="10"/>
      <c r="C13" s="10"/>
      <c r="D13" s="10"/>
      <c r="E13" s="10"/>
      <c r="F13" s="10"/>
      <c r="G13" s="10"/>
      <c r="H13" s="10"/>
    </row>
    <row r="14" spans="1:13" x14ac:dyDescent="0.25">
      <c r="A14" s="10"/>
      <c r="B14" s="10"/>
      <c r="C14" s="10"/>
      <c r="D14" s="10"/>
      <c r="E14" s="10"/>
      <c r="F14" s="10"/>
      <c r="G14" s="10"/>
      <c r="H14" s="10"/>
    </row>
    <row r="17" spans="30:31" ht="15" customHeight="1" x14ac:dyDescent="0.25">
      <c r="AD17"/>
      <c r="AE17"/>
    </row>
    <row r="18" spans="30:31" x14ac:dyDescent="0.25">
      <c r="AD18"/>
      <c r="AE18"/>
    </row>
    <row r="19" spans="30:31" x14ac:dyDescent="0.25">
      <c r="AD19"/>
      <c r="AE19"/>
    </row>
    <row r="20" spans="30:31" x14ac:dyDescent="0.25">
      <c r="AD20"/>
      <c r="AE20"/>
    </row>
    <row r="21" spans="30:31" x14ac:dyDescent="0.25">
      <c r="AD21"/>
      <c r="AE21"/>
    </row>
    <row r="22" spans="30:31" x14ac:dyDescent="0.25">
      <c r="AD22"/>
      <c r="AE22"/>
    </row>
    <row r="23" spans="30:31" x14ac:dyDescent="0.25">
      <c r="AD23"/>
      <c r="AE23"/>
    </row>
    <row r="24" spans="30:31" x14ac:dyDescent="0.25">
      <c r="AD24"/>
      <c r="AE24"/>
    </row>
    <row r="25" spans="30:31" x14ac:dyDescent="0.25">
      <c r="AD25"/>
      <c r="AE25"/>
    </row>
    <row r="26" spans="30:31" x14ac:dyDescent="0.25">
      <c r="AD26"/>
      <c r="AE26"/>
    </row>
    <row r="27" spans="30:31" x14ac:dyDescent="0.25">
      <c r="AD27"/>
      <c r="AE27"/>
    </row>
  </sheetData>
  <mergeCells count="4">
    <mergeCell ref="A7:A11"/>
    <mergeCell ref="A3:B3"/>
    <mergeCell ref="C5:F5"/>
    <mergeCell ref="A1:G2"/>
  </mergeCells>
  <hyperlinks>
    <hyperlink ref="A3:B3" location="Contents!A1" display="back to contents"/>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2"/>
  <sheetViews>
    <sheetView showGridLines="0" workbookViewId="0">
      <selection sqref="A1:H2"/>
    </sheetView>
  </sheetViews>
  <sheetFormatPr defaultRowHeight="15" x14ac:dyDescent="0.25"/>
  <cols>
    <col min="1" max="1" width="25.140625" style="1" customWidth="1"/>
    <col min="2" max="2" width="0.28515625" style="1" customWidth="1"/>
    <col min="3" max="3" width="10.85546875" style="1" customWidth="1"/>
    <col min="4" max="6" width="10.7109375" style="1" customWidth="1"/>
    <col min="7" max="7" width="12.5703125" style="1" customWidth="1"/>
    <col min="8" max="11" width="10.7109375" style="1" customWidth="1"/>
    <col min="12" max="26" width="9.140625" style="1"/>
  </cols>
  <sheetData>
    <row r="1" spans="1:26" ht="15" customHeight="1" x14ac:dyDescent="0.25">
      <c r="A1" s="140" t="s">
        <v>121</v>
      </c>
      <c r="B1" s="140"/>
      <c r="C1" s="140"/>
      <c r="D1" s="140"/>
      <c r="E1" s="140"/>
      <c r="F1" s="140"/>
      <c r="G1" s="140"/>
      <c r="H1" s="140"/>
      <c r="I1" s="133"/>
      <c r="J1" s="133"/>
      <c r="K1" s="133"/>
      <c r="L1" s="133"/>
      <c r="M1" s="133"/>
      <c r="N1" s="133"/>
    </row>
    <row r="2" spans="1:26" ht="15" customHeight="1" x14ac:dyDescent="0.25">
      <c r="A2" s="140"/>
      <c r="B2" s="140"/>
      <c r="C2" s="140"/>
      <c r="D2" s="140"/>
      <c r="E2" s="140"/>
      <c r="F2" s="140"/>
      <c r="G2" s="140"/>
      <c r="H2" s="140"/>
      <c r="I2" s="97"/>
      <c r="J2" s="97"/>
      <c r="K2" s="97"/>
      <c r="L2" s="97"/>
      <c r="M2" s="97"/>
      <c r="N2" s="97"/>
    </row>
    <row r="3" spans="1:26" x14ac:dyDescent="0.25">
      <c r="A3" s="139" t="s">
        <v>104</v>
      </c>
      <c r="B3" s="139"/>
      <c r="C3" s="57"/>
      <c r="D3" s="57"/>
      <c r="E3" s="57"/>
      <c r="F3" s="57"/>
      <c r="G3" s="57"/>
      <c r="H3" s="57"/>
      <c r="I3" s="57"/>
      <c r="J3" s="57"/>
      <c r="K3" s="57"/>
      <c r="L3" s="57"/>
      <c r="M3" s="57"/>
      <c r="N3" s="57"/>
    </row>
    <row r="4" spans="1:26" x14ac:dyDescent="0.25">
      <c r="A4" s="64"/>
      <c r="B4" s="64"/>
      <c r="C4" s="63"/>
      <c r="D4" s="63"/>
      <c r="E4" s="63"/>
      <c r="F4" s="63"/>
      <c r="G4" s="63"/>
      <c r="H4" s="63"/>
      <c r="I4" s="63"/>
      <c r="J4" s="63"/>
      <c r="K4" s="63"/>
      <c r="L4" s="63"/>
      <c r="M4" s="63"/>
      <c r="N4" s="63"/>
    </row>
    <row r="5" spans="1:26" ht="15" customHeight="1" x14ac:dyDescent="0.25">
      <c r="A5" s="116"/>
      <c r="B5" s="85"/>
      <c r="C5" s="145" t="s">
        <v>28</v>
      </c>
      <c r="D5" s="145"/>
      <c r="E5" s="145"/>
      <c r="F5" s="145"/>
      <c r="G5" s="145"/>
      <c r="H5" s="108"/>
      <c r="I5" s="10"/>
      <c r="J5" s="14"/>
      <c r="K5" s="14"/>
      <c r="L5" s="3"/>
      <c r="M5" s="3"/>
      <c r="N5" s="3"/>
    </row>
    <row r="6" spans="1:26" ht="27" customHeight="1" x14ac:dyDescent="0.25">
      <c r="A6" s="115" t="s">
        <v>17</v>
      </c>
      <c r="B6" s="111"/>
      <c r="C6" s="112" t="s">
        <v>0</v>
      </c>
      <c r="D6" s="112" t="s">
        <v>1</v>
      </c>
      <c r="E6" s="112" t="s">
        <v>2</v>
      </c>
      <c r="F6" s="112" t="s">
        <v>3</v>
      </c>
      <c r="G6" s="113" t="s">
        <v>96</v>
      </c>
      <c r="H6" s="114" t="s">
        <v>23</v>
      </c>
      <c r="I6" s="10"/>
      <c r="J6" s="10"/>
      <c r="K6" s="3"/>
      <c r="L6" s="3"/>
      <c r="M6" s="3"/>
      <c r="N6" s="3"/>
    </row>
    <row r="7" spans="1:26" x14ac:dyDescent="0.25">
      <c r="A7" s="12" t="s">
        <v>118</v>
      </c>
      <c r="B7" s="12"/>
      <c r="C7" s="23">
        <v>4393476</v>
      </c>
      <c r="D7" s="23">
        <v>888325</v>
      </c>
      <c r="E7" s="23">
        <v>1183381</v>
      </c>
      <c r="F7" s="23">
        <v>281108</v>
      </c>
      <c r="G7" s="23">
        <v>353347</v>
      </c>
      <c r="H7" s="23">
        <v>7099637</v>
      </c>
      <c r="I7" s="10"/>
      <c r="J7" s="10"/>
      <c r="K7" s="3"/>
      <c r="L7" s="3"/>
      <c r="M7" s="3"/>
      <c r="N7" s="3"/>
    </row>
    <row r="8" spans="1:26" x14ac:dyDescent="0.25">
      <c r="A8" s="88" t="s">
        <v>133</v>
      </c>
      <c r="B8" s="86"/>
      <c r="C8" s="87">
        <v>5562</v>
      </c>
      <c r="D8" s="87">
        <v>159</v>
      </c>
      <c r="E8" s="87">
        <v>621</v>
      </c>
      <c r="F8" s="87">
        <v>217</v>
      </c>
      <c r="G8" s="87">
        <v>398</v>
      </c>
      <c r="H8" s="87">
        <v>6957</v>
      </c>
    </row>
    <row r="9" spans="1:26" x14ac:dyDescent="0.25">
      <c r="A9" s="88" t="s">
        <v>19</v>
      </c>
      <c r="B9" s="86"/>
      <c r="C9" s="87">
        <v>4387914</v>
      </c>
      <c r="D9" s="87">
        <v>888166</v>
      </c>
      <c r="E9" s="87">
        <v>1182760</v>
      </c>
      <c r="F9" s="87">
        <v>280891</v>
      </c>
      <c r="G9" s="87">
        <v>352949</v>
      </c>
      <c r="H9" s="87">
        <v>7092680</v>
      </c>
      <c r="I9" s="10"/>
      <c r="J9" s="10"/>
      <c r="K9" s="3"/>
      <c r="L9" s="3"/>
      <c r="M9" s="3"/>
      <c r="N9" s="3"/>
    </row>
    <row r="10" spans="1:26" x14ac:dyDescent="0.25">
      <c r="A10" s="12" t="s">
        <v>29</v>
      </c>
      <c r="B10" s="12"/>
      <c r="C10" s="23">
        <v>38679464</v>
      </c>
      <c r="D10" s="23">
        <v>643351</v>
      </c>
      <c r="E10" s="23">
        <v>1980127</v>
      </c>
      <c r="F10" s="23">
        <v>560900</v>
      </c>
      <c r="G10" s="23">
        <v>479972</v>
      </c>
      <c r="H10" s="23">
        <v>42343814</v>
      </c>
      <c r="I10" s="10"/>
      <c r="J10" s="10"/>
      <c r="K10" s="3"/>
      <c r="L10" s="3"/>
      <c r="M10" s="3"/>
      <c r="N10" s="3"/>
    </row>
    <row r="11" spans="1:26" ht="15.75" thickBot="1" x14ac:dyDescent="0.3">
      <c r="A11" s="110" t="s">
        <v>30</v>
      </c>
      <c r="B11" s="12"/>
      <c r="C11" s="26">
        <v>43072940</v>
      </c>
      <c r="D11" s="26">
        <v>1531676</v>
      </c>
      <c r="E11" s="26">
        <v>3163508</v>
      </c>
      <c r="F11" s="26">
        <v>842008</v>
      </c>
      <c r="G11" s="26">
        <v>833319</v>
      </c>
      <c r="H11" s="26">
        <v>49443451</v>
      </c>
      <c r="I11" s="10"/>
      <c r="J11" s="10"/>
      <c r="K11" s="3"/>
      <c r="L11" s="3"/>
      <c r="M11" s="3"/>
      <c r="N11" s="3"/>
    </row>
    <row r="12" spans="1:26" x14ac:dyDescent="0.25">
      <c r="A12" s="134" t="s">
        <v>123</v>
      </c>
      <c r="B12" s="21"/>
      <c r="C12" s="10"/>
      <c r="D12" s="10"/>
      <c r="E12" s="10"/>
      <c r="F12" s="10"/>
      <c r="G12" s="10"/>
      <c r="H12" s="20"/>
      <c r="I12" s="10"/>
      <c r="J12" s="10"/>
      <c r="K12" s="3"/>
      <c r="L12" s="3"/>
      <c r="M12" s="3"/>
      <c r="N12" s="3"/>
    </row>
    <row r="13" spans="1:26" x14ac:dyDescent="0.25">
      <c r="A13" s="10"/>
      <c r="B13" s="12"/>
      <c r="C13" s="10"/>
      <c r="D13" s="10"/>
      <c r="E13" s="10"/>
      <c r="F13" s="10"/>
      <c r="G13" s="10"/>
      <c r="H13" s="20"/>
      <c r="I13" s="10"/>
      <c r="J13" s="10"/>
      <c r="K13" s="3"/>
      <c r="L13" s="3"/>
      <c r="M13" s="3"/>
      <c r="N13" s="3"/>
    </row>
    <row r="14" spans="1:26" x14ac:dyDescent="0.25">
      <c r="A14" s="10"/>
      <c r="B14" s="12"/>
      <c r="C14" s="10"/>
      <c r="D14" s="10"/>
      <c r="E14" s="10"/>
      <c r="F14" s="10"/>
      <c r="G14" s="10"/>
      <c r="H14" s="20"/>
      <c r="I14" s="10"/>
      <c r="J14" s="10"/>
      <c r="K14" s="3"/>
      <c r="L14" s="3"/>
      <c r="M14" s="3"/>
      <c r="N14" s="3"/>
    </row>
    <row r="15" spans="1:26" x14ac:dyDescent="0.25">
      <c r="A15" s="10"/>
      <c r="B15" s="12"/>
      <c r="C15" s="10"/>
      <c r="D15" s="10"/>
      <c r="E15" s="10"/>
      <c r="F15" s="10"/>
      <c r="G15" s="10"/>
      <c r="H15" s="20"/>
      <c r="I15" s="10"/>
      <c r="J15" s="10"/>
      <c r="K15" s="3"/>
      <c r="L15" s="3"/>
      <c r="M15" s="3"/>
      <c r="N15" s="3"/>
    </row>
    <row r="16" spans="1:26" ht="15" customHeight="1" x14ac:dyDescent="0.25">
      <c r="A16" s="146" t="s">
        <v>122</v>
      </c>
      <c r="B16" s="146"/>
      <c r="C16" s="146"/>
      <c r="D16" s="146"/>
      <c r="E16" s="146"/>
      <c r="F16" s="146"/>
      <c r="G16" s="146"/>
      <c r="H16" s="146"/>
      <c r="I16" s="76"/>
      <c r="J16" s="76"/>
      <c r="K16" s="76"/>
      <c r="L16" s="76"/>
      <c r="M16" s="76"/>
      <c r="N16" s="76"/>
      <c r="R16"/>
      <c r="S16"/>
      <c r="T16"/>
      <c r="U16"/>
      <c r="V16"/>
      <c r="W16"/>
      <c r="X16"/>
      <c r="Y16"/>
      <c r="Z16"/>
    </row>
    <row r="17" spans="1:26" x14ac:dyDescent="0.25">
      <c r="A17" s="146"/>
      <c r="B17" s="146"/>
      <c r="C17" s="146"/>
      <c r="D17" s="146"/>
      <c r="E17" s="146"/>
      <c r="F17" s="146"/>
      <c r="G17" s="146"/>
      <c r="H17" s="146"/>
      <c r="I17" s="76"/>
      <c r="J17" s="76"/>
      <c r="K17" s="76"/>
      <c r="L17" s="76"/>
      <c r="M17" s="76"/>
      <c r="N17" s="76"/>
      <c r="R17"/>
      <c r="S17"/>
      <c r="T17"/>
      <c r="U17"/>
      <c r="V17"/>
      <c r="W17"/>
      <c r="X17"/>
      <c r="Y17"/>
      <c r="Z17"/>
    </row>
    <row r="18" spans="1:26" x14ac:dyDescent="0.25">
      <c r="A18" s="98"/>
      <c r="B18" s="98"/>
      <c r="C18" s="98"/>
      <c r="D18" s="98"/>
      <c r="E18" s="98"/>
      <c r="F18" s="98"/>
      <c r="G18" s="98"/>
      <c r="H18" s="98"/>
      <c r="I18" s="98"/>
      <c r="J18" s="98"/>
      <c r="K18" s="98"/>
      <c r="L18" s="98"/>
      <c r="M18" s="98"/>
      <c r="N18" s="98"/>
      <c r="R18"/>
      <c r="S18"/>
      <c r="T18"/>
      <c r="U18"/>
      <c r="V18"/>
      <c r="W18"/>
      <c r="X18"/>
      <c r="Y18"/>
      <c r="Z18"/>
    </row>
    <row r="19" spans="1:26" x14ac:dyDescent="0.25">
      <c r="A19" s="85"/>
      <c r="B19" s="85"/>
      <c r="C19" s="145" t="s">
        <v>31</v>
      </c>
      <c r="D19" s="145"/>
      <c r="E19" s="145"/>
      <c r="F19" s="145"/>
      <c r="G19" s="145"/>
      <c r="H19" s="145"/>
      <c r="I19" s="3"/>
      <c r="J19" s="3"/>
      <c r="K19" s="3"/>
      <c r="L19" s="3"/>
      <c r="M19" s="3"/>
      <c r="N19" s="3"/>
      <c r="R19"/>
      <c r="S19"/>
      <c r="T19"/>
      <c r="U19"/>
      <c r="V19"/>
      <c r="W19"/>
      <c r="X19"/>
      <c r="Y19"/>
      <c r="Z19"/>
    </row>
    <row r="20" spans="1:26" ht="27.75" thickBot="1" x14ac:dyDescent="0.3">
      <c r="A20" s="89" t="s">
        <v>17</v>
      </c>
      <c r="B20" s="89"/>
      <c r="C20" s="67" t="s">
        <v>0</v>
      </c>
      <c r="D20" s="67" t="s">
        <v>1</v>
      </c>
      <c r="E20" s="67" t="s">
        <v>2</v>
      </c>
      <c r="F20" s="67" t="s">
        <v>3</v>
      </c>
      <c r="G20" s="90" t="s">
        <v>96</v>
      </c>
      <c r="H20" s="5" t="s">
        <v>23</v>
      </c>
      <c r="I20" s="3"/>
      <c r="J20" s="3"/>
      <c r="K20" s="3"/>
      <c r="L20" s="3"/>
      <c r="M20" s="3"/>
      <c r="N20" s="3"/>
      <c r="R20"/>
      <c r="S20"/>
      <c r="T20"/>
      <c r="U20"/>
      <c r="V20"/>
      <c r="W20"/>
      <c r="X20"/>
      <c r="Y20"/>
      <c r="Z20"/>
    </row>
    <row r="21" spans="1:26" x14ac:dyDescent="0.25">
      <c r="A21" s="12" t="s">
        <v>118</v>
      </c>
      <c r="B21" s="12"/>
      <c r="C21" s="22">
        <f t="shared" ref="C21:H21" si="0">C7/$H7</f>
        <v>0.61883107544794191</v>
      </c>
      <c r="D21" s="22">
        <f t="shared" si="0"/>
        <v>0.12512259429601824</v>
      </c>
      <c r="E21" s="22">
        <f t="shared" si="0"/>
        <v>0.16668190218739354</v>
      </c>
      <c r="F21" s="22">
        <f t="shared" si="0"/>
        <v>3.9594700405105217E-2</v>
      </c>
      <c r="G21" s="22">
        <f t="shared" si="0"/>
        <v>4.9769727663541111E-2</v>
      </c>
      <c r="H21" s="22">
        <f t="shared" si="0"/>
        <v>1</v>
      </c>
      <c r="I21" s="3"/>
      <c r="J21" s="3"/>
      <c r="K21" s="3"/>
      <c r="L21" s="3"/>
      <c r="M21" s="3"/>
      <c r="N21" s="3"/>
      <c r="R21"/>
      <c r="S21"/>
      <c r="T21"/>
      <c r="U21"/>
      <c r="V21"/>
      <c r="W21"/>
      <c r="X21"/>
      <c r="Y21"/>
      <c r="Z21"/>
    </row>
    <row r="22" spans="1:26" x14ac:dyDescent="0.25">
      <c r="A22" s="88" t="s">
        <v>19</v>
      </c>
      <c r="B22" s="86"/>
      <c r="C22" s="91">
        <f t="shared" ref="C22:H22" si="1">C9/$H9</f>
        <v>0.61865387977464092</v>
      </c>
      <c r="D22" s="91">
        <f t="shared" si="1"/>
        <v>0.12522290586914961</v>
      </c>
      <c r="E22" s="91">
        <f t="shared" si="1"/>
        <v>0.16675784047778835</v>
      </c>
      <c r="F22" s="91">
        <f t="shared" si="1"/>
        <v>3.9602942752245976E-2</v>
      </c>
      <c r="G22" s="91">
        <f t="shared" si="1"/>
        <v>4.9762431126175156E-2</v>
      </c>
      <c r="H22" s="91">
        <f t="shared" si="1"/>
        <v>1</v>
      </c>
      <c r="I22" s="3"/>
      <c r="R22"/>
      <c r="S22"/>
      <c r="T22"/>
      <c r="U22"/>
      <c r="V22"/>
      <c r="W22"/>
      <c r="X22"/>
      <c r="Y22"/>
      <c r="Z22"/>
    </row>
    <row r="23" spans="1:26" x14ac:dyDescent="0.25">
      <c r="A23" s="88" t="s">
        <v>18</v>
      </c>
      <c r="B23" s="86"/>
      <c r="C23" s="91">
        <f t="shared" ref="C23:H23" si="2">C8/$H8</f>
        <v>0.79948253557567917</v>
      </c>
      <c r="D23" s="91">
        <f t="shared" si="2"/>
        <v>2.2854678740836569E-2</v>
      </c>
      <c r="E23" s="91">
        <f t="shared" si="2"/>
        <v>8.9262613195342816E-2</v>
      </c>
      <c r="F23" s="91">
        <f t="shared" si="2"/>
        <v>3.1191605577116574E-2</v>
      </c>
      <c r="G23" s="91">
        <f t="shared" si="2"/>
        <v>5.7208566911024869E-2</v>
      </c>
      <c r="H23" s="91">
        <f t="shared" si="2"/>
        <v>1</v>
      </c>
      <c r="I23" s="3"/>
      <c r="J23" s="3"/>
      <c r="K23" s="3"/>
      <c r="L23" s="3"/>
      <c r="M23" s="3"/>
      <c r="N23" s="3"/>
      <c r="R23"/>
      <c r="S23"/>
      <c r="T23"/>
      <c r="U23"/>
      <c r="V23"/>
      <c r="W23"/>
      <c r="X23"/>
      <c r="Y23"/>
      <c r="Z23"/>
    </row>
    <row r="24" spans="1:26" x14ac:dyDescent="0.25">
      <c r="A24" s="12" t="s">
        <v>29</v>
      </c>
      <c r="B24" s="12"/>
      <c r="C24" s="22">
        <f t="shared" ref="C24:H24" si="3">C10/$H10</f>
        <v>0.91346197581540478</v>
      </c>
      <c r="D24" s="22">
        <f t="shared" si="3"/>
        <v>1.5193506187231977E-2</v>
      </c>
      <c r="E24" s="22">
        <f t="shared" si="3"/>
        <v>4.676307618392618E-2</v>
      </c>
      <c r="F24" s="22">
        <f t="shared" si="3"/>
        <v>1.3246326842452123E-2</v>
      </c>
      <c r="G24" s="22">
        <f t="shared" si="3"/>
        <v>1.13351149709849E-2</v>
      </c>
      <c r="H24" s="22">
        <f t="shared" si="3"/>
        <v>1</v>
      </c>
      <c r="I24" s="3"/>
      <c r="J24" s="3"/>
      <c r="K24" s="3"/>
      <c r="L24" s="3"/>
      <c r="M24" s="3"/>
      <c r="N24" s="3"/>
      <c r="R24"/>
      <c r="S24"/>
      <c r="T24"/>
      <c r="U24"/>
      <c r="V24"/>
      <c r="W24"/>
      <c r="X24"/>
      <c r="Y24"/>
      <c r="Z24"/>
    </row>
    <row r="25" spans="1:26" x14ac:dyDescent="0.25">
      <c r="A25" s="12"/>
      <c r="B25" s="12"/>
      <c r="C25" s="22"/>
      <c r="D25" s="22"/>
      <c r="E25" s="22"/>
      <c r="F25" s="22"/>
      <c r="G25" s="22"/>
      <c r="H25" s="22"/>
      <c r="I25" s="3"/>
      <c r="J25" s="3"/>
      <c r="K25" s="3"/>
      <c r="L25" s="3"/>
      <c r="M25" s="3"/>
      <c r="N25" s="3"/>
      <c r="R25"/>
      <c r="S25"/>
      <c r="T25"/>
      <c r="U25"/>
      <c r="V25"/>
      <c r="W25"/>
      <c r="X25"/>
      <c r="Y25"/>
      <c r="Z25"/>
    </row>
    <row r="26" spans="1:26" ht="15.75" thickBot="1" x14ac:dyDescent="0.3">
      <c r="A26" s="13" t="s">
        <v>30</v>
      </c>
      <c r="B26" s="12"/>
      <c r="C26" s="25">
        <f t="shared" ref="C26:H26" si="4">C11/$H11</f>
        <v>0.87115561573564115</v>
      </c>
      <c r="D26" s="25">
        <f t="shared" si="4"/>
        <v>3.097833927490215E-2</v>
      </c>
      <c r="E26" s="25">
        <f t="shared" si="4"/>
        <v>6.3982346216084313E-2</v>
      </c>
      <c r="F26" s="25">
        <f t="shared" si="4"/>
        <v>1.7029717444277909E-2</v>
      </c>
      <c r="G26" s="25">
        <f t="shared" si="4"/>
        <v>1.6853981329094523E-2</v>
      </c>
      <c r="H26" s="24">
        <f t="shared" si="4"/>
        <v>1</v>
      </c>
      <c r="I26" s="3"/>
      <c r="J26" s="3"/>
      <c r="K26" s="3"/>
      <c r="L26" s="3"/>
      <c r="M26" s="3"/>
      <c r="N26" s="3"/>
      <c r="R26"/>
      <c r="S26"/>
      <c r="T26"/>
      <c r="U26"/>
      <c r="V26"/>
      <c r="W26"/>
      <c r="X26"/>
      <c r="Y26"/>
      <c r="Z26"/>
    </row>
    <row r="27" spans="1:26" x14ac:dyDescent="0.25">
      <c r="A27" s="134" t="s">
        <v>123</v>
      </c>
      <c r="B27" s="69"/>
      <c r="C27" s="10"/>
      <c r="D27" s="3"/>
      <c r="E27" s="3"/>
      <c r="F27" s="3"/>
      <c r="G27" s="3"/>
      <c r="H27" s="3"/>
      <c r="I27" s="3"/>
      <c r="J27" s="3"/>
      <c r="K27" s="3"/>
      <c r="L27" s="3"/>
      <c r="M27" s="3"/>
      <c r="N27" s="3"/>
      <c r="R27"/>
      <c r="S27"/>
      <c r="T27"/>
      <c r="U27"/>
      <c r="V27"/>
      <c r="W27"/>
      <c r="X27"/>
      <c r="Y27"/>
      <c r="Z27"/>
    </row>
    <row r="29" spans="1:26" x14ac:dyDescent="0.25">
      <c r="A29" s="59" t="s">
        <v>106</v>
      </c>
    </row>
    <row r="30" spans="1:26" x14ac:dyDescent="0.25">
      <c r="A30" s="148" t="s">
        <v>120</v>
      </c>
      <c r="B30" s="148"/>
      <c r="C30" s="148"/>
      <c r="D30" s="148"/>
      <c r="E30" s="148"/>
      <c r="F30" s="148"/>
      <c r="G30" s="148"/>
      <c r="H30" s="148"/>
      <c r="I30" s="148"/>
      <c r="J30" s="148"/>
      <c r="K30" s="148"/>
    </row>
    <row r="31" spans="1:26" ht="21" customHeight="1" x14ac:dyDescent="0.25">
      <c r="A31" s="148"/>
      <c r="B31" s="148"/>
      <c r="C31" s="148"/>
      <c r="D31" s="148"/>
      <c r="E31" s="148"/>
      <c r="F31" s="148"/>
      <c r="G31" s="148"/>
      <c r="H31" s="148"/>
      <c r="I31" s="148"/>
      <c r="J31" s="148"/>
      <c r="K31" s="148"/>
    </row>
    <row r="32" spans="1:26" x14ac:dyDescent="0.25">
      <c r="A32" s="51" t="s">
        <v>119</v>
      </c>
    </row>
  </sheetData>
  <mergeCells count="6">
    <mergeCell ref="C19:H19"/>
    <mergeCell ref="A30:K31"/>
    <mergeCell ref="A3:B3"/>
    <mergeCell ref="C5:G5"/>
    <mergeCell ref="A1:H2"/>
    <mergeCell ref="A16:H17"/>
  </mergeCells>
  <hyperlinks>
    <hyperlink ref="A3:B3" location="Contents!A1" display="back to contents"/>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57"/>
  <sheetViews>
    <sheetView workbookViewId="0">
      <selection sqref="A1:J1"/>
    </sheetView>
  </sheetViews>
  <sheetFormatPr defaultRowHeight="15" x14ac:dyDescent="0.25"/>
  <cols>
    <col min="1" max="1" width="20" style="31" bestFit="1" customWidth="1"/>
    <col min="2" max="2" width="24.7109375" style="31" bestFit="1" customWidth="1"/>
    <col min="3" max="3" width="10.7109375" style="31" bestFit="1" customWidth="1"/>
    <col min="4" max="8" width="10.7109375" style="31" customWidth="1"/>
    <col min="9" max="9" width="2.7109375" style="37" customWidth="1"/>
    <col min="10" max="10" width="10.7109375" style="31" customWidth="1"/>
    <col min="11" max="12" width="9.140625" style="31"/>
    <col min="13" max="16" width="9.140625" style="3"/>
    <col min="17" max="31" width="9.140625" style="1"/>
  </cols>
  <sheetData>
    <row r="1" spans="1:31" ht="15" customHeight="1" x14ac:dyDescent="0.25">
      <c r="A1" s="150" t="s">
        <v>124</v>
      </c>
      <c r="B1" s="150"/>
      <c r="C1" s="150"/>
      <c r="D1" s="150"/>
      <c r="E1" s="150"/>
      <c r="F1" s="150"/>
      <c r="G1" s="150"/>
      <c r="H1" s="150"/>
      <c r="I1" s="150"/>
      <c r="J1" s="150"/>
      <c r="K1" s="135"/>
      <c r="L1" s="135"/>
    </row>
    <row r="2" spans="1:31" ht="15" customHeight="1" x14ac:dyDescent="0.25">
      <c r="A2" s="136" t="s">
        <v>104</v>
      </c>
      <c r="B2" s="99"/>
      <c r="C2" s="99"/>
      <c r="D2" s="99"/>
      <c r="E2" s="99"/>
      <c r="F2" s="99"/>
      <c r="G2" s="99"/>
      <c r="H2" s="99"/>
      <c r="I2" s="99"/>
      <c r="J2" s="99"/>
      <c r="K2" s="135"/>
      <c r="L2" s="135"/>
    </row>
    <row r="3" spans="1:31" x14ac:dyDescent="0.25">
      <c r="B3" s="136"/>
      <c r="C3" s="135"/>
      <c r="D3" s="135"/>
      <c r="E3" s="135"/>
      <c r="F3" s="135"/>
      <c r="G3" s="135"/>
      <c r="H3" s="135"/>
      <c r="I3" s="135"/>
      <c r="J3" s="135"/>
      <c r="K3" s="135"/>
      <c r="L3" s="135"/>
    </row>
    <row r="4" spans="1:31" ht="15" customHeight="1" x14ac:dyDescent="0.25">
      <c r="D4" s="149" t="s">
        <v>109</v>
      </c>
      <c r="E4" s="149"/>
      <c r="F4" s="149"/>
      <c r="G4" s="149"/>
      <c r="H4" s="149"/>
      <c r="I4" s="149"/>
      <c r="J4" s="149"/>
      <c r="K4" s="3"/>
      <c r="L4" s="3"/>
      <c r="AC4"/>
      <c r="AD4"/>
      <c r="AE4"/>
    </row>
    <row r="5" spans="1:31" ht="27" x14ac:dyDescent="0.25">
      <c r="D5" s="38" t="s">
        <v>0</v>
      </c>
      <c r="E5" s="38" t="s">
        <v>1</v>
      </c>
      <c r="F5" s="38" t="s">
        <v>2</v>
      </c>
      <c r="G5" s="38" t="s">
        <v>3</v>
      </c>
      <c r="H5" s="38" t="s">
        <v>108</v>
      </c>
      <c r="I5" s="38"/>
      <c r="J5" s="47" t="s">
        <v>42</v>
      </c>
    </row>
    <row r="6" spans="1:31" x14ac:dyDescent="0.25">
      <c r="A6" s="46" t="s">
        <v>30</v>
      </c>
      <c r="B6" s="44"/>
      <c r="C6" s="44"/>
      <c r="D6" s="45">
        <f>SUM(D9:D51)</f>
        <v>43072940</v>
      </c>
      <c r="E6" s="45">
        <f>SUM(E9:E51)</f>
        <v>1531676</v>
      </c>
      <c r="F6" s="45">
        <f>SUM(F9:F51)</f>
        <v>3163508</v>
      </c>
      <c r="G6" s="45">
        <f>SUM(G9:G51)</f>
        <v>842008</v>
      </c>
      <c r="H6" s="45">
        <f>SUM(H9:H51)</f>
        <v>833319</v>
      </c>
      <c r="I6" s="40"/>
      <c r="J6" s="42">
        <f>SUM(J9:J51)</f>
        <v>49443451</v>
      </c>
    </row>
    <row r="7" spans="1:31" x14ac:dyDescent="0.25">
      <c r="A7" s="33"/>
      <c r="B7" s="33"/>
      <c r="D7" s="39"/>
      <c r="E7" s="39"/>
      <c r="F7" s="39"/>
      <c r="G7" s="39"/>
      <c r="H7" s="39"/>
      <c r="I7" s="39"/>
      <c r="J7" s="39"/>
    </row>
    <row r="8" spans="1:31" x14ac:dyDescent="0.25">
      <c r="A8" s="35" t="s">
        <v>93</v>
      </c>
      <c r="B8" s="36" t="s">
        <v>17</v>
      </c>
      <c r="D8" s="39"/>
      <c r="E8" s="39"/>
      <c r="F8" s="39"/>
      <c r="G8" s="39"/>
      <c r="H8" s="39"/>
      <c r="I8" s="39"/>
      <c r="J8" s="39"/>
    </row>
    <row r="9" spans="1:31" x14ac:dyDescent="0.25">
      <c r="A9" s="32" t="s">
        <v>43</v>
      </c>
      <c r="B9" s="32" t="s">
        <v>44</v>
      </c>
      <c r="D9" s="40">
        <v>1334345</v>
      </c>
      <c r="E9" s="40">
        <v>24414</v>
      </c>
      <c r="F9" s="40">
        <v>27427</v>
      </c>
      <c r="G9" s="40">
        <v>19706</v>
      </c>
      <c r="H9" s="40">
        <v>13841</v>
      </c>
      <c r="I9" s="40"/>
      <c r="J9" s="42">
        <v>1419733</v>
      </c>
    </row>
    <row r="10" spans="1:31" x14ac:dyDescent="0.25">
      <c r="A10" s="32" t="s">
        <v>45</v>
      </c>
      <c r="B10" s="32" t="s">
        <v>46</v>
      </c>
      <c r="D10" s="40">
        <v>424727</v>
      </c>
      <c r="E10" s="40">
        <v>24898</v>
      </c>
      <c r="F10" s="40">
        <v>64627</v>
      </c>
      <c r="G10" s="40">
        <v>11744</v>
      </c>
      <c r="H10" s="40">
        <v>7801</v>
      </c>
      <c r="I10" s="40"/>
      <c r="J10" s="42">
        <v>533797</v>
      </c>
    </row>
    <row r="11" spans="1:31" x14ac:dyDescent="0.25">
      <c r="A11" s="32" t="s">
        <v>47</v>
      </c>
      <c r="B11" s="32" t="s">
        <v>46</v>
      </c>
      <c r="D11" s="40">
        <v>645781</v>
      </c>
      <c r="E11" s="40">
        <v>8618</v>
      </c>
      <c r="F11" s="40">
        <v>32214</v>
      </c>
      <c r="G11" s="40">
        <v>11048</v>
      </c>
      <c r="H11" s="40">
        <v>11329</v>
      </c>
      <c r="I11" s="40"/>
      <c r="J11" s="42">
        <v>708990</v>
      </c>
    </row>
    <row r="12" spans="1:31" x14ac:dyDescent="0.25">
      <c r="A12" s="32" t="s">
        <v>48</v>
      </c>
      <c r="B12" s="32" t="s">
        <v>49</v>
      </c>
      <c r="D12" s="40">
        <v>887335</v>
      </c>
      <c r="E12" s="40">
        <v>2963</v>
      </c>
      <c r="F12" s="40">
        <v>10591</v>
      </c>
      <c r="G12" s="40">
        <v>7198</v>
      </c>
      <c r="H12" s="40">
        <v>4590</v>
      </c>
      <c r="I12" s="40"/>
      <c r="J12" s="42">
        <v>912677</v>
      </c>
    </row>
    <row r="13" spans="1:31" x14ac:dyDescent="0.25">
      <c r="A13" s="32" t="s">
        <v>50</v>
      </c>
      <c r="B13" s="32" t="s">
        <v>51</v>
      </c>
      <c r="D13" s="40">
        <v>466729</v>
      </c>
      <c r="E13" s="40">
        <v>2330</v>
      </c>
      <c r="F13" s="40">
        <v>13968</v>
      </c>
      <c r="G13" s="40">
        <v>3825</v>
      </c>
      <c r="H13" s="40">
        <v>3832</v>
      </c>
      <c r="I13" s="40"/>
      <c r="J13" s="42">
        <v>490684</v>
      </c>
    </row>
    <row r="14" spans="1:31" x14ac:dyDescent="0.25">
      <c r="A14" s="32" t="s">
        <v>52</v>
      </c>
      <c r="B14" s="32" t="s">
        <v>49</v>
      </c>
      <c r="D14" s="40">
        <v>443528</v>
      </c>
      <c r="E14" s="40">
        <v>540</v>
      </c>
      <c r="F14" s="40">
        <v>2494</v>
      </c>
      <c r="G14" s="40">
        <v>1845</v>
      </c>
      <c r="H14" s="40">
        <v>1446</v>
      </c>
      <c r="I14" s="40"/>
      <c r="J14" s="42">
        <v>449853</v>
      </c>
    </row>
    <row r="15" spans="1:31" x14ac:dyDescent="0.25">
      <c r="A15" s="32" t="s">
        <v>53</v>
      </c>
      <c r="B15" s="32" t="s">
        <v>54</v>
      </c>
      <c r="D15" s="40">
        <v>848864</v>
      </c>
      <c r="E15" s="40">
        <v>8672</v>
      </c>
      <c r="F15" s="40">
        <v>29899</v>
      </c>
      <c r="G15" s="40">
        <v>10025</v>
      </c>
      <c r="H15" s="40">
        <v>6258</v>
      </c>
      <c r="I15" s="40"/>
      <c r="J15" s="42">
        <v>903718</v>
      </c>
    </row>
    <row r="16" spans="1:31" x14ac:dyDescent="0.25">
      <c r="A16" s="32" t="s">
        <v>55</v>
      </c>
      <c r="B16" s="32" t="s">
        <v>44</v>
      </c>
      <c r="D16" s="40">
        <v>1465551</v>
      </c>
      <c r="E16" s="40">
        <v>3663</v>
      </c>
      <c r="F16" s="40">
        <v>10141</v>
      </c>
      <c r="G16" s="40">
        <v>11591</v>
      </c>
      <c r="H16" s="40">
        <v>8562</v>
      </c>
      <c r="I16" s="40"/>
      <c r="J16" s="42">
        <v>1499508</v>
      </c>
    </row>
    <row r="17" spans="1:10" x14ac:dyDescent="0.25">
      <c r="A17" s="32" t="s">
        <v>56</v>
      </c>
      <c r="B17" s="32" t="s">
        <v>44</v>
      </c>
      <c r="D17" s="40">
        <v>646489</v>
      </c>
      <c r="E17" s="40">
        <v>2920</v>
      </c>
      <c r="F17" s="40">
        <v>9131</v>
      </c>
      <c r="G17" s="40">
        <v>6695</v>
      </c>
      <c r="H17" s="40">
        <v>5461</v>
      </c>
      <c r="I17" s="40"/>
      <c r="J17" s="42">
        <v>670696</v>
      </c>
    </row>
    <row r="18" spans="1:10" x14ac:dyDescent="0.25">
      <c r="A18" s="32" t="s">
        <v>57</v>
      </c>
      <c r="B18" s="32" t="s">
        <v>51</v>
      </c>
      <c r="D18" s="40">
        <v>540916</v>
      </c>
      <c r="E18" s="40">
        <v>916</v>
      </c>
      <c r="F18" s="40">
        <v>4386</v>
      </c>
      <c r="G18" s="40">
        <v>3029</v>
      </c>
      <c r="H18" s="40">
        <v>2673</v>
      </c>
      <c r="I18" s="40"/>
      <c r="J18" s="42">
        <v>551920</v>
      </c>
    </row>
    <row r="19" spans="1:10" x14ac:dyDescent="0.25">
      <c r="A19" s="32" t="s">
        <v>58</v>
      </c>
      <c r="B19" s="32" t="s">
        <v>59</v>
      </c>
      <c r="D19" s="40">
        <v>453370</v>
      </c>
      <c r="E19" s="40">
        <v>763</v>
      </c>
      <c r="F19" s="40">
        <v>3569</v>
      </c>
      <c r="G19" s="40">
        <v>2432</v>
      </c>
      <c r="H19" s="40">
        <v>1791</v>
      </c>
      <c r="I19" s="40"/>
      <c r="J19" s="42">
        <v>461925</v>
      </c>
    </row>
    <row r="20" spans="1:10" x14ac:dyDescent="0.25">
      <c r="A20" s="32" t="s">
        <v>60</v>
      </c>
      <c r="B20" s="32" t="s">
        <v>46</v>
      </c>
      <c r="D20" s="40">
        <v>1429620</v>
      </c>
      <c r="E20" s="40">
        <v>27978</v>
      </c>
      <c r="F20" s="40">
        <v>33018</v>
      </c>
      <c r="G20" s="40">
        <v>18429</v>
      </c>
      <c r="H20" s="40">
        <v>13571</v>
      </c>
      <c r="I20" s="40"/>
      <c r="J20" s="42">
        <v>1522616</v>
      </c>
    </row>
    <row r="21" spans="1:10" x14ac:dyDescent="0.25">
      <c r="A21" s="32" t="s">
        <v>61</v>
      </c>
      <c r="B21" s="32" t="s">
        <v>44</v>
      </c>
      <c r="D21" s="40">
        <v>510232</v>
      </c>
      <c r="E21" s="40">
        <v>4470</v>
      </c>
      <c r="F21" s="40">
        <v>8760</v>
      </c>
      <c r="G21" s="40">
        <v>5871</v>
      </c>
      <c r="H21" s="40">
        <v>2673</v>
      </c>
      <c r="I21" s="40"/>
      <c r="J21" s="42">
        <v>532006</v>
      </c>
    </row>
    <row r="22" spans="1:10" x14ac:dyDescent="0.25">
      <c r="A22" s="32" t="s">
        <v>62</v>
      </c>
      <c r="B22" s="32" t="s">
        <v>49</v>
      </c>
      <c r="D22" s="40">
        <v>2001277</v>
      </c>
      <c r="E22" s="40">
        <v>59366</v>
      </c>
      <c r="F22" s="40">
        <v>195142</v>
      </c>
      <c r="G22" s="40">
        <v>41564</v>
      </c>
      <c r="H22" s="40">
        <v>45411</v>
      </c>
      <c r="I22" s="40"/>
      <c r="J22" s="42">
        <v>2342760</v>
      </c>
    </row>
    <row r="23" spans="1:10" x14ac:dyDescent="0.25">
      <c r="A23" s="32" t="s">
        <v>63</v>
      </c>
      <c r="B23" s="32" t="s">
        <v>59</v>
      </c>
      <c r="D23" s="40">
        <v>491467</v>
      </c>
      <c r="E23" s="40">
        <v>2783</v>
      </c>
      <c r="F23" s="40">
        <v>8145</v>
      </c>
      <c r="G23" s="40">
        <v>4023</v>
      </c>
      <c r="H23" s="40">
        <v>3098</v>
      </c>
      <c r="I23" s="40"/>
      <c r="J23" s="42">
        <v>509516</v>
      </c>
    </row>
    <row r="24" spans="1:10" x14ac:dyDescent="0.25">
      <c r="A24" s="32" t="s">
        <v>64</v>
      </c>
      <c r="B24" s="32" t="s">
        <v>65</v>
      </c>
      <c r="D24" s="40">
        <v>1579922</v>
      </c>
      <c r="E24" s="40">
        <v>14701</v>
      </c>
      <c r="F24" s="40">
        <v>48011</v>
      </c>
      <c r="G24" s="40">
        <v>21252</v>
      </c>
      <c r="H24" s="40">
        <v>18747</v>
      </c>
      <c r="I24" s="40"/>
      <c r="J24" s="42">
        <v>1682633</v>
      </c>
    </row>
    <row r="25" spans="1:10" x14ac:dyDescent="0.25">
      <c r="A25" s="32" t="s">
        <v>66</v>
      </c>
      <c r="B25" s="32" t="s">
        <v>46</v>
      </c>
      <c r="D25" s="40">
        <v>863509</v>
      </c>
      <c r="E25" s="40">
        <v>26239</v>
      </c>
      <c r="F25" s="40">
        <v>53855</v>
      </c>
      <c r="G25" s="40">
        <v>18057</v>
      </c>
      <c r="H25" s="40">
        <v>13980</v>
      </c>
      <c r="I25" s="40"/>
      <c r="J25" s="42">
        <v>975640</v>
      </c>
    </row>
    <row r="26" spans="1:10" x14ac:dyDescent="0.25">
      <c r="A26" s="32" t="s">
        <v>67</v>
      </c>
      <c r="B26" s="32" t="s">
        <v>68</v>
      </c>
      <c r="D26" s="40">
        <v>788799</v>
      </c>
      <c r="E26" s="40">
        <v>3903</v>
      </c>
      <c r="F26" s="40">
        <v>9868</v>
      </c>
      <c r="G26" s="40">
        <v>5617</v>
      </c>
      <c r="H26" s="40">
        <v>6468</v>
      </c>
      <c r="I26" s="40"/>
      <c r="J26" s="42">
        <v>814655</v>
      </c>
    </row>
    <row r="27" spans="1:10" x14ac:dyDescent="0.25">
      <c r="A27" s="32" t="s">
        <v>69</v>
      </c>
      <c r="B27" s="32" t="s">
        <v>65</v>
      </c>
      <c r="D27" s="40">
        <v>1423312</v>
      </c>
      <c r="E27" s="40">
        <v>18871</v>
      </c>
      <c r="F27" s="40">
        <v>46525</v>
      </c>
      <c r="G27" s="40">
        <v>18745</v>
      </c>
      <c r="H27" s="40">
        <v>13798</v>
      </c>
      <c r="I27" s="40"/>
      <c r="J27" s="42">
        <v>1521251</v>
      </c>
    </row>
    <row r="28" spans="1:10" x14ac:dyDescent="0.25">
      <c r="A28" s="32" t="s">
        <v>70</v>
      </c>
      <c r="B28" s="32" t="s">
        <v>49</v>
      </c>
      <c r="D28" s="40">
        <v>1180572</v>
      </c>
      <c r="E28" s="40">
        <v>4847</v>
      </c>
      <c r="F28" s="40">
        <v>85253</v>
      </c>
      <c r="G28" s="40">
        <v>11445</v>
      </c>
      <c r="H28" s="40">
        <v>9210</v>
      </c>
      <c r="I28" s="40"/>
      <c r="J28" s="42">
        <v>1291327</v>
      </c>
    </row>
    <row r="29" spans="1:10" x14ac:dyDescent="0.25">
      <c r="A29" s="32" t="s">
        <v>71</v>
      </c>
      <c r="B29" s="32" t="s">
        <v>54</v>
      </c>
      <c r="D29" s="40">
        <v>713012</v>
      </c>
      <c r="E29" s="40">
        <v>20034</v>
      </c>
      <c r="F29" s="40">
        <v>133870</v>
      </c>
      <c r="G29" s="40">
        <v>14119</v>
      </c>
      <c r="H29" s="40">
        <v>16681</v>
      </c>
      <c r="I29" s="40"/>
      <c r="J29" s="42">
        <v>897716</v>
      </c>
    </row>
    <row r="30" spans="1:10" x14ac:dyDescent="0.25">
      <c r="A30" s="32" t="s">
        <v>72</v>
      </c>
      <c r="B30" s="32" t="s">
        <v>54</v>
      </c>
      <c r="D30" s="40">
        <v>626859</v>
      </c>
      <c r="E30" s="40">
        <v>2343</v>
      </c>
      <c r="F30" s="40">
        <v>4802</v>
      </c>
      <c r="G30" s="40">
        <v>4642</v>
      </c>
      <c r="H30" s="40">
        <v>2570</v>
      </c>
      <c r="I30" s="40"/>
      <c r="J30" s="42">
        <v>641216</v>
      </c>
    </row>
    <row r="31" spans="1:10" x14ac:dyDescent="0.25">
      <c r="A31" s="32" t="s">
        <v>18</v>
      </c>
      <c r="B31" s="32" t="s">
        <v>73</v>
      </c>
      <c r="D31" s="40">
        <v>5562</v>
      </c>
      <c r="E31" s="40">
        <v>159</v>
      </c>
      <c r="F31" s="40">
        <v>621</v>
      </c>
      <c r="G31" s="40">
        <v>217</v>
      </c>
      <c r="H31" s="40">
        <v>398</v>
      </c>
      <c r="I31" s="40"/>
      <c r="J31" s="42">
        <v>6957</v>
      </c>
    </row>
    <row r="32" spans="1:10" x14ac:dyDescent="0.25">
      <c r="A32" s="32" t="s">
        <v>74</v>
      </c>
      <c r="B32" s="32" t="s">
        <v>49</v>
      </c>
      <c r="D32" s="40">
        <v>1169262</v>
      </c>
      <c r="E32" s="40">
        <v>12085</v>
      </c>
      <c r="F32" s="40">
        <v>15578</v>
      </c>
      <c r="G32" s="40">
        <v>15769</v>
      </c>
      <c r="H32" s="40">
        <v>18609</v>
      </c>
      <c r="I32" s="40"/>
      <c r="J32" s="42">
        <v>1231303</v>
      </c>
    </row>
    <row r="33" spans="1:10" x14ac:dyDescent="0.25">
      <c r="A33" s="32" t="s">
        <v>19</v>
      </c>
      <c r="B33" s="32" t="s">
        <v>73</v>
      </c>
      <c r="D33" s="40">
        <v>4387914</v>
      </c>
      <c r="E33" s="40">
        <v>888166</v>
      </c>
      <c r="F33" s="40">
        <v>1182760</v>
      </c>
      <c r="G33" s="40">
        <v>280891</v>
      </c>
      <c r="H33" s="40">
        <v>352949</v>
      </c>
      <c r="I33" s="40"/>
      <c r="J33" s="42">
        <v>7092680</v>
      </c>
    </row>
    <row r="34" spans="1:10" x14ac:dyDescent="0.25">
      <c r="A34" s="32" t="s">
        <v>75</v>
      </c>
      <c r="B34" s="32" t="s">
        <v>46</v>
      </c>
      <c r="D34" s="40">
        <v>745743</v>
      </c>
      <c r="E34" s="40">
        <v>4011</v>
      </c>
      <c r="F34" s="40">
        <v>8216</v>
      </c>
      <c r="G34" s="40">
        <v>6940</v>
      </c>
      <c r="H34" s="40">
        <v>4790</v>
      </c>
      <c r="I34" s="40"/>
      <c r="J34" s="42">
        <v>769700</v>
      </c>
    </row>
    <row r="35" spans="1:10" x14ac:dyDescent="0.25">
      <c r="A35" s="32" t="s">
        <v>76</v>
      </c>
      <c r="B35" s="32" t="s">
        <v>59</v>
      </c>
      <c r="D35" s="40">
        <v>597551</v>
      </c>
      <c r="E35" s="40">
        <v>1311</v>
      </c>
      <c r="F35" s="40">
        <v>5358</v>
      </c>
      <c r="G35" s="40">
        <v>3787</v>
      </c>
      <c r="H35" s="40">
        <v>3794</v>
      </c>
      <c r="I35" s="40"/>
      <c r="J35" s="42">
        <v>611801</v>
      </c>
    </row>
    <row r="36" spans="1:10" x14ac:dyDescent="0.25">
      <c r="A36" s="32" t="s">
        <v>77</v>
      </c>
      <c r="B36" s="32" t="s">
        <v>68</v>
      </c>
      <c r="D36" s="40">
        <v>692530</v>
      </c>
      <c r="E36" s="40">
        <v>3105</v>
      </c>
      <c r="F36" s="40">
        <v>8235</v>
      </c>
      <c r="G36" s="40">
        <v>4983</v>
      </c>
      <c r="H36" s="40">
        <v>5660</v>
      </c>
      <c r="I36" s="40"/>
      <c r="J36" s="42">
        <v>714513</v>
      </c>
    </row>
    <row r="37" spans="1:10" x14ac:dyDescent="0.25">
      <c r="A37" s="32" t="s">
        <v>78</v>
      </c>
      <c r="B37" s="32" t="s">
        <v>54</v>
      </c>
      <c r="D37" s="40">
        <v>557664</v>
      </c>
      <c r="E37" s="40">
        <v>13681</v>
      </c>
      <c r="F37" s="40">
        <v>18966</v>
      </c>
      <c r="G37" s="40">
        <v>9655</v>
      </c>
      <c r="H37" s="40">
        <v>4780</v>
      </c>
      <c r="I37" s="40"/>
      <c r="J37" s="42">
        <v>604746</v>
      </c>
    </row>
    <row r="38" spans="1:10" x14ac:dyDescent="0.25">
      <c r="A38" s="32" t="s">
        <v>79</v>
      </c>
      <c r="B38" s="32" t="s">
        <v>51</v>
      </c>
      <c r="D38" s="40">
        <v>1205297</v>
      </c>
      <c r="E38" s="40">
        <v>7343</v>
      </c>
      <c r="F38" s="40">
        <v>30761</v>
      </c>
      <c r="G38" s="40">
        <v>8977</v>
      </c>
      <c r="H38" s="40">
        <v>15762</v>
      </c>
      <c r="I38" s="40"/>
      <c r="J38" s="42">
        <v>1268140</v>
      </c>
    </row>
    <row r="39" spans="1:10" x14ac:dyDescent="0.25">
      <c r="A39" s="32" t="s">
        <v>80</v>
      </c>
      <c r="B39" s="32" t="s">
        <v>54</v>
      </c>
      <c r="D39" s="40">
        <v>869381</v>
      </c>
      <c r="E39" s="40">
        <v>23292</v>
      </c>
      <c r="F39" s="40">
        <v>40381</v>
      </c>
      <c r="G39" s="40">
        <v>21204</v>
      </c>
      <c r="H39" s="40">
        <v>13830</v>
      </c>
      <c r="I39" s="40"/>
      <c r="J39" s="42">
        <v>968088</v>
      </c>
    </row>
    <row r="40" spans="1:10" x14ac:dyDescent="0.25">
      <c r="A40" s="32" t="s">
        <v>81</v>
      </c>
      <c r="B40" s="32" t="s">
        <v>59</v>
      </c>
      <c r="D40" s="40">
        <v>1069921</v>
      </c>
      <c r="E40" s="40">
        <v>10654</v>
      </c>
      <c r="F40" s="40">
        <v>29098</v>
      </c>
      <c r="G40" s="40">
        <v>13299</v>
      </c>
      <c r="H40" s="40">
        <v>15862</v>
      </c>
      <c r="I40" s="40"/>
      <c r="J40" s="42">
        <v>1138834</v>
      </c>
    </row>
    <row r="41" spans="1:10" x14ac:dyDescent="0.25">
      <c r="A41" s="32" t="s">
        <v>82</v>
      </c>
      <c r="B41" s="32" t="s">
        <v>68</v>
      </c>
      <c r="D41" s="40">
        <v>1087112</v>
      </c>
      <c r="E41" s="40">
        <v>21117</v>
      </c>
      <c r="F41" s="40">
        <v>43275</v>
      </c>
      <c r="G41" s="40">
        <v>14002</v>
      </c>
      <c r="H41" s="40">
        <v>20587</v>
      </c>
      <c r="I41" s="40"/>
      <c r="J41" s="42">
        <v>1186093</v>
      </c>
    </row>
    <row r="42" spans="1:10" x14ac:dyDescent="0.25">
      <c r="A42" s="32" t="s">
        <v>83</v>
      </c>
      <c r="B42" s="32" t="s">
        <v>84</v>
      </c>
      <c r="D42" s="40">
        <v>923835</v>
      </c>
      <c r="E42" s="40">
        <v>7494</v>
      </c>
      <c r="F42" s="40">
        <v>27917</v>
      </c>
      <c r="G42" s="40">
        <v>9556</v>
      </c>
      <c r="H42" s="40">
        <v>6480</v>
      </c>
      <c r="I42" s="40"/>
      <c r="J42" s="42">
        <v>975282</v>
      </c>
    </row>
    <row r="43" spans="1:10" x14ac:dyDescent="0.25">
      <c r="A43" s="32" t="s">
        <v>85</v>
      </c>
      <c r="B43" s="32" t="s">
        <v>46</v>
      </c>
      <c r="D43" s="40">
        <v>618744</v>
      </c>
      <c r="E43" s="40">
        <v>6079</v>
      </c>
      <c r="F43" s="40">
        <v>9011</v>
      </c>
      <c r="G43" s="40">
        <v>8484</v>
      </c>
      <c r="H43" s="40">
        <v>4123</v>
      </c>
      <c r="I43" s="40"/>
      <c r="J43" s="42">
        <v>646441</v>
      </c>
    </row>
    <row r="44" spans="1:10" x14ac:dyDescent="0.25">
      <c r="A44" s="32" t="s">
        <v>86</v>
      </c>
      <c r="B44" s="32" t="s">
        <v>65</v>
      </c>
      <c r="D44" s="40">
        <v>906521</v>
      </c>
      <c r="E44" s="40">
        <v>10861</v>
      </c>
      <c r="F44" s="40">
        <v>45621</v>
      </c>
      <c r="G44" s="40">
        <v>15679</v>
      </c>
      <c r="H44" s="40">
        <v>16561</v>
      </c>
      <c r="I44" s="40"/>
      <c r="J44" s="42">
        <v>995243</v>
      </c>
    </row>
    <row r="45" spans="1:10" x14ac:dyDescent="0.25">
      <c r="A45" s="32" t="s">
        <v>87</v>
      </c>
      <c r="B45" s="32" t="s">
        <v>65</v>
      </c>
      <c r="D45" s="40">
        <v>1351440</v>
      </c>
      <c r="E45" s="40">
        <v>12449</v>
      </c>
      <c r="F45" s="40">
        <v>34789</v>
      </c>
      <c r="G45" s="40">
        <v>20975</v>
      </c>
      <c r="H45" s="40">
        <v>14788</v>
      </c>
      <c r="I45" s="40"/>
      <c r="J45" s="42">
        <v>1434441</v>
      </c>
    </row>
    <row r="46" spans="1:10" x14ac:dyDescent="0.25">
      <c r="A46" s="32" t="s">
        <v>88</v>
      </c>
      <c r="B46" s="32" t="s">
        <v>65</v>
      </c>
      <c r="D46" s="40">
        <v>1701404</v>
      </c>
      <c r="E46" s="40">
        <v>55916</v>
      </c>
      <c r="F46" s="40">
        <v>157020</v>
      </c>
      <c r="G46" s="40">
        <v>35819</v>
      </c>
      <c r="H46" s="40">
        <v>28730</v>
      </c>
      <c r="I46" s="40"/>
      <c r="J46" s="42">
        <v>1978889</v>
      </c>
    </row>
    <row r="47" spans="1:10" x14ac:dyDescent="0.25">
      <c r="A47" s="32" t="s">
        <v>89</v>
      </c>
      <c r="B47" s="32" t="s">
        <v>84</v>
      </c>
      <c r="D47" s="40">
        <v>452134</v>
      </c>
      <c r="E47" s="40">
        <v>3876</v>
      </c>
      <c r="F47" s="40">
        <v>19562</v>
      </c>
      <c r="G47" s="40">
        <v>5206</v>
      </c>
      <c r="H47" s="40">
        <v>4152</v>
      </c>
      <c r="I47" s="40"/>
      <c r="J47" s="42">
        <v>484930</v>
      </c>
    </row>
    <row r="48" spans="1:10" x14ac:dyDescent="0.25">
      <c r="A48" s="32" t="s">
        <v>90</v>
      </c>
      <c r="B48" s="32" t="s">
        <v>84</v>
      </c>
      <c r="D48" s="40">
        <v>1053497</v>
      </c>
      <c r="E48" s="40">
        <v>4487</v>
      </c>
      <c r="F48" s="40">
        <v>17577</v>
      </c>
      <c r="G48" s="40">
        <v>9178</v>
      </c>
      <c r="H48" s="40">
        <v>5117</v>
      </c>
      <c r="I48" s="40"/>
      <c r="J48" s="42">
        <v>1089856</v>
      </c>
    </row>
    <row r="49" spans="1:31" x14ac:dyDescent="0.25">
      <c r="A49" s="32" t="s">
        <v>84</v>
      </c>
      <c r="B49" s="32" t="s">
        <v>84</v>
      </c>
      <c r="D49" s="40">
        <v>1718186</v>
      </c>
      <c r="E49" s="40">
        <v>135328</v>
      </c>
      <c r="F49" s="40">
        <v>398952</v>
      </c>
      <c r="G49" s="40">
        <v>64500</v>
      </c>
      <c r="H49" s="40">
        <v>52952</v>
      </c>
      <c r="I49" s="40"/>
      <c r="J49" s="42">
        <v>2369918</v>
      </c>
    </row>
    <row r="50" spans="1:31" x14ac:dyDescent="0.25">
      <c r="A50" s="32" t="s">
        <v>91</v>
      </c>
      <c r="B50" s="32" t="s">
        <v>68</v>
      </c>
      <c r="D50" s="40">
        <v>1624659</v>
      </c>
      <c r="E50" s="40">
        <v>39062</v>
      </c>
      <c r="F50" s="40">
        <v>219463</v>
      </c>
      <c r="G50" s="40">
        <v>33269</v>
      </c>
      <c r="H50" s="40">
        <v>26097</v>
      </c>
      <c r="I50" s="40"/>
      <c r="J50" s="42">
        <v>1942550</v>
      </c>
    </row>
    <row r="51" spans="1:31" ht="15.75" thickBot="1" x14ac:dyDescent="0.3">
      <c r="A51" s="34" t="s">
        <v>92</v>
      </c>
      <c r="B51" s="34" t="s">
        <v>44</v>
      </c>
      <c r="C51" s="48"/>
      <c r="D51" s="41">
        <v>568367</v>
      </c>
      <c r="E51" s="41">
        <v>4968</v>
      </c>
      <c r="F51" s="41">
        <v>14651</v>
      </c>
      <c r="G51" s="41">
        <v>6716</v>
      </c>
      <c r="H51" s="41">
        <v>3507</v>
      </c>
      <c r="I51" s="41"/>
      <c r="J51" s="43">
        <v>598209</v>
      </c>
    </row>
    <row r="52" spans="1:31" x14ac:dyDescent="0.25">
      <c r="A52" s="49" t="s">
        <v>123</v>
      </c>
    </row>
    <row r="53" spans="1:31" x14ac:dyDescent="0.25">
      <c r="A53" s="49"/>
    </row>
    <row r="54" spans="1:31" s="53" customFormat="1" ht="12" x14ac:dyDescent="0.2">
      <c r="A54" s="58" t="s">
        <v>106</v>
      </c>
      <c r="B54" s="49"/>
      <c r="C54" s="49"/>
      <c r="D54" s="49"/>
      <c r="E54" s="49"/>
      <c r="F54" s="49"/>
      <c r="G54" s="49"/>
      <c r="H54" s="49"/>
      <c r="I54" s="50"/>
      <c r="J54" s="49"/>
      <c r="K54" s="49"/>
      <c r="L54" s="49"/>
      <c r="M54" s="51"/>
      <c r="N54" s="51"/>
      <c r="O54" s="51"/>
      <c r="P54" s="51"/>
      <c r="Q54" s="52"/>
      <c r="R54" s="52"/>
      <c r="S54" s="52"/>
      <c r="T54" s="52"/>
      <c r="U54" s="52"/>
      <c r="V54" s="52"/>
      <c r="W54" s="52"/>
      <c r="X54" s="52"/>
      <c r="Y54" s="52"/>
      <c r="Z54" s="52"/>
      <c r="AA54" s="52"/>
      <c r="AB54" s="52"/>
      <c r="AC54" s="52"/>
      <c r="AD54" s="52"/>
      <c r="AE54" s="52"/>
    </row>
    <row r="55" spans="1:31" s="54" customFormat="1" ht="15" customHeight="1" x14ac:dyDescent="0.2">
      <c r="A55" s="55" t="s">
        <v>107</v>
      </c>
    </row>
    <row r="56" spans="1:31" x14ac:dyDescent="0.25">
      <c r="A56" s="148" t="s">
        <v>125</v>
      </c>
      <c r="B56" s="148"/>
      <c r="C56" s="148"/>
      <c r="D56" s="148"/>
      <c r="E56" s="148"/>
      <c r="F56" s="148"/>
      <c r="G56" s="148"/>
      <c r="H56" s="148"/>
      <c r="I56" s="148"/>
      <c r="J56" s="148"/>
      <c r="K56" s="148"/>
    </row>
    <row r="57" spans="1:31" x14ac:dyDescent="0.25">
      <c r="A57" s="148"/>
      <c r="B57" s="148"/>
      <c r="C57" s="148"/>
      <c r="D57" s="148"/>
      <c r="E57" s="148"/>
      <c r="F57" s="148"/>
      <c r="G57" s="148"/>
      <c r="H57" s="148"/>
      <c r="I57" s="148"/>
      <c r="J57" s="148"/>
      <c r="K57" s="148"/>
    </row>
  </sheetData>
  <mergeCells count="3">
    <mergeCell ref="D4:J4"/>
    <mergeCell ref="A56:K57"/>
    <mergeCell ref="A1:J1"/>
  </mergeCells>
  <hyperlinks>
    <hyperlink ref="A3:B3" location="Contents!A1" display="back to contents"/>
  </hyperlink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5"/>
  <sheetViews>
    <sheetView workbookViewId="0"/>
  </sheetViews>
  <sheetFormatPr defaultRowHeight="15" x14ac:dyDescent="0.25"/>
  <cols>
    <col min="1" max="1" width="10.85546875" style="1" customWidth="1"/>
    <col min="2" max="3" width="9.140625" style="1"/>
    <col min="4" max="4" width="9.5703125" style="1" customWidth="1"/>
    <col min="5" max="32" width="9.140625" style="1"/>
  </cols>
  <sheetData>
    <row r="1" spans="1:14" x14ac:dyDescent="0.25">
      <c r="A1" s="30" t="s">
        <v>38</v>
      </c>
      <c r="B1" s="3"/>
      <c r="C1" s="3"/>
      <c r="D1" s="3"/>
      <c r="E1" s="3"/>
      <c r="F1" s="3"/>
      <c r="G1" s="3"/>
      <c r="H1" s="3"/>
      <c r="I1" s="3"/>
      <c r="J1" s="3"/>
      <c r="K1" s="3"/>
      <c r="L1" s="3"/>
      <c r="M1" s="3"/>
      <c r="N1" s="3"/>
    </row>
    <row r="2" spans="1:14" x14ac:dyDescent="0.25">
      <c r="A2" s="3"/>
      <c r="B2" s="3"/>
      <c r="C2" s="3"/>
      <c r="D2" s="3"/>
      <c r="E2" s="3"/>
      <c r="F2" s="3"/>
      <c r="G2" s="3"/>
      <c r="H2" s="3"/>
      <c r="I2" s="3"/>
      <c r="J2" s="3"/>
      <c r="K2" s="3"/>
      <c r="L2" s="3"/>
      <c r="M2" s="3"/>
      <c r="N2" s="3"/>
    </row>
    <row r="3" spans="1:14" x14ac:dyDescent="0.25">
      <c r="A3" s="11" t="s">
        <v>99</v>
      </c>
      <c r="B3" s="10"/>
      <c r="C3" s="10"/>
      <c r="D3" s="10"/>
      <c r="E3" s="10"/>
      <c r="F3" s="10"/>
      <c r="G3" s="10"/>
      <c r="H3" s="10"/>
      <c r="I3" s="10"/>
      <c r="J3" s="10"/>
      <c r="K3" s="10"/>
      <c r="L3" s="10"/>
      <c r="M3" s="10"/>
      <c r="N3" s="3"/>
    </row>
    <row r="4" spans="1:14" x14ac:dyDescent="0.25">
      <c r="A4" s="10"/>
      <c r="B4" s="10"/>
      <c r="C4" s="10"/>
      <c r="D4" s="10"/>
      <c r="E4" s="10"/>
      <c r="F4" s="10"/>
      <c r="G4" s="10"/>
      <c r="H4" s="10"/>
      <c r="I4" s="10"/>
      <c r="J4" s="10"/>
      <c r="K4" s="10"/>
      <c r="L4" s="10"/>
      <c r="M4" s="10"/>
      <c r="N4" s="3"/>
    </row>
    <row r="5" spans="1:14" x14ac:dyDescent="0.25">
      <c r="A5" s="11" t="s">
        <v>39</v>
      </c>
      <c r="B5" s="10"/>
      <c r="C5" s="10"/>
      <c r="D5" s="10"/>
      <c r="E5" s="10"/>
      <c r="F5" s="10"/>
      <c r="G5" s="10"/>
      <c r="H5" s="10"/>
      <c r="I5" s="10"/>
      <c r="J5" s="10"/>
      <c r="K5" s="10"/>
      <c r="L5" s="10"/>
      <c r="M5" s="10"/>
      <c r="N5" s="3"/>
    </row>
    <row r="6" spans="1:14" x14ac:dyDescent="0.25">
      <c r="A6" s="93" t="s">
        <v>105</v>
      </c>
      <c r="B6" s="10"/>
      <c r="C6" s="10"/>
      <c r="D6" s="10"/>
      <c r="E6" s="10"/>
      <c r="F6" s="10"/>
      <c r="G6" s="10"/>
      <c r="H6" s="10"/>
      <c r="I6" s="10"/>
      <c r="J6" s="10"/>
      <c r="K6" s="10"/>
      <c r="L6" s="10"/>
      <c r="M6" s="10"/>
      <c r="N6" s="3"/>
    </row>
    <row r="7" spans="1:14" x14ac:dyDescent="0.25">
      <c r="A7" s="94" t="s">
        <v>134</v>
      </c>
      <c r="B7" s="10"/>
      <c r="C7" s="10"/>
      <c r="D7" s="10"/>
      <c r="E7" s="10"/>
      <c r="F7" s="10"/>
      <c r="G7" s="10"/>
      <c r="H7" s="10"/>
      <c r="I7" s="10"/>
      <c r="J7" s="10"/>
      <c r="K7" s="10"/>
      <c r="L7" s="10"/>
      <c r="M7" s="10"/>
      <c r="N7" s="3"/>
    </row>
    <row r="8" spans="1:14" x14ac:dyDescent="0.25">
      <c r="A8" s="92"/>
      <c r="B8" s="10"/>
      <c r="C8" s="10"/>
      <c r="D8" s="10"/>
      <c r="E8" s="10"/>
      <c r="F8" s="10"/>
      <c r="G8" s="10"/>
      <c r="H8" s="10"/>
      <c r="I8" s="10"/>
      <c r="J8" s="10"/>
      <c r="K8" s="10"/>
      <c r="L8" s="10"/>
      <c r="M8" s="10"/>
      <c r="N8" s="3"/>
    </row>
    <row r="9" spans="1:14" x14ac:dyDescent="0.25">
      <c r="A9" s="11" t="s">
        <v>41</v>
      </c>
      <c r="B9" s="10"/>
      <c r="C9" s="10"/>
      <c r="D9" s="10"/>
      <c r="E9" s="27" t="s">
        <v>40</v>
      </c>
      <c r="F9" s="27"/>
      <c r="G9" s="27"/>
      <c r="H9" s="27"/>
      <c r="I9" s="27"/>
      <c r="J9" s="27"/>
      <c r="K9" s="27"/>
      <c r="L9" s="27"/>
      <c r="M9" s="10"/>
      <c r="N9" s="3"/>
    </row>
    <row r="10" spans="1:14" x14ac:dyDescent="0.25">
      <c r="A10" s="10"/>
      <c r="B10" s="10"/>
      <c r="C10" s="10"/>
      <c r="D10" s="10"/>
      <c r="E10" s="10"/>
      <c r="F10" s="10"/>
      <c r="G10" s="10"/>
      <c r="H10" s="10"/>
      <c r="I10" s="10"/>
      <c r="J10" s="10"/>
      <c r="K10" s="10"/>
      <c r="L10" s="10"/>
      <c r="M10" s="10"/>
      <c r="N10" s="3"/>
    </row>
    <row r="11" spans="1:14" x14ac:dyDescent="0.25">
      <c r="A11" s="11" t="s">
        <v>136</v>
      </c>
      <c r="B11" s="10"/>
      <c r="C11" s="10"/>
      <c r="D11" s="10"/>
      <c r="E11" s="29" t="s">
        <v>135</v>
      </c>
      <c r="F11" s="10"/>
      <c r="G11" s="10"/>
      <c r="H11" s="10"/>
      <c r="I11" s="10"/>
      <c r="J11" s="10"/>
      <c r="K11" s="10"/>
      <c r="L11" s="10"/>
      <c r="M11" s="10"/>
      <c r="N11" s="3"/>
    </row>
    <row r="12" spans="1:14" x14ac:dyDescent="0.25">
      <c r="A12" s="10"/>
      <c r="B12" s="10"/>
      <c r="C12" s="10"/>
      <c r="D12" s="10"/>
      <c r="E12" s="10"/>
      <c r="F12" s="10"/>
      <c r="G12" s="10"/>
      <c r="H12" s="10"/>
      <c r="I12" s="10"/>
      <c r="J12" s="10"/>
      <c r="K12" s="10"/>
      <c r="L12" s="10"/>
      <c r="M12" s="10"/>
      <c r="N12" s="3"/>
    </row>
    <row r="13" spans="1:14" x14ac:dyDescent="0.25">
      <c r="A13" s="10"/>
      <c r="B13" s="10"/>
      <c r="C13" s="10"/>
      <c r="D13" s="10"/>
      <c r="E13" s="10"/>
      <c r="F13" s="10"/>
      <c r="G13" s="10"/>
      <c r="H13" s="10"/>
      <c r="I13" s="10"/>
      <c r="J13" s="10"/>
      <c r="K13" s="10"/>
      <c r="L13" s="10"/>
      <c r="M13" s="10"/>
      <c r="N13" s="3"/>
    </row>
    <row r="14" spans="1:14" x14ac:dyDescent="0.25">
      <c r="A14" s="10"/>
      <c r="B14" s="10"/>
      <c r="C14" s="10"/>
      <c r="D14" s="10"/>
      <c r="E14" s="10"/>
      <c r="F14" s="10"/>
      <c r="G14" s="10"/>
      <c r="H14" s="10"/>
      <c r="I14" s="10"/>
      <c r="J14" s="10"/>
      <c r="K14" s="10"/>
      <c r="L14" s="10"/>
      <c r="M14" s="10"/>
      <c r="N14" s="3"/>
    </row>
    <row r="15" spans="1:14" x14ac:dyDescent="0.25">
      <c r="A15" s="10"/>
      <c r="B15" s="10"/>
      <c r="C15" s="10"/>
      <c r="D15" s="10"/>
      <c r="E15" s="10"/>
      <c r="F15" s="10"/>
      <c r="G15" s="10"/>
      <c r="H15" s="10"/>
      <c r="I15" s="10"/>
      <c r="J15" s="10"/>
      <c r="K15" s="10"/>
      <c r="L15" s="10"/>
      <c r="M15" s="10"/>
      <c r="N15" s="3"/>
    </row>
  </sheetData>
  <hyperlinks>
    <hyperlink ref="E9" r:id="rId1"/>
    <hyperlink ref="E11" r:id="rId2"/>
    <hyperlink ref="E9:L9" r:id="rId3" display="http://www.ons.gov.uk/ons/guide-method/census/2011/index.html"/>
  </hyperlinks>
  <pageMargins left="0.7" right="0.7" top="0.75" bottom="0.75" header="0.3" footer="0.3"/>
  <pageSetup paperSize="9"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Contents</vt:lpstr>
      <vt:lpstr>A1</vt:lpstr>
      <vt:lpstr>A2</vt:lpstr>
      <vt:lpstr>A3</vt:lpstr>
      <vt:lpstr>A4</vt:lpstr>
      <vt:lpstr>A5</vt:lpstr>
      <vt:lpstr>Links</vt:lpstr>
    </vt:vector>
  </TitlesOfParts>
  <Company>MOJ</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PJK63P</dc:creator>
  <cp:lastModifiedBy>King, Kirby</cp:lastModifiedBy>
  <dcterms:created xsi:type="dcterms:W3CDTF">2015-11-06T15:39:30Z</dcterms:created>
  <dcterms:modified xsi:type="dcterms:W3CDTF">2017-11-27T15:40:05Z</dcterms:modified>
</cp:coreProperties>
</file>